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8235" activeTab="1"/>
  </bookViews>
  <sheets>
    <sheet name="Задача" sheetId="3" r:id="rId1"/>
    <sheet name="Решение" sheetId="4" r:id="rId2"/>
  </sheets>
  <definedNames>
    <definedName name="Исключения" localSheetId="1">Решение!$I$3:$K$5</definedName>
    <definedName name="Исключения">Задача!$I$3:$K$5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/>
  <c r="E13" i="4"/>
  <c r="E14" i="4"/>
  <c r="E10" i="4"/>
  <c r="E4" i="4" a="1"/>
  <c r="E4" i="4" s="1"/>
  <c r="E5" i="4" a="1"/>
  <c r="E5" i="4"/>
  <c r="E6" i="4" a="1"/>
  <c r="E6" i="4" s="1"/>
  <c r="E7" i="4" a="1"/>
  <c r="E7" i="4"/>
  <c r="E3" i="4" a="1"/>
  <c r="E3" i="4" s="1"/>
  <c r="D7" i="4" l="1" a="1"/>
  <c r="D7" i="4" s="1"/>
  <c r="D6" i="4" a="1"/>
  <c r="D6" i="4" s="1"/>
  <c r="D5" i="4" a="1"/>
  <c r="D5" i="4" s="1"/>
  <c r="D4" i="4" a="1"/>
  <c r="D4" i="4" s="1"/>
  <c r="D3" i="4"/>
  <c r="D3" i="4" a="1"/>
  <c r="C12" i="4"/>
  <c r="C13" i="4"/>
  <c r="C9" i="4"/>
  <c r="C11" i="4"/>
  <c r="C10" i="4"/>
</calcChain>
</file>

<file path=xl/sharedStrings.xml><?xml version="1.0" encoding="utf-8"?>
<sst xmlns="http://schemas.openxmlformats.org/spreadsheetml/2006/main" count="91" uniqueCount="29">
  <si>
    <t>Контрагент</t>
  </si>
  <si>
    <t>ГруппаСтатейБюджета</t>
  </si>
  <si>
    <t>Административные расходы</t>
  </si>
  <si>
    <t>Расчеты с п\л</t>
  </si>
  <si>
    <t>Юридические услуги</t>
  </si>
  <si>
    <t>Уставной капитал</t>
  </si>
  <si>
    <t>РосЕвроБанк</t>
  </si>
  <si>
    <t>Банк комиссии</t>
  </si>
  <si>
    <t>СтатьяБюджета</t>
  </si>
  <si>
    <t>Банковские расходы</t>
  </si>
  <si>
    <t>Курсовая разница</t>
  </si>
  <si>
    <t>АльфаБанк</t>
  </si>
  <si>
    <t>Расчеты с п\л Группа</t>
  </si>
  <si>
    <t>Уставной капитал Группа</t>
  </si>
  <si>
    <t>Данные из Реестра</t>
  </si>
  <si>
    <t>Таблица Исключения</t>
  </si>
  <si>
    <t>Обычная зависимость</t>
  </si>
  <si>
    <t>Group</t>
  </si>
  <si>
    <t>Иванов</t>
  </si>
  <si>
    <t>Выручка Бронирование 1</t>
  </si>
  <si>
    <t>ЕвроГрупп 2</t>
  </si>
  <si>
    <t>АльфаГрупп 3</t>
  </si>
  <si>
    <t>Именованный диапазон и именем "Исключения"</t>
  </si>
  <si>
    <t>???</t>
  </si>
  <si>
    <t>Описание алгоритма</t>
  </si>
  <si>
    <t>Если текущая пара "Контрагент-СтатьяБюджета" есть в таблице "Исключения" , то Группа выбирается из таблицы "Исключения"</t>
  </si>
  <si>
    <t>иначе</t>
  </si>
  <si>
    <t>Группа выбирается из таблицы "Обычная зависимость"</t>
  </si>
  <si>
    <t>Задача - определить Группу Статей Бюджета для каждой текущей  строки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</si>
</sst>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Border="1"/>
    <xf numFmtId="0" fontId="3" fillId="0" borderId="0" xfId="1" applyAlignment="1">
      <alignment horizontal="left" indent="1"/>
    </xf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0" xfId="1" applyFont="1" applyFill="1" applyBorder="1"/>
    <xf numFmtId="0" fontId="3" fillId="0" borderId="0" xfId="1" applyBorder="1" applyAlignment="1">
      <alignment horizontal="center" vertical="center"/>
    </xf>
    <xf numFmtId="0" fontId="6" fillId="2" borderId="0" xfId="1" applyFont="1" applyFill="1" applyBorder="1"/>
    <xf numFmtId="0" fontId="2" fillId="0" borderId="0" xfId="1" applyFont="1" applyAlignment="1"/>
    <xf numFmtId="0" fontId="1" fillId="0" borderId="0" xfId="1" applyFont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4" xfId="1" applyFont="1" applyFill="1" applyBorder="1"/>
    <xf numFmtId="0" fontId="6" fillId="2" borderId="5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2" borderId="8" xfId="1" applyFont="1" applyFill="1" applyBorder="1"/>
    <xf numFmtId="0" fontId="1" fillId="0" borderId="0" xfId="1" applyFont="1" applyAlignment="1">
      <alignment horizontal="left" indent="1"/>
    </xf>
    <xf numFmtId="0" fontId="5" fillId="3" borderId="0" xfId="1" applyFont="1" applyFill="1" applyBorder="1"/>
    <xf numFmtId="0" fontId="2" fillId="3" borderId="0" xfId="1" applyFont="1" applyFill="1" applyAlignment="1">
      <alignment horizontal="left" vertical="center" indent="1"/>
    </xf>
    <xf numFmtId="0" fontId="1" fillId="0" borderId="0" xfId="1" applyFont="1" applyAlignment="1"/>
    <xf numFmtId="0" fontId="6" fillId="3" borderId="0" xfId="1" applyFont="1" applyFill="1" applyBorder="1" applyAlignment="1">
      <alignment horizontal="center"/>
    </xf>
    <xf numFmtId="0" fontId="5" fillId="0" borderId="0" xfId="1" applyFont="1" applyFill="1" applyBorder="1"/>
    <xf numFmtId="0" fontId="3" fillId="0" borderId="0" xfId="1" applyFill="1" applyBorder="1" applyAlignment="1">
      <alignment horizontal="center" vertical="center"/>
    </xf>
    <xf numFmtId="0" fontId="3" fillId="0" borderId="0" xfId="1" applyFill="1" applyBorder="1"/>
    <xf numFmtId="0" fontId="1" fillId="0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3"/>
  <sheetViews>
    <sheetView zoomScale="85" zoomScaleNormal="85" workbookViewId="0">
      <selection activeCell="I13" sqref="I13"/>
    </sheetView>
  </sheetViews>
  <sheetFormatPr defaultRowHeight="15" x14ac:dyDescent="0.25"/>
  <cols>
    <col min="1" max="1" width="2.42578125" style="1" customWidth="1"/>
    <col min="2" max="2" width="19.28515625" style="1" customWidth="1"/>
    <col min="3" max="3" width="18" style="1" bestFit="1" customWidth="1"/>
    <col min="4" max="4" width="22.42578125" style="1" bestFit="1" customWidth="1"/>
    <col min="5" max="5" width="6.5703125" style="3" customWidth="1"/>
    <col min="6" max="6" width="21.42578125" style="3" customWidth="1"/>
    <col min="7" max="7" width="27.5703125" style="3" bestFit="1" customWidth="1"/>
    <col min="8" max="8" width="6.5703125" style="3" customWidth="1"/>
    <col min="9" max="9" width="22.5703125" style="9" customWidth="1"/>
    <col min="10" max="10" width="14.7109375" style="3" bestFit="1" customWidth="1"/>
    <col min="11" max="11" width="25.28515625" style="1" customWidth="1"/>
    <col min="12" max="12" width="27.28515625" style="1" customWidth="1"/>
    <col min="13" max="16384" width="9.140625" style="1"/>
  </cols>
  <sheetData>
    <row r="1" spans="2:11" x14ac:dyDescent="0.25">
      <c r="B1" s="5" t="s">
        <v>14</v>
      </c>
      <c r="C1" s="3"/>
      <c r="D1" s="3"/>
      <c r="F1" s="5" t="s">
        <v>16</v>
      </c>
      <c r="I1" s="5" t="s">
        <v>15</v>
      </c>
      <c r="K1" s="9"/>
    </row>
    <row r="2" spans="2:11" x14ac:dyDescent="0.25">
      <c r="B2" s="6" t="s">
        <v>0</v>
      </c>
      <c r="C2" s="6" t="s">
        <v>8</v>
      </c>
      <c r="D2" s="22" t="s">
        <v>1</v>
      </c>
      <c r="E2" s="5"/>
      <c r="F2" s="6" t="s">
        <v>8</v>
      </c>
      <c r="G2" s="6" t="s">
        <v>1</v>
      </c>
      <c r="H2" s="5"/>
      <c r="I2" s="26" t="s">
        <v>8</v>
      </c>
      <c r="J2" s="26" t="s">
        <v>0</v>
      </c>
      <c r="K2" s="26" t="s">
        <v>1</v>
      </c>
    </row>
    <row r="3" spans="2:11" x14ac:dyDescent="0.25">
      <c r="B3" s="7" t="s">
        <v>17</v>
      </c>
      <c r="C3" s="7" t="s">
        <v>10</v>
      </c>
      <c r="D3" s="25" t="s">
        <v>23</v>
      </c>
      <c r="F3" s="7" t="s">
        <v>7</v>
      </c>
      <c r="G3" s="7" t="s">
        <v>9</v>
      </c>
      <c r="I3" s="8" t="s">
        <v>10</v>
      </c>
      <c r="J3" s="8" t="s">
        <v>17</v>
      </c>
      <c r="K3" s="8" t="s">
        <v>19</v>
      </c>
    </row>
    <row r="4" spans="2:11" x14ac:dyDescent="0.25">
      <c r="B4" s="7" t="s">
        <v>11</v>
      </c>
      <c r="C4" s="7" t="s">
        <v>10</v>
      </c>
      <c r="D4" s="25" t="s">
        <v>23</v>
      </c>
      <c r="F4" s="7" t="s">
        <v>4</v>
      </c>
      <c r="G4" s="7" t="s">
        <v>2</v>
      </c>
      <c r="I4" s="8" t="s">
        <v>7</v>
      </c>
      <c r="J4" s="8" t="s">
        <v>6</v>
      </c>
      <c r="K4" s="8" t="s">
        <v>20</v>
      </c>
    </row>
    <row r="5" spans="2:11" x14ac:dyDescent="0.25">
      <c r="B5" s="7" t="s">
        <v>11</v>
      </c>
      <c r="C5" s="7" t="s">
        <v>7</v>
      </c>
      <c r="D5" s="25" t="s">
        <v>23</v>
      </c>
      <c r="F5" s="7" t="s">
        <v>10</v>
      </c>
      <c r="G5" s="7" t="s">
        <v>2</v>
      </c>
      <c r="I5" s="8" t="s">
        <v>10</v>
      </c>
      <c r="J5" s="8" t="s">
        <v>11</v>
      </c>
      <c r="K5" s="8" t="s">
        <v>21</v>
      </c>
    </row>
    <row r="6" spans="2:11" x14ac:dyDescent="0.25">
      <c r="B6" s="7" t="s">
        <v>18</v>
      </c>
      <c r="C6" s="7" t="s">
        <v>3</v>
      </c>
      <c r="D6" s="25" t="s">
        <v>23</v>
      </c>
      <c r="F6" s="7" t="s">
        <v>5</v>
      </c>
      <c r="G6" s="7" t="s">
        <v>13</v>
      </c>
      <c r="I6" s="27"/>
      <c r="J6" s="28"/>
      <c r="K6" s="29"/>
    </row>
    <row r="7" spans="2:11" x14ac:dyDescent="0.25">
      <c r="B7" s="8" t="s">
        <v>6</v>
      </c>
      <c r="C7" s="7" t="s">
        <v>7</v>
      </c>
      <c r="D7" s="25" t="s">
        <v>23</v>
      </c>
      <c r="F7" s="7" t="s">
        <v>3</v>
      </c>
      <c r="G7" s="7" t="s">
        <v>12</v>
      </c>
      <c r="I7" s="27"/>
      <c r="J7" s="28"/>
      <c r="K7" s="28"/>
    </row>
    <row r="8" spans="2:11" x14ac:dyDescent="0.25">
      <c r="I8" s="27"/>
      <c r="J8" s="28"/>
      <c r="K8" s="28"/>
    </row>
    <row r="9" spans="2:11" x14ac:dyDescent="0.25">
      <c r="B9" s="2" t="s">
        <v>28</v>
      </c>
    </row>
    <row r="10" spans="2:11" x14ac:dyDescent="0.25">
      <c r="B10" s="12" t="s">
        <v>24</v>
      </c>
    </row>
    <row r="11" spans="2:11" x14ac:dyDescent="0.25">
      <c r="B11" s="24" t="s">
        <v>25</v>
      </c>
    </row>
    <row r="12" spans="2:11" x14ac:dyDescent="0.25">
      <c r="B12" s="21" t="s">
        <v>26</v>
      </c>
    </row>
    <row r="13" spans="2:11" x14ac:dyDescent="0.25">
      <c r="B13" s="21" t="s">
        <v>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15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2.42578125" style="1" customWidth="1"/>
    <col min="2" max="2" width="27.140625" style="1" customWidth="1"/>
    <col min="3" max="3" width="18" style="1" bestFit="1" customWidth="1"/>
    <col min="4" max="4" width="26.42578125" style="1" bestFit="1" customWidth="1"/>
    <col min="5" max="5" width="32.28515625" style="3" customWidth="1"/>
    <col min="6" max="6" width="21.42578125" style="3" customWidth="1"/>
    <col min="7" max="7" width="27.5703125" style="3" bestFit="1" customWidth="1"/>
    <col min="8" max="8" width="6.5703125" style="3" customWidth="1"/>
    <col min="9" max="9" width="22.5703125" style="9" customWidth="1"/>
    <col min="10" max="10" width="14.7109375" style="3" bestFit="1" customWidth="1"/>
    <col min="11" max="11" width="25.28515625" style="1" customWidth="1"/>
    <col min="12" max="12" width="27.28515625" style="1" customWidth="1"/>
    <col min="13" max="16384" width="9.140625" style="1"/>
  </cols>
  <sheetData>
    <row r="1" spans="2:11" x14ac:dyDescent="0.25">
      <c r="B1" s="5" t="s">
        <v>14</v>
      </c>
      <c r="C1" s="3"/>
      <c r="D1" s="3"/>
      <c r="F1" s="5" t="s">
        <v>16</v>
      </c>
      <c r="I1" s="5" t="s">
        <v>15</v>
      </c>
      <c r="K1" s="9"/>
    </row>
    <row r="2" spans="2:11" x14ac:dyDescent="0.25">
      <c r="B2" s="6" t="s">
        <v>0</v>
      </c>
      <c r="C2" s="6" t="s">
        <v>8</v>
      </c>
      <c r="D2" s="22" t="s">
        <v>1</v>
      </c>
      <c r="E2" s="5"/>
      <c r="F2" s="6" t="s">
        <v>8</v>
      </c>
      <c r="G2" s="6" t="s">
        <v>1</v>
      </c>
      <c r="H2" s="5"/>
      <c r="I2" s="6" t="s">
        <v>8</v>
      </c>
      <c r="J2" s="6" t="s">
        <v>0</v>
      </c>
      <c r="K2" s="6" t="s">
        <v>1</v>
      </c>
    </row>
    <row r="3" spans="2:11" x14ac:dyDescent="0.25">
      <c r="B3" s="7" t="s">
        <v>17</v>
      </c>
      <c r="C3" s="7" t="s">
        <v>10</v>
      </c>
      <c r="D3" s="23" t="str">
        <f t="array" ref="D3">IF(IFERROR(MATCH(C3&amp;B3,$I$3:$I$5&amp;$J$3:$J$5,0),0)&gt;0,INDEX(Исключения,IFERROR(MATCH(C3&amp;B3,$I$3:$I$5&amp;$J$3:$J$5,0),0),3),
VLOOKUP(C3,$F$3:$G$7,2,FALSE))</f>
        <v>Выручка Бронирование 1</v>
      </c>
      <c r="E3" s="3" t="str">
        <f t="array" ref="E3">IFERROR(INDEX(Исключения,MATCH(C3&amp;B3,I$3:I$5&amp;J$3:J$5,),3),VLOOKUP(C3,F$3:G$7,2,))</f>
        <v>Выручка Бронирование 1</v>
      </c>
      <c r="F3" s="7" t="s">
        <v>7</v>
      </c>
      <c r="G3" s="7" t="s">
        <v>9</v>
      </c>
      <c r="I3" s="13" t="s">
        <v>10</v>
      </c>
      <c r="J3" s="14" t="s">
        <v>17</v>
      </c>
      <c r="K3" s="15" t="s">
        <v>19</v>
      </c>
    </row>
    <row r="4" spans="2:11" x14ac:dyDescent="0.25">
      <c r="B4" s="7" t="s">
        <v>11</v>
      </c>
      <c r="C4" s="7" t="s">
        <v>10</v>
      </c>
      <c r="D4" s="23" t="str">
        <f t="array" ref="D4">IF(IFERROR(MATCH(C4&amp;B4,$I$3:$I$5&amp;$J$3:$J$5,0),0)&gt;0,INDEX(Исключения,IFERROR(MATCH(C4&amp;B4,$I$3:$I$5&amp;$J$3:$J$5,0),0),3),
VLOOKUP(C4,$F$3:$G$7,2,FALSE))</f>
        <v>АльфаГрупп 3</v>
      </c>
      <c r="E4" s="3" t="str">
        <f t="array" ref="E4">IFERROR(INDEX(Исключения,MATCH(C4&amp;B4,I$3:I$5&amp;J$3:J$5,),3),VLOOKUP(C4,F$3:G$7,2,))</f>
        <v>АльфаГрупп 3</v>
      </c>
      <c r="F4" s="7" t="s">
        <v>4</v>
      </c>
      <c r="G4" s="7" t="s">
        <v>2</v>
      </c>
      <c r="I4" s="16" t="s">
        <v>7</v>
      </c>
      <c r="J4" s="10" t="s">
        <v>6</v>
      </c>
      <c r="K4" s="17" t="s">
        <v>20</v>
      </c>
    </row>
    <row r="5" spans="2:11" x14ac:dyDescent="0.25">
      <c r="B5" s="7" t="s">
        <v>11</v>
      </c>
      <c r="C5" s="7" t="s">
        <v>7</v>
      </c>
      <c r="D5" s="23" t="str">
        <f t="array" ref="D5">IF(IFERROR(MATCH(C5&amp;B5,$I$3:$I$5&amp;$J$3:$J$5,0),0)&gt;0,INDEX(Исключения,IFERROR(MATCH(C5&amp;B5,$I$3:$I$5&amp;$J$3:$J$5,0),0),3),
VLOOKUP(C5,$F$3:$G$7,2,FALSE))</f>
        <v>Банковские расходы</v>
      </c>
      <c r="E5" s="3" t="str">
        <f t="array" ref="E5">IFERROR(INDEX(Исключения,MATCH(C5&amp;B5,I$3:I$5&amp;J$3:J$5,),3),VLOOKUP(C5,F$3:G$7,2,))</f>
        <v>Банковские расходы</v>
      </c>
      <c r="F5" s="7" t="s">
        <v>10</v>
      </c>
      <c r="G5" s="7" t="s">
        <v>2</v>
      </c>
      <c r="I5" s="18" t="s">
        <v>10</v>
      </c>
      <c r="J5" s="19" t="s">
        <v>11</v>
      </c>
      <c r="K5" s="20" t="s">
        <v>21</v>
      </c>
    </row>
    <row r="6" spans="2:11" x14ac:dyDescent="0.25">
      <c r="B6" s="7" t="s">
        <v>18</v>
      </c>
      <c r="C6" s="7" t="s">
        <v>3</v>
      </c>
      <c r="D6" s="23" t="str">
        <f t="array" ref="D6">IF(IFERROR(MATCH(C6&amp;B6,$I$3:$I$5&amp;$J$3:$J$5,0),0)&gt;0,INDEX(Исключения,IFERROR(MATCH(C6&amp;B6,$I$3:$I$5&amp;$J$3:$J$5,0),0),3),
VLOOKUP(C6,$F$3:$G$7,2,FALSE))</f>
        <v>Расчеты с п\л Группа</v>
      </c>
      <c r="E6" s="3" t="str">
        <f t="array" ref="E6">IFERROR(INDEX(Исключения,MATCH(C6&amp;B6,I$3:I$5&amp;J$3:J$5,),3),VLOOKUP(C6,F$3:G$7,2,))</f>
        <v>Расчеты с п\л Группа</v>
      </c>
      <c r="F6" s="7" t="s">
        <v>5</v>
      </c>
      <c r="G6" s="7" t="s">
        <v>13</v>
      </c>
      <c r="K6" s="12" t="s">
        <v>22</v>
      </c>
    </row>
    <row r="7" spans="2:11" x14ac:dyDescent="0.25">
      <c r="B7" s="8" t="s">
        <v>6</v>
      </c>
      <c r="C7" s="7" t="s">
        <v>7</v>
      </c>
      <c r="D7" s="23" t="str">
        <f t="array" ref="D7">IF(IFERROR(MATCH(C7&amp;B7,$I$3:$I$5&amp;$J$3:$J$5,0),0)&gt;0,INDEX(Исключения,IFERROR(MATCH(C7&amp;B7,$I$3:$I$5&amp;$J$3:$J$5,0),0),3),
VLOOKUP(C7,$F$3:$G$7,2,FALSE))</f>
        <v>ЕвроГрупп 2</v>
      </c>
      <c r="E7" s="3" t="str">
        <f t="array" ref="E7">IFERROR(INDEX(Исключения,MATCH(C7&amp;B7,I$3:I$5&amp;J$3:J$5,),3),VLOOKUP(C7,F$3:G$7,2,))</f>
        <v>ЕвроГрупп 2</v>
      </c>
      <c r="F7" s="7" t="s">
        <v>3</v>
      </c>
      <c r="G7" s="7" t="s">
        <v>12</v>
      </c>
    </row>
    <row r="9" spans="2:11" x14ac:dyDescent="0.25">
      <c r="C9" s="4" t="e">
        <f ca="1">_xlfn.FORMULATEXT(D3)</f>
        <v>#NAME?</v>
      </c>
      <c r="D9" s="4"/>
    </row>
    <row r="10" spans="2:11" x14ac:dyDescent="0.25">
      <c r="C10" s="4" t="e">
        <f ca="1">_xlfn.FORMULATEXT(D4)</f>
        <v>#NAME?</v>
      </c>
      <c r="D10" s="4"/>
      <c r="E10" s="3" t="str">
        <f>IFERROR(LOOKUP(,-1/(C3&amp;B3=I$3:I$5&amp;J$3:J$5),K$3:K$5),VLOOKUP(C3,F$3:G$7,2,))</f>
        <v>Выручка Бронирование 1</v>
      </c>
    </row>
    <row r="11" spans="2:11" x14ac:dyDescent="0.25">
      <c r="C11" s="4" t="e">
        <f ca="1">_xlfn.FORMULATEXT(D5)</f>
        <v>#NAME?</v>
      </c>
      <c r="D11" s="4"/>
      <c r="E11" s="3" t="str">
        <f t="shared" ref="E11:E16" si="0">IFERROR(LOOKUP(,-1/(C4&amp;B4=I$3:I$5&amp;J$3:J$5),K$3:K$5),VLOOKUP(C4,F$3:G$7,2,))</f>
        <v>АльфаГрупп 3</v>
      </c>
    </row>
    <row r="12" spans="2:11" x14ac:dyDescent="0.25">
      <c r="C12" s="4" t="e">
        <f ca="1">_xlfn.FORMULATEXT(D6)</f>
        <v>#NAME?</v>
      </c>
      <c r="D12" s="4"/>
      <c r="E12" s="3" t="str">
        <f t="shared" si="0"/>
        <v>Банковские расходы</v>
      </c>
    </row>
    <row r="13" spans="2:11" x14ac:dyDescent="0.25">
      <c r="C13" s="4" t="e">
        <f ca="1">_xlfn.FORMULATEXT(D7)</f>
        <v>#NAME?</v>
      </c>
      <c r="D13" s="4"/>
      <c r="E13" s="3" t="str">
        <f t="shared" si="0"/>
        <v>Расчеты с п\л Группа</v>
      </c>
    </row>
    <row r="14" spans="2:11" x14ac:dyDescent="0.25">
      <c r="B14" s="11"/>
      <c r="E14" s="3" t="str">
        <f t="shared" si="0"/>
        <v>ЕвроГрупп 2</v>
      </c>
    </row>
    <row r="15" spans="2:11" x14ac:dyDescent="0.25">
      <c r="B15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Задача</vt:lpstr>
      <vt:lpstr>Решение</vt:lpstr>
      <vt:lpstr>Решение!Исключения</vt:lpstr>
      <vt:lpstr>Исключения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Bukin</dc:creator>
  <cp:lastModifiedBy>Boroda</cp:lastModifiedBy>
  <dcterms:created xsi:type="dcterms:W3CDTF">2018-07-03T16:18:06Z</dcterms:created>
  <dcterms:modified xsi:type="dcterms:W3CDTF">2018-07-09T18:11:13Z</dcterms:modified>
</cp:coreProperties>
</file>