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ргейВика\Downloads\"/>
    </mc:Choice>
  </mc:AlternateContent>
  <bookViews>
    <workbookView xWindow="0" yWindow="0" windowWidth="28800" windowHeight="11565"/>
  </bookViews>
  <sheets>
    <sheet name="Лист1" sheetId="1" r:id="rId1"/>
  </sheets>
  <definedNames>
    <definedName name="_xlnm._FilterDatabase" localSheetId="0" hidden="1">Лист1!$C$1:$Q$35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 a="1"/>
  <c r="I13" i="1" s="1"/>
  <c r="H13" i="1" a="1"/>
  <c r="H13" i="1" s="1"/>
  <c r="I12" i="1" a="1"/>
  <c r="I12" i="1" s="1"/>
  <c r="H12" i="1" a="1"/>
  <c r="H12" i="1" s="1"/>
  <c r="I11" i="1" a="1"/>
  <c r="I11" i="1" s="1"/>
  <c r="H11" i="1" a="1"/>
  <c r="H11" i="1" s="1"/>
  <c r="I10" i="1" a="1"/>
  <c r="I10" i="1" s="1"/>
  <c r="H10" i="1" a="1"/>
  <c r="H10" i="1" s="1"/>
  <c r="I9" i="1" a="1"/>
  <c r="I9" i="1" s="1"/>
  <c r="H9" i="1" a="1"/>
  <c r="H9" i="1" s="1"/>
  <c r="I8" i="1" a="1"/>
  <c r="I8" i="1" s="1"/>
  <c r="H8" i="1" a="1"/>
  <c r="H8" i="1" s="1"/>
  <c r="I7" i="1" a="1"/>
  <c r="I7" i="1" s="1"/>
  <c r="H7" i="1" a="1"/>
  <c r="H7" i="1" s="1"/>
  <c r="I6" i="1" a="1"/>
  <c r="I6" i="1" s="1"/>
  <c r="H6" i="1" a="1"/>
  <c r="H6" i="1" s="1"/>
  <c r="N6" i="1" s="1"/>
  <c r="I5" i="1" a="1"/>
  <c r="I5" i="1" s="1"/>
  <c r="H5" i="1" a="1"/>
  <c r="H5" i="1" s="1"/>
  <c r="G13" i="1" a="1"/>
  <c r="G13" i="1" s="1"/>
  <c r="F13" i="1" a="1"/>
  <c r="F13" i="1" s="1"/>
  <c r="G12" i="1" a="1"/>
  <c r="G12" i="1" s="1"/>
  <c r="F12" i="1" a="1"/>
  <c r="F12" i="1" s="1"/>
  <c r="M12" i="1" s="1"/>
  <c r="G11" i="1" a="1"/>
  <c r="G11" i="1" s="1"/>
  <c r="F11" i="1" a="1"/>
  <c r="F11" i="1" s="1"/>
  <c r="G10" i="1" a="1"/>
  <c r="G10" i="1" s="1"/>
  <c r="F10" i="1" a="1"/>
  <c r="F10" i="1" s="1"/>
  <c r="G9" i="1" a="1"/>
  <c r="G9" i="1" s="1"/>
  <c r="F9" i="1" a="1"/>
  <c r="F9" i="1" s="1"/>
  <c r="M9" i="1" s="1"/>
  <c r="G8" i="1" a="1"/>
  <c r="G8" i="1" s="1"/>
  <c r="G7" i="1" a="1"/>
  <c r="G7" i="1" s="1"/>
  <c r="G6" i="1" a="1"/>
  <c r="G6" i="1" s="1"/>
  <c r="G5" i="1" a="1"/>
  <c r="G5" i="1" s="1"/>
  <c r="F8" i="1" a="1"/>
  <c r="F8" i="1" s="1"/>
  <c r="M8" i="1" s="1"/>
  <c r="F7" i="1" a="1"/>
  <c r="F7" i="1" s="1"/>
  <c r="M7" i="1" s="1"/>
  <c r="F6" i="1" a="1"/>
  <c r="F6" i="1" s="1"/>
  <c r="M6" i="1" s="1"/>
  <c r="F5" i="1" a="1"/>
  <c r="F5" i="1" s="1"/>
  <c r="O8" i="1" l="1"/>
  <c r="O12" i="1"/>
  <c r="M11" i="1"/>
  <c r="M5" i="1"/>
  <c r="M13" i="1"/>
  <c r="N8" i="1"/>
  <c r="N10" i="1"/>
  <c r="N12" i="1"/>
  <c r="O6" i="1"/>
  <c r="O10" i="1"/>
  <c r="M10" i="1"/>
  <c r="O5" i="1"/>
  <c r="O9" i="1"/>
  <c r="O13" i="1"/>
  <c r="N5" i="1"/>
  <c r="N7" i="1"/>
  <c r="N9" i="1"/>
  <c r="N11" i="1"/>
  <c r="N13" i="1"/>
  <c r="O7" i="1"/>
  <c r="O11" i="1"/>
  <c r="L14" i="1" l="1"/>
  <c r="E14" i="1"/>
</calcChain>
</file>

<file path=xl/sharedStrings.xml><?xml version="1.0" encoding="utf-8"?>
<sst xmlns="http://schemas.openxmlformats.org/spreadsheetml/2006/main" count="54" uniqueCount="26">
  <si>
    <t>наименование документа</t>
  </si>
  <si>
    <t>номер</t>
  </si>
  <si>
    <t>сумма</t>
  </si>
  <si>
    <t xml:space="preserve">Сумма </t>
  </si>
  <si>
    <t>таб 1</t>
  </si>
  <si>
    <t>таб 2</t>
  </si>
  <si>
    <t>КМУТ-0000458</t>
  </si>
  <si>
    <t>КМУТ-0000220</t>
  </si>
  <si>
    <t>КМУТ-0000236</t>
  </si>
  <si>
    <t>КМУТ-0000340</t>
  </si>
  <si>
    <t>КМУТ-0000108</t>
  </si>
  <si>
    <t>КМУТ-0000119</t>
  </si>
  <si>
    <t>КМУТ-0000669</t>
  </si>
  <si>
    <t>КМУТ-0000001</t>
  </si>
  <si>
    <t>КМУТ-0000767</t>
  </si>
  <si>
    <t>КМУТ-0000503</t>
  </si>
  <si>
    <t>Реализация (акт, накладная)</t>
  </si>
  <si>
    <t>Счет фактура</t>
  </si>
  <si>
    <t xml:space="preserve">по номеру </t>
  </si>
  <si>
    <t>по сумме</t>
  </si>
  <si>
    <t>таб 1 в таб 2</t>
  </si>
  <si>
    <t>таб 2 в таб 1</t>
  </si>
  <si>
    <t>счет фактуры</t>
  </si>
  <si>
    <t>Реализация</t>
  </si>
  <si>
    <t>Сумма</t>
  </si>
  <si>
    <t>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</si>
</sst>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4" fontId="0" fillId="0" borderId="8" xfId="0" applyNumberFormat="1" applyBorder="1"/>
    <xf numFmtId="0" fontId="2" fillId="0" borderId="0" xfId="0" applyFont="1"/>
    <xf numFmtId="0" fontId="0" fillId="0" borderId="0" xfId="0" applyFill="1" applyBorder="1"/>
    <xf numFmtId="0" fontId="1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14"/>
  <sheetViews>
    <sheetView tabSelected="1" workbookViewId="0">
      <selection activeCell="C3" sqref="C3"/>
    </sheetView>
  </sheetViews>
  <sheetFormatPr defaultRowHeight="15" x14ac:dyDescent="0.25"/>
  <cols>
    <col min="3" max="3" width="27" customWidth="1"/>
    <col min="4" max="4" width="15.85546875" customWidth="1"/>
    <col min="5" max="5" width="10" bestFit="1" customWidth="1"/>
    <col min="6" max="6" width="11.140625" customWidth="1"/>
    <col min="7" max="7" width="10.140625" customWidth="1"/>
    <col min="9" max="9" width="9.5703125" customWidth="1"/>
    <col min="10" max="10" width="35.5703125" customWidth="1"/>
    <col min="11" max="11" width="13.42578125" customWidth="1"/>
    <col min="12" max="12" width="10" bestFit="1" customWidth="1"/>
    <col min="13" max="13" width="16.7109375" bestFit="1" customWidth="1"/>
    <col min="14" max="14" width="15.5703125" bestFit="1" customWidth="1"/>
    <col min="15" max="15" width="12" customWidth="1"/>
  </cols>
  <sheetData>
    <row r="1" spans="3:15" x14ac:dyDescent="0.25">
      <c r="F1" s="11"/>
      <c r="G1" s="11"/>
      <c r="H1" s="11"/>
      <c r="I1" s="11"/>
    </row>
    <row r="2" spans="3:15" ht="15.75" thickBot="1" x14ac:dyDescent="0.3"/>
    <row r="3" spans="3:15" x14ac:dyDescent="0.25">
      <c r="C3" s="1" t="s">
        <v>4</v>
      </c>
      <c r="D3" s="2"/>
      <c r="E3" s="3"/>
      <c r="F3" t="s">
        <v>20</v>
      </c>
      <c r="H3" t="s">
        <v>21</v>
      </c>
      <c r="J3" s="1" t="s">
        <v>5</v>
      </c>
      <c r="K3" s="2"/>
      <c r="L3" s="3"/>
      <c r="M3" s="13" t="s">
        <v>25</v>
      </c>
    </row>
    <row r="4" spans="3:15" x14ac:dyDescent="0.25">
      <c r="C4" s="4" t="s">
        <v>0</v>
      </c>
      <c r="D4" s="5" t="s">
        <v>1</v>
      </c>
      <c r="E4" s="6" t="s">
        <v>3</v>
      </c>
      <c r="F4" s="12" t="s">
        <v>18</v>
      </c>
      <c r="G4" s="12" t="s">
        <v>19</v>
      </c>
      <c r="H4" s="12" t="s">
        <v>18</v>
      </c>
      <c r="I4" s="12" t="s">
        <v>19</v>
      </c>
      <c r="J4" s="4" t="s">
        <v>0</v>
      </c>
      <c r="K4" s="5" t="s">
        <v>1</v>
      </c>
      <c r="L4" s="6" t="s">
        <v>2</v>
      </c>
      <c r="M4" s="12" t="s">
        <v>22</v>
      </c>
      <c r="N4" s="12" t="s">
        <v>23</v>
      </c>
      <c r="O4" s="12" t="s">
        <v>24</v>
      </c>
    </row>
    <row r="5" spans="3:15" x14ac:dyDescent="0.25">
      <c r="C5" s="4" t="s">
        <v>17</v>
      </c>
      <c r="D5" s="5" t="s">
        <v>6</v>
      </c>
      <c r="E5" s="7">
        <v>129493.42199999999</v>
      </c>
      <c r="F5" t="b">
        <f t="array" ref="F5">OR(MID(K$5:K$13,6,11)=SUBSTITUTE(MID(D5,6,11),"-0","-"))</f>
        <v>1</v>
      </c>
      <c r="G5" t="b">
        <f t="array" ref="G5">OR(MID(L$5:L$13,6,11)=SUBSTITUTE(MID(E5,6,11),"-0","-"))</f>
        <v>1</v>
      </c>
      <c r="H5" t="b">
        <f t="array" ref="H5">OR(MID(D$5:D$13,6,11)=SUBSTITUTE(MID(K5,6,11),"-0","-"))</f>
        <v>1</v>
      </c>
      <c r="I5" t="b">
        <f t="array" ref="I5">OR(MID(E$5:E$13,6,11)=SUBSTITUTE(MID(L5,6,11),"-0","-"))</f>
        <v>1</v>
      </c>
      <c r="J5" s="4" t="s">
        <v>16</v>
      </c>
      <c r="K5" s="5" t="s">
        <v>6</v>
      </c>
      <c r="L5" s="7">
        <v>129493.42199999999</v>
      </c>
      <c r="M5" t="str">
        <f>IF(AND(F5=FALSE,G5=FALSE),"нет документа","")</f>
        <v/>
      </c>
      <c r="N5" t="str">
        <f>IF(AND(H5=FALSE,I5=FALSE),"нет документа","")</f>
        <v/>
      </c>
      <c r="O5" t="str">
        <f>IF(AND(I5=FALSE,G5=FALSE),"не идет","")</f>
        <v/>
      </c>
    </row>
    <row r="6" spans="3:15" x14ac:dyDescent="0.25">
      <c r="C6" s="4" t="s">
        <v>17</v>
      </c>
      <c r="D6" s="5" t="s">
        <v>7</v>
      </c>
      <c r="E6" s="7">
        <v>104940.3915</v>
      </c>
      <c r="F6" t="b">
        <f t="array" ref="F6">OR(MID(K$5:K$13,6,11)=SUBSTITUTE(MID(D6,6,11),"-0","-"))</f>
        <v>1</v>
      </c>
      <c r="G6" t="b">
        <f t="array" ref="G6">OR(MID(L$5:L$13,6,11)=SUBSTITUTE(MID(E6,6,11),"-0","-"))</f>
        <v>1</v>
      </c>
      <c r="H6" t="b">
        <f t="array" ref="H6">OR(MID(D$5:D$13,6,11)=SUBSTITUTE(MID(K6,6,11),"-0","-"))</f>
        <v>1</v>
      </c>
      <c r="I6" t="b">
        <f t="array" ref="I6">OR(MID(E$5:E$13,6,11)=SUBSTITUTE(MID(L6,6,11),"-0","-"))</f>
        <v>1</v>
      </c>
      <c r="J6" s="4" t="s">
        <v>16</v>
      </c>
      <c r="K6" s="5" t="s">
        <v>7</v>
      </c>
      <c r="L6" s="7">
        <v>104940.3915</v>
      </c>
      <c r="M6" t="str">
        <f t="shared" ref="M6:M13" si="0">IF(AND(F6=FALSE,G6=FALSE),"нет документа","")</f>
        <v/>
      </c>
      <c r="N6" t="str">
        <f>IF(AND(H6=FALSE,I6=FALSE),"нет документа","")</f>
        <v/>
      </c>
      <c r="O6" t="str">
        <f>IF(AND(I6=FALSE,G6=FALSE),"не идет","")</f>
        <v/>
      </c>
    </row>
    <row r="7" spans="3:15" x14ac:dyDescent="0.25">
      <c r="C7" s="4" t="s">
        <v>17</v>
      </c>
      <c r="D7" s="5" t="s">
        <v>8</v>
      </c>
      <c r="E7" s="7">
        <v>85941.441000000006</v>
      </c>
      <c r="F7" t="b">
        <f t="array" ref="F7">OR(MID(K$5:K$13,6,11)=SUBSTITUTE(MID(D7,6,11),"-0","-"))</f>
        <v>0</v>
      </c>
      <c r="G7" t="b">
        <f t="array" ref="G7">OR(MID(L$5:L$13,6,11)=SUBSTITUTE(MID(E7,6,11),"-0","-"))</f>
        <v>0</v>
      </c>
      <c r="H7" t="b">
        <f t="array" ref="H7">OR(MID(D$5:D$13,6,11)=SUBSTITUTE(MID(K7,6,11),"-0","-"))</f>
        <v>1</v>
      </c>
      <c r="I7" t="b">
        <f t="array" ref="I7">OR(MID(E$5:E$13,6,11)=SUBSTITUTE(MID(L7,6,11),"-0","-"))</f>
        <v>1</v>
      </c>
      <c r="J7" s="4" t="s">
        <v>16</v>
      </c>
      <c r="K7" s="5" t="s">
        <v>9</v>
      </c>
      <c r="L7" s="7">
        <v>72517.904999999999</v>
      </c>
      <c r="M7" t="str">
        <f t="shared" si="0"/>
        <v>нет документа</v>
      </c>
      <c r="N7" t="str">
        <f>IF(AND(H7=FALSE,I7=FALSE),"нет документа","")</f>
        <v/>
      </c>
      <c r="O7" t="str">
        <f>IF(AND(I7=FALSE,G7=FALSE),"не идет","")</f>
        <v/>
      </c>
    </row>
    <row r="8" spans="3:15" x14ac:dyDescent="0.25">
      <c r="C8" s="4" t="s">
        <v>17</v>
      </c>
      <c r="D8" s="5" t="s">
        <v>9</v>
      </c>
      <c r="E8" s="7">
        <v>72517.904999999999</v>
      </c>
      <c r="F8" t="b">
        <f t="array" ref="F8">OR(MID(K$5:K$13,6,11)=SUBSTITUTE(MID(D8,6,11),"-0","-"))</f>
        <v>1</v>
      </c>
      <c r="G8" t="b">
        <f t="array" ref="G8">OR(MID(L$5:L$13,6,11)=SUBSTITUTE(MID(E8,6,11),"-0","-"))</f>
        <v>1</v>
      </c>
      <c r="H8" t="b">
        <f t="array" ref="H8">OR(MID(D$5:D$13,6,11)=SUBSTITUTE(MID(K8,6,11),"-0","-"))</f>
        <v>0</v>
      </c>
      <c r="I8" t="b">
        <f t="array" ref="I8">OR(MID(E$5:E$13,6,11)=SUBSTITUTE(MID(L8,6,11),"-0","-"))</f>
        <v>0</v>
      </c>
      <c r="J8" s="4" t="s">
        <v>16</v>
      </c>
      <c r="K8" s="5" t="s">
        <v>10</v>
      </c>
      <c r="L8" s="7">
        <v>68846.580000000016</v>
      </c>
      <c r="M8" t="str">
        <f t="shared" si="0"/>
        <v/>
      </c>
      <c r="N8" t="str">
        <f>IF(AND(H8=FALSE,I8=FALSE),"нет документа","")</f>
        <v>нет документа</v>
      </c>
      <c r="O8" t="str">
        <f>IF(AND(I8=FALSE,G8=FALSE),"не идет","")</f>
        <v/>
      </c>
    </row>
    <row r="9" spans="3:15" x14ac:dyDescent="0.25">
      <c r="C9" s="4" t="s">
        <v>17</v>
      </c>
      <c r="D9" s="5" t="s">
        <v>11</v>
      </c>
      <c r="E9" s="7">
        <v>66679.3845</v>
      </c>
      <c r="F9" t="b">
        <f t="array" ref="F9">OR(MID(K$5:K$13,6,11)=SUBSTITUTE(MID(D9,6,11),"-0","-"))</f>
        <v>1</v>
      </c>
      <c r="G9" t="b">
        <f t="array" ref="G9">OR(MID(L$5:L$13,6,11)=SUBSTITUTE(MID(E9,6,11),"-0","-"))</f>
        <v>1</v>
      </c>
      <c r="H9" t="b">
        <f t="array" ref="H9">OR(MID(D$5:D$13,6,11)=SUBSTITUTE(MID(K9,6,11),"-0","-"))</f>
        <v>1</v>
      </c>
      <c r="I9" t="b">
        <f t="array" ref="I9">OR(MID(E$5:E$13,6,11)=SUBSTITUTE(MID(L9,6,11),"-0","-"))</f>
        <v>1</v>
      </c>
      <c r="J9" s="4" t="s">
        <v>16</v>
      </c>
      <c r="K9" s="5" t="s">
        <v>11</v>
      </c>
      <c r="L9" s="7">
        <v>66679.3845</v>
      </c>
      <c r="M9" t="str">
        <f t="shared" si="0"/>
        <v/>
      </c>
      <c r="N9" t="str">
        <f>IF(AND(H9=FALSE,I9=FALSE),"нет документа","")</f>
        <v/>
      </c>
      <c r="O9" t="str">
        <f>IF(AND(I9=FALSE,G9=FALSE),"не идет","")</f>
        <v/>
      </c>
    </row>
    <row r="10" spans="3:15" x14ac:dyDescent="0.25">
      <c r="C10" s="4" t="s">
        <v>17</v>
      </c>
      <c r="D10" s="5" t="s">
        <v>12</v>
      </c>
      <c r="E10" s="7">
        <v>6193.5990000000002</v>
      </c>
      <c r="F10" t="b">
        <f t="array" ref="F10">OR(MID(K$5:K$13,6,11)=SUBSTITUTE(MID(D10,6,11),"-0","-"))</f>
        <v>1</v>
      </c>
      <c r="G10" t="b">
        <f t="array" ref="G10">OR(MID(L$5:L$13,6,11)=SUBSTITUTE(MID(E10,6,11),"-0","-"))</f>
        <v>0</v>
      </c>
      <c r="H10" t="b">
        <f t="array" ref="H10">OR(MID(D$5:D$13,6,11)=SUBSTITUTE(MID(K10,6,11),"-0","-"))</f>
        <v>1</v>
      </c>
      <c r="I10" t="b">
        <f t="array" ref="I10">OR(MID(E$5:E$13,6,11)=SUBSTITUTE(MID(L10,6,11),"-0","-"))</f>
        <v>0</v>
      </c>
      <c r="J10" s="4" t="s">
        <v>16</v>
      </c>
      <c r="K10" s="5" t="s">
        <v>12</v>
      </c>
      <c r="L10" s="7">
        <v>61933.598999999987</v>
      </c>
      <c r="M10" t="str">
        <f t="shared" si="0"/>
        <v/>
      </c>
      <c r="N10" t="str">
        <f>IF(AND(H10=FALSE,I10=FALSE),"нет документа","")</f>
        <v/>
      </c>
      <c r="O10" t="str">
        <f>IF(AND(I10=FALSE,G10=FALSE),"не идет","")</f>
        <v>не идет</v>
      </c>
    </row>
    <row r="11" spans="3:15" x14ac:dyDescent="0.25">
      <c r="C11" s="4" t="s">
        <v>17</v>
      </c>
      <c r="D11" s="5" t="s">
        <v>13</v>
      </c>
      <c r="E11" s="7">
        <v>61564.175999999999</v>
      </c>
      <c r="F11" t="b">
        <f t="array" ref="F11">OR(MID(K$5:K$13,6,11)=SUBSTITUTE(MID(D11,6,11),"-0","-"))</f>
        <v>1</v>
      </c>
      <c r="G11" t="b">
        <f t="array" ref="G11">OR(MID(L$5:L$13,6,11)=SUBSTITUTE(MID(E11,6,11),"-0","-"))</f>
        <v>0</v>
      </c>
      <c r="H11" t="b">
        <f t="array" ref="H11">OR(MID(D$5:D$13,6,11)=SUBSTITUTE(MID(K11,6,11),"-0","-"))</f>
        <v>1</v>
      </c>
      <c r="I11" t="b">
        <f t="array" ref="I11">OR(MID(E$5:E$13,6,11)=SUBSTITUTE(MID(L11,6,11),"-0","-"))</f>
        <v>0</v>
      </c>
      <c r="J11" s="4" t="s">
        <v>16</v>
      </c>
      <c r="K11" s="5" t="s">
        <v>13</v>
      </c>
      <c r="L11" s="7">
        <v>61864.175999999898</v>
      </c>
      <c r="M11" t="str">
        <f t="shared" si="0"/>
        <v/>
      </c>
      <c r="N11" t="str">
        <f>IF(AND(H11=FALSE,I11=FALSE),"нет документа","")</f>
        <v/>
      </c>
      <c r="O11" t="str">
        <f>IF(AND(I11=FALSE,G11=FALSE),"не идет","")</f>
        <v>не идет</v>
      </c>
    </row>
    <row r="12" spans="3:15" x14ac:dyDescent="0.25">
      <c r="C12" s="4" t="s">
        <v>17</v>
      </c>
      <c r="D12" s="5" t="s">
        <v>14</v>
      </c>
      <c r="E12" s="7">
        <v>61150.770000000004</v>
      </c>
      <c r="F12" t="b">
        <f t="array" ref="F12">OR(MID(K$5:K$13,6,11)=SUBSTITUTE(MID(D12,6,11),"-0","-"))</f>
        <v>1</v>
      </c>
      <c r="G12" t="b">
        <f t="array" ref="G12">OR(MID(L$5:L$13,6,11)=SUBSTITUTE(MID(E12,6,11),"-0","-"))</f>
        <v>1</v>
      </c>
      <c r="H12" t="b">
        <f t="array" ref="H12">OR(MID(D$5:D$13,6,11)=SUBSTITUTE(MID(K12,6,11),"-0","-"))</f>
        <v>1</v>
      </c>
      <c r="I12" t="b">
        <f t="array" ref="I12">OR(MID(E$5:E$13,6,11)=SUBSTITUTE(MID(L12,6,11),"-0","-"))</f>
        <v>1</v>
      </c>
      <c r="J12" s="4" t="s">
        <v>16</v>
      </c>
      <c r="K12" s="5" t="s">
        <v>14</v>
      </c>
      <c r="L12" s="7">
        <v>61150.770000000004</v>
      </c>
      <c r="M12" t="str">
        <f t="shared" si="0"/>
        <v/>
      </c>
      <c r="N12" t="str">
        <f>IF(AND(H12=FALSE,I12=FALSE),"нет документа","")</f>
        <v/>
      </c>
      <c r="O12" t="str">
        <f>IF(AND(I12=FALSE,G12=FALSE),"не идет","")</f>
        <v/>
      </c>
    </row>
    <row r="13" spans="3:15" x14ac:dyDescent="0.25">
      <c r="C13" s="4" t="s">
        <v>17</v>
      </c>
      <c r="D13" s="5" t="s">
        <v>15</v>
      </c>
      <c r="E13" s="7">
        <v>53799.290999999997</v>
      </c>
      <c r="F13" t="b">
        <f t="array" ref="F13">OR(MID(K$5:K$13,6,11)=SUBSTITUTE(MID(D13,6,11),"-0","-"))</f>
        <v>1</v>
      </c>
      <c r="G13" t="b">
        <f t="array" ref="G13">OR(MID(L$5:L$13,6,11)=SUBSTITUTE(MID(E13,6,11),"-0","-"))</f>
        <v>1</v>
      </c>
      <c r="H13" t="b">
        <f t="array" ref="H13">OR(MID(D$5:D$13,6,11)=SUBSTITUTE(MID(K13,6,11),"-0","-"))</f>
        <v>1</v>
      </c>
      <c r="I13" t="b">
        <f t="array" ref="I13">OR(MID(E$5:E$13,6,11)=SUBSTITUTE(MID(L13,6,11),"-0","-"))</f>
        <v>1</v>
      </c>
      <c r="J13" s="4" t="s">
        <v>16</v>
      </c>
      <c r="K13" s="5" t="s">
        <v>15</v>
      </c>
      <c r="L13" s="7">
        <v>53799.290999999997</v>
      </c>
      <c r="M13" t="str">
        <f t="shared" si="0"/>
        <v/>
      </c>
      <c r="N13" t="str">
        <f>IF(AND(H13=FALSE,I13=FALSE),"нет документа","")</f>
        <v/>
      </c>
      <c r="O13" t="str">
        <f>IF(AND(I13=FALSE,G13=FALSE),"не идет","")</f>
        <v/>
      </c>
    </row>
    <row r="14" spans="3:15" ht="15.75" thickBot="1" x14ac:dyDescent="0.3">
      <c r="C14" s="8"/>
      <c r="D14" s="9"/>
      <c r="E14" s="10">
        <f>SUM(E5:E13)</f>
        <v>642280.37999999989</v>
      </c>
      <c r="J14" s="8"/>
      <c r="K14" s="9"/>
      <c r="L14" s="10">
        <f>SUM(L5:L13)</f>
        <v>681225.51899999985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Орешко</dc:creator>
  <cp:lastModifiedBy>Сергей Орешко</cp:lastModifiedBy>
  <dcterms:created xsi:type="dcterms:W3CDTF">2018-07-13T21:43:28Z</dcterms:created>
  <dcterms:modified xsi:type="dcterms:W3CDTF">2018-07-14T08:54:16Z</dcterms:modified>
</cp:coreProperties>
</file>