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6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1143121\Downloads\"/>
    </mc:Choice>
  </mc:AlternateContent>
  <bookViews>
    <workbookView xWindow="930" yWindow="0" windowWidth="20490" windowHeight="7020" activeTab="2" xr2:uid="{00000000-000D-0000-FFFF-FFFF00000000}"/>
  </bookViews>
  <sheets>
    <sheet name="Реестр" sheetId="1" r:id="rId1"/>
    <sheet name="Свод" sheetId="2" r:id="rId2"/>
    <sheet name="Так должно стать в листе СВОД " sheetId="3" r:id="rId3"/>
  </sheets>
  <calcPr calcId="171027" calcMode="manual" refMode="R1C1"/>
  <pivotCaches>
    <pivotCache cacheId="18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3" l="1"/>
  <c r="E9" i="3"/>
  <c r="E5" i="3"/>
  <c r="E6" i="3"/>
  <c r="E7" i="3"/>
  <c r="E4" i="3"/>
  <c r="E4" i="2" l="1"/>
  <c r="E5" i="2"/>
  <c r="H10" i="1"/>
  <c r="G9" i="3" s="1"/>
  <c r="H9" i="1"/>
  <c r="G8" i="3" s="1"/>
  <c r="H8" i="1"/>
  <c r="G7" i="3" s="1"/>
  <c r="H4" i="1"/>
  <c r="H5" i="1"/>
  <c r="G5" i="3" s="1"/>
  <c r="H6" i="1"/>
  <c r="G6" i="3" s="1"/>
  <c r="H3" i="1"/>
  <c r="G4" i="3" l="1"/>
  <c r="G5" i="2"/>
  <c r="G4" i="2"/>
</calcChain>
</file>

<file path=xl/sharedStrings.xml><?xml version="1.0" encoding="utf-8"?>
<sst xmlns="http://schemas.openxmlformats.org/spreadsheetml/2006/main" count="87" uniqueCount="21">
  <si>
    <t>позиция</t>
  </si>
  <si>
    <t>рыба</t>
  </si>
  <si>
    <t>мясо</t>
  </si>
  <si>
    <t>пщеница</t>
  </si>
  <si>
    <t>группа</t>
  </si>
  <si>
    <t>продукты</t>
  </si>
  <si>
    <t xml:space="preserve">цена </t>
  </si>
  <si>
    <t>кол-во</t>
  </si>
  <si>
    <t>Общая сумма</t>
  </si>
  <si>
    <t>Фирма</t>
  </si>
  <si>
    <t>Франция</t>
  </si>
  <si>
    <t>Россия</t>
  </si>
  <si>
    <t>Дата</t>
  </si>
  <si>
    <t>Игрушки</t>
  </si>
  <si>
    <t>мячик</t>
  </si>
  <si>
    <t>мишка</t>
  </si>
  <si>
    <t>робот</t>
  </si>
  <si>
    <t>Grand Total</t>
  </si>
  <si>
    <t>Sum of кол-во</t>
  </si>
  <si>
    <t>Sum of Общая сумма</t>
  </si>
  <si>
    <t>Кол-во поз.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</si>
</sst>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14" fontId="0" fillId="0" borderId="0" xfId="0" applyNumberFormat="1"/>
    <xf numFmtId="0" fontId="0" fillId="2" borderId="0" xfId="0" applyFill="1"/>
    <xf numFmtId="14" fontId="0" fillId="2" borderId="0" xfId="0" applyNumberFormat="1" applyFill="1"/>
    <xf numFmtId="0" fontId="0" fillId="0" borderId="0" xfId="0" pivotButton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driy Kruglyakov" refreshedDate="43294.345142824073" missingItemsLimit="0" createdVersion="6" refreshedVersion="6" minRefreshableVersion="3" recordCount="8" xr:uid="{8B5D871E-76C1-4ED4-BBB2-EF2801E02A3D}">
  <cacheSource type="worksheet">
    <worksheetSource ref="B2:H10" sheet="Реестр"/>
  </cacheSource>
  <cacheFields count="7">
    <cacheField name="группа" numFmtId="0">
      <sharedItems containsBlank="1" count="3">
        <s v="продукты"/>
        <m/>
        <s v="Игрушки"/>
      </sharedItems>
    </cacheField>
    <cacheField name="позиция" numFmtId="0">
      <sharedItems containsBlank="1" count="7">
        <s v="рыба"/>
        <s v="мясо"/>
        <s v="пщеница"/>
        <m/>
        <s v="мячик"/>
        <s v="мишка"/>
        <s v="робот"/>
      </sharedItems>
    </cacheField>
    <cacheField name="цена " numFmtId="0">
      <sharedItems containsString="0" containsBlank="1" containsNumber="1" containsInteger="1" minValue="4" maxValue="15"/>
    </cacheField>
    <cacheField name="кол-во" numFmtId="0">
      <sharedItems containsString="0" containsBlank="1" containsNumber="1" containsInteger="1" minValue="2" maxValue="32"/>
    </cacheField>
    <cacheField name="Фирма" numFmtId="0">
      <sharedItems containsBlank="1" count="3">
        <s v="Франция"/>
        <s v="Россия"/>
        <m/>
      </sharedItems>
    </cacheField>
    <cacheField name="Дата" numFmtId="14">
      <sharedItems containsNonDate="0" containsDate="1" containsString="0" containsBlank="1" minDate="2017-10-03T00:00:00" maxDate="2017-12-04T00:00:00"/>
    </cacheField>
    <cacheField name="Общая сумма" numFmtId="0">
      <sharedItems containsString="0" containsBlank="1" containsNumber="1" containsInteger="1" minValue="8" maxValue="38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x v="0"/>
    <x v="0"/>
    <n v="10"/>
    <n v="2"/>
    <x v="0"/>
    <d v="2017-10-03T00:00:00"/>
    <n v="20"/>
  </r>
  <r>
    <x v="0"/>
    <x v="0"/>
    <n v="10"/>
    <n v="32"/>
    <x v="0"/>
    <d v="2017-10-04T00:00:00"/>
    <n v="320"/>
  </r>
  <r>
    <x v="0"/>
    <x v="1"/>
    <n v="15"/>
    <n v="3"/>
    <x v="0"/>
    <d v="2017-11-03T00:00:00"/>
    <n v="45"/>
  </r>
  <r>
    <x v="0"/>
    <x v="2"/>
    <n v="12"/>
    <n v="4"/>
    <x v="1"/>
    <d v="2017-12-03T00:00:00"/>
    <n v="48"/>
  </r>
  <r>
    <x v="1"/>
    <x v="3"/>
    <m/>
    <m/>
    <x v="2"/>
    <m/>
    <m/>
  </r>
  <r>
    <x v="2"/>
    <x v="4"/>
    <n v="4"/>
    <n v="2"/>
    <x v="0"/>
    <d v="2017-10-03T00:00:00"/>
    <n v="8"/>
  </r>
  <r>
    <x v="2"/>
    <x v="5"/>
    <n v="12"/>
    <n v="32"/>
    <x v="0"/>
    <d v="2017-10-04T00:00:00"/>
    <n v="384"/>
  </r>
  <r>
    <x v="2"/>
    <x v="6"/>
    <n v="15"/>
    <n v="3"/>
    <x v="0"/>
    <d v="2017-11-03T00:00:00"/>
    <n v="4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6275E13-B48E-47BF-B513-B4D7289BECB8}" name="PivotTable1" cacheId="18" applyNumberFormats="0" applyBorderFormats="0" applyFontFormats="0" applyPatternFormats="0" applyAlignmentFormats="0" applyWidthHeightFormats="1" dataCaption="Values" updatedVersion="6" minRefreshableVersion="3" showDrill="0" itemPrintTitles="1" createdVersion="6" indent="0" compact="0" compactData="0" multipleFieldFilters="0">
  <location ref="J3:O10" firstHeaderRow="0" firstDataRow="1" firstDataCol="3"/>
  <pivotFields count="7">
    <pivotField axis="axisRow" compact="0" outline="0" showAll="0" defaultSubtotal="0">
      <items count="3">
        <item x="0"/>
        <item x="2"/>
        <item h="1"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7">
        <item x="4"/>
        <item x="5"/>
        <item x="0"/>
        <item x="1"/>
        <item x="2"/>
        <item x="6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1"/>
        <item x="0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3">
    <field x="0"/>
    <field x="1"/>
    <field x="4"/>
  </rowFields>
  <rowItems count="7">
    <i>
      <x/>
      <x v="2"/>
      <x v="1"/>
    </i>
    <i r="1">
      <x v="3"/>
      <x v="1"/>
    </i>
    <i r="1">
      <x v="4"/>
      <x/>
    </i>
    <i>
      <x v="1"/>
      <x/>
      <x v="1"/>
    </i>
    <i r="1">
      <x v="1"/>
      <x v="1"/>
    </i>
    <i r="1">
      <x v="5"/>
      <x v="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Кол-во поз." fld="2" subtotal="count" baseField="4" baseItem="1"/>
    <dataField name="Sum of кол-во" fld="3" baseField="0" baseItem="0"/>
    <dataField name="Sum of Общая сумма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H10"/>
  <sheetViews>
    <sheetView workbookViewId="0">
      <selection activeCell="B2" sqref="B2:H10"/>
    </sheetView>
  </sheetViews>
  <sheetFormatPr defaultRowHeight="15" x14ac:dyDescent="0.25"/>
  <cols>
    <col min="2" max="2" width="12.85546875" customWidth="1"/>
    <col min="7" max="7" width="10.140625" bestFit="1" customWidth="1"/>
    <col min="8" max="8" width="12.7109375" customWidth="1"/>
  </cols>
  <sheetData>
    <row r="2" spans="2:8" x14ac:dyDescent="0.25">
      <c r="B2" s="1" t="s">
        <v>4</v>
      </c>
      <c r="C2" s="1" t="s">
        <v>0</v>
      </c>
      <c r="D2" t="s">
        <v>6</v>
      </c>
      <c r="E2" t="s">
        <v>7</v>
      </c>
      <c r="F2" t="s">
        <v>9</v>
      </c>
      <c r="G2" t="s">
        <v>12</v>
      </c>
      <c r="H2" t="s">
        <v>8</v>
      </c>
    </row>
    <row r="3" spans="2:8" x14ac:dyDescent="0.25">
      <c r="B3" t="s">
        <v>5</v>
      </c>
      <c r="C3" t="s">
        <v>1</v>
      </c>
      <c r="D3">
        <v>10</v>
      </c>
      <c r="E3">
        <v>2</v>
      </c>
      <c r="F3" t="s">
        <v>10</v>
      </c>
      <c r="G3" s="2">
        <v>43011</v>
      </c>
      <c r="H3">
        <f>D3*E3</f>
        <v>20</v>
      </c>
    </row>
    <row r="4" spans="2:8" x14ac:dyDescent="0.25">
      <c r="B4" t="s">
        <v>5</v>
      </c>
      <c r="C4" t="s">
        <v>1</v>
      </c>
      <c r="D4">
        <v>10</v>
      </c>
      <c r="E4">
        <v>32</v>
      </c>
      <c r="F4" t="s">
        <v>10</v>
      </c>
      <c r="G4" s="2">
        <v>43012</v>
      </c>
      <c r="H4">
        <f>D4*E4</f>
        <v>320</v>
      </c>
    </row>
    <row r="5" spans="2:8" x14ac:dyDescent="0.25">
      <c r="B5" t="s">
        <v>5</v>
      </c>
      <c r="C5" t="s">
        <v>2</v>
      </c>
      <c r="D5">
        <v>15</v>
      </c>
      <c r="E5">
        <v>3</v>
      </c>
      <c r="F5" t="s">
        <v>10</v>
      </c>
      <c r="G5" s="2">
        <v>43042</v>
      </c>
      <c r="H5">
        <f t="shared" ref="H5:H6" si="0">D5*E5</f>
        <v>45</v>
      </c>
    </row>
    <row r="6" spans="2:8" x14ac:dyDescent="0.25">
      <c r="B6" t="s">
        <v>5</v>
      </c>
      <c r="C6" t="s">
        <v>3</v>
      </c>
      <c r="D6">
        <v>12</v>
      </c>
      <c r="E6">
        <v>4</v>
      </c>
      <c r="F6" t="s">
        <v>11</v>
      </c>
      <c r="G6" s="2">
        <v>43072</v>
      </c>
      <c r="H6">
        <f t="shared" si="0"/>
        <v>48</v>
      </c>
    </row>
    <row r="7" spans="2:8" x14ac:dyDescent="0.25">
      <c r="B7" s="3"/>
      <c r="C7" s="3"/>
      <c r="D7" s="3"/>
      <c r="E7" s="3"/>
      <c r="F7" s="3"/>
      <c r="G7" s="4"/>
      <c r="H7" s="3"/>
    </row>
    <row r="8" spans="2:8" x14ac:dyDescent="0.25">
      <c r="B8" t="s">
        <v>13</v>
      </c>
      <c r="C8" t="s">
        <v>14</v>
      </c>
      <c r="D8">
        <v>4</v>
      </c>
      <c r="E8">
        <v>2</v>
      </c>
      <c r="F8" t="s">
        <v>10</v>
      </c>
      <c r="G8" s="2">
        <v>43011</v>
      </c>
      <c r="H8">
        <f>D8*E8</f>
        <v>8</v>
      </c>
    </row>
    <row r="9" spans="2:8" x14ac:dyDescent="0.25">
      <c r="B9" t="s">
        <v>13</v>
      </c>
      <c r="C9" t="s">
        <v>15</v>
      </c>
      <c r="D9">
        <v>12</v>
      </c>
      <c r="E9">
        <v>32</v>
      </c>
      <c r="F9" t="s">
        <v>10</v>
      </c>
      <c r="G9" s="2">
        <v>43012</v>
      </c>
      <c r="H9">
        <f>D9*E9</f>
        <v>384</v>
      </c>
    </row>
    <row r="10" spans="2:8" x14ac:dyDescent="0.25">
      <c r="B10" t="s">
        <v>13</v>
      </c>
      <c r="C10" t="s">
        <v>16</v>
      </c>
      <c r="D10">
        <v>15</v>
      </c>
      <c r="E10">
        <v>3</v>
      </c>
      <c r="F10" t="s">
        <v>10</v>
      </c>
      <c r="G10" s="2">
        <v>43042</v>
      </c>
      <c r="H10">
        <f t="shared" ref="H10" si="1">D10*E10</f>
        <v>45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C3:G5"/>
  <sheetViews>
    <sheetView workbookViewId="0">
      <selection activeCell="D5" sqref="D5"/>
    </sheetView>
  </sheetViews>
  <sheetFormatPr defaultRowHeight="15" x14ac:dyDescent="0.25"/>
  <cols>
    <col min="3" max="3" width="13" customWidth="1"/>
    <col min="4" max="4" width="10.140625" customWidth="1"/>
    <col min="5" max="5" width="10" customWidth="1"/>
    <col min="6" max="6" width="9.7109375" customWidth="1"/>
    <col min="7" max="7" width="17.7109375" customWidth="1"/>
  </cols>
  <sheetData>
    <row r="3" spans="3:7" x14ac:dyDescent="0.25">
      <c r="C3" s="1" t="s">
        <v>4</v>
      </c>
      <c r="D3" s="1" t="s">
        <v>0</v>
      </c>
      <c r="E3" s="1" t="s">
        <v>7</v>
      </c>
      <c r="F3" s="1" t="s">
        <v>9</v>
      </c>
      <c r="G3" s="1" t="s">
        <v>8</v>
      </c>
    </row>
    <row r="4" spans="3:7" x14ac:dyDescent="0.25">
      <c r="C4" t="s">
        <v>5</v>
      </c>
      <c r="D4" t="s">
        <v>1</v>
      </c>
      <c r="E4">
        <f>COUNTIFS(Реестр!$C:$C,D4)</f>
        <v>2</v>
      </c>
      <c r="F4" t="s">
        <v>10</v>
      </c>
      <c r="G4">
        <f>SUMIFS(Реестр!$H:$H,Реестр!$C:$C,D4)</f>
        <v>340</v>
      </c>
    </row>
    <row r="5" spans="3:7" x14ac:dyDescent="0.25">
      <c r="C5" t="s">
        <v>13</v>
      </c>
      <c r="D5" t="s">
        <v>14</v>
      </c>
      <c r="E5">
        <f>COUNTIFS(Реестр!$C:$C,D5)</f>
        <v>1</v>
      </c>
      <c r="F5" t="s">
        <v>10</v>
      </c>
      <c r="G5">
        <f>SUMIFS(Реестр!$H:$H,Реестр!$C:$C,D5)</f>
        <v>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C3:O10"/>
  <sheetViews>
    <sheetView tabSelected="1" workbookViewId="0">
      <selection activeCell="J10" sqref="J10:O10"/>
      <pivotSelection pane="bottomRight" showHeader="1" extendable="1" axis="axisRow" start="6" max="7" activeRow="9" activeCol="9" previousRow="9" previousCol="9" click="1" r:id="rId1">
        <pivotArea dataOnly="0" grandRow="1" outline="0" fieldPosition="0"/>
      </pivotSelection>
    </sheetView>
  </sheetViews>
  <sheetFormatPr defaultRowHeight="15" x14ac:dyDescent="0.25"/>
  <cols>
    <col min="3" max="3" width="16" customWidth="1"/>
    <col min="10" max="10" width="12" bestFit="1" customWidth="1"/>
    <col min="11" max="11" width="11.28515625" bestFit="1" customWidth="1"/>
    <col min="12" max="12" width="9.7109375" bestFit="1" customWidth="1"/>
    <col min="13" max="13" width="11.42578125" bestFit="1" customWidth="1"/>
    <col min="14" max="14" width="13.85546875" bestFit="1" customWidth="1"/>
    <col min="15" max="15" width="20.5703125" bestFit="1" customWidth="1"/>
  </cols>
  <sheetData>
    <row r="3" spans="3:15" x14ac:dyDescent="0.25">
      <c r="C3" s="1" t="s">
        <v>4</v>
      </c>
      <c r="D3" s="1" t="s">
        <v>0</v>
      </c>
      <c r="E3" s="1" t="s">
        <v>7</v>
      </c>
      <c r="F3" s="1" t="s">
        <v>9</v>
      </c>
      <c r="G3" s="1" t="s">
        <v>8</v>
      </c>
      <c r="J3" s="5" t="s">
        <v>4</v>
      </c>
      <c r="K3" s="5" t="s">
        <v>0</v>
      </c>
      <c r="L3" s="5" t="s">
        <v>9</v>
      </c>
      <c r="M3" t="s">
        <v>20</v>
      </c>
      <c r="N3" t="s">
        <v>18</v>
      </c>
      <c r="O3" t="s">
        <v>19</v>
      </c>
    </row>
    <row r="4" spans="3:15" x14ac:dyDescent="0.25">
      <c r="C4" t="s">
        <v>5</v>
      </c>
      <c r="D4" t="s">
        <v>1</v>
      </c>
      <c r="E4">
        <f>COUNTIFS(Реестр!$C:$C,D4)</f>
        <v>2</v>
      </c>
      <c r="F4" t="s">
        <v>10</v>
      </c>
      <c r="G4">
        <f>SUMIFS(Реестр!$H:$H,Реестр!$C:$C,D4)</f>
        <v>340</v>
      </c>
      <c r="J4" t="s">
        <v>5</v>
      </c>
      <c r="K4" t="s">
        <v>1</v>
      </c>
      <c r="L4" t="s">
        <v>10</v>
      </c>
      <c r="M4" s="6">
        <v>2</v>
      </c>
      <c r="N4" s="6">
        <v>34</v>
      </c>
      <c r="O4" s="6">
        <v>340</v>
      </c>
    </row>
    <row r="5" spans="3:15" x14ac:dyDescent="0.25">
      <c r="C5" t="s">
        <v>5</v>
      </c>
      <c r="D5" t="s">
        <v>2</v>
      </c>
      <c r="E5">
        <f>COUNTIFS(Реестр!$C:$C,D5)</f>
        <v>1</v>
      </c>
      <c r="F5" t="s">
        <v>10</v>
      </c>
      <c r="G5">
        <f>SUMIFS(Реестр!$H:$H,Реестр!$C:$C,D5)</f>
        <v>45</v>
      </c>
      <c r="J5" t="s">
        <v>5</v>
      </c>
      <c r="K5" t="s">
        <v>2</v>
      </c>
      <c r="L5" t="s">
        <v>10</v>
      </c>
      <c r="M5" s="6">
        <v>1</v>
      </c>
      <c r="N5" s="6">
        <v>3</v>
      </c>
      <c r="O5" s="6">
        <v>45</v>
      </c>
    </row>
    <row r="6" spans="3:15" x14ac:dyDescent="0.25">
      <c r="C6" t="s">
        <v>5</v>
      </c>
      <c r="D6" t="s">
        <v>3</v>
      </c>
      <c r="E6">
        <f>COUNTIFS(Реестр!$C:$C,D6)</f>
        <v>1</v>
      </c>
      <c r="F6" t="s">
        <v>11</v>
      </c>
      <c r="G6">
        <f>SUMIFS(Реестр!$H:$H,Реестр!$C:$C,D6)</f>
        <v>48</v>
      </c>
      <c r="J6" t="s">
        <v>5</v>
      </c>
      <c r="K6" t="s">
        <v>3</v>
      </c>
      <c r="L6" t="s">
        <v>11</v>
      </c>
      <c r="M6" s="6">
        <v>1</v>
      </c>
      <c r="N6" s="6">
        <v>4</v>
      </c>
      <c r="O6" s="6">
        <v>48</v>
      </c>
    </row>
    <row r="7" spans="3:15" x14ac:dyDescent="0.25">
      <c r="C7" t="s">
        <v>13</v>
      </c>
      <c r="D7" t="s">
        <v>14</v>
      </c>
      <c r="E7">
        <f>COUNTIFS(Реестр!$C:$C,D7)</f>
        <v>1</v>
      </c>
      <c r="F7" t="s">
        <v>10</v>
      </c>
      <c r="G7">
        <f>SUMIFS(Реестр!$H:$H,Реестр!$C:$C,D7)</f>
        <v>8</v>
      </c>
      <c r="J7" t="s">
        <v>13</v>
      </c>
      <c r="K7" t="s">
        <v>14</v>
      </c>
      <c r="L7" t="s">
        <v>10</v>
      </c>
      <c r="M7" s="6">
        <v>1</v>
      </c>
      <c r="N7" s="6">
        <v>2</v>
      </c>
      <c r="O7" s="6">
        <v>8</v>
      </c>
    </row>
    <row r="8" spans="3:15" x14ac:dyDescent="0.25">
      <c r="C8" t="s">
        <v>13</v>
      </c>
      <c r="D8" t="s">
        <v>15</v>
      </c>
      <c r="E8">
        <f>COUNTIFS(Реестр!$C:$C,D8)</f>
        <v>1</v>
      </c>
      <c r="F8" t="s">
        <v>10</v>
      </c>
      <c r="G8">
        <f>SUMIFS(Реестр!$H:$H,Реестр!$C:$C,D8)</f>
        <v>384</v>
      </c>
      <c r="J8" t="s">
        <v>13</v>
      </c>
      <c r="K8" t="s">
        <v>15</v>
      </c>
      <c r="L8" t="s">
        <v>10</v>
      </c>
      <c r="M8" s="6">
        <v>1</v>
      </c>
      <c r="N8" s="6">
        <v>32</v>
      </c>
      <c r="O8" s="6">
        <v>384</v>
      </c>
    </row>
    <row r="9" spans="3:15" x14ac:dyDescent="0.25">
      <c r="C9" t="s">
        <v>13</v>
      </c>
      <c r="D9" t="s">
        <v>16</v>
      </c>
      <c r="E9">
        <f>COUNTIFS(Реестр!$C:$C,D9)</f>
        <v>1</v>
      </c>
      <c r="F9" t="s">
        <v>10</v>
      </c>
      <c r="G9">
        <f>SUMIFS(Реестр!$H:$H,Реестр!$C:$C,D9)</f>
        <v>45</v>
      </c>
      <c r="J9" t="s">
        <v>13</v>
      </c>
      <c r="K9" t="s">
        <v>16</v>
      </c>
      <c r="L9" t="s">
        <v>10</v>
      </c>
      <c r="M9" s="6">
        <v>1</v>
      </c>
      <c r="N9" s="6">
        <v>3</v>
      </c>
      <c r="O9" s="6">
        <v>45</v>
      </c>
    </row>
    <row r="10" spans="3:15" x14ac:dyDescent="0.25">
      <c r="J10" t="s">
        <v>17</v>
      </c>
      <c r="M10" s="6">
        <v>7</v>
      </c>
      <c r="N10" s="6">
        <v>78</v>
      </c>
      <c r="O10" s="6">
        <v>870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Реестр</vt:lpstr>
      <vt:lpstr>Свод</vt:lpstr>
      <vt:lpstr>Так должно стать в листе СВОД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Andriy Kruglyakov</cp:lastModifiedBy>
  <dcterms:created xsi:type="dcterms:W3CDTF">2018-07-12T14:57:35Z</dcterms:created>
  <dcterms:modified xsi:type="dcterms:W3CDTF">2018-07-13T05:21:43Z</dcterms:modified>
</cp:coreProperties>
</file>