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xr:revisionPtr revIDLastSave="0" documentId="10_ncr:8100000_{63ACECA7-8ABA-4320-8D73-219B7AE60F46}" xr6:coauthVersionLast="34" xr6:coauthVersionMax="34" xr10:uidLastSave="{00000000-0000-0000-0000-000000000000}"/>
  <bookViews>
    <workbookView xWindow="0" yWindow="0" windowWidth="28800" windowHeight="12300" tabRatio="164" xr2:uid="{00000000-000D-0000-FFFF-FFFF00000000}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3" i="1" l="1"/>
  <c r="K43" i="1" l="1"/>
  <c r="N43" i="1" s="1"/>
  <c r="M43" i="1"/>
  <c r="M48" i="1" s="1"/>
  <c r="M49" i="1" s="1"/>
  <c r="O48" i="1"/>
  <c r="K44" i="1"/>
  <c r="N44" i="1" s="1"/>
  <c r="M44" i="1"/>
  <c r="F52" i="1"/>
  <c r="F53" i="1"/>
  <c r="F54" i="1"/>
  <c r="F55" i="1"/>
  <c r="F56" i="1"/>
  <c r="F57" i="1"/>
  <c r="F58" i="1" l="1"/>
  <c r="O44" i="1"/>
  <c r="P43" i="1"/>
  <c r="N48" i="1"/>
  <c r="N49" i="1" s="1"/>
  <c r="P44" i="1"/>
  <c r="P48" i="1" l="1"/>
</calcChain>
</file>

<file path=xl/sharedStrings.xml><?xml version="1.0" encoding="utf-8"?>
<sst xmlns="http://schemas.openxmlformats.org/spreadsheetml/2006/main" count="24" uniqueCount="22">
  <si>
    <t>Длина, м</t>
  </si>
  <si>
    <t>Периметр, м</t>
  </si>
  <si>
    <t>Шнур уплотнительный базальтовый</t>
  </si>
  <si>
    <t>ширина</t>
  </si>
  <si>
    <t>высота/ диаметр</t>
  </si>
  <si>
    <t>Длина шнура</t>
  </si>
  <si>
    <t>Площадь, м</t>
  </si>
  <si>
    <t>Длина участка воздуховода</t>
  </si>
  <si>
    <t>Огезащита</t>
  </si>
  <si>
    <t>АВ-1эт-С1-П1</t>
  </si>
  <si>
    <t>Масса крепежей</t>
  </si>
  <si>
    <t>до 160</t>
  </si>
  <si>
    <t>до 315</t>
  </si>
  <si>
    <t>до 500</t>
  </si>
  <si>
    <t>900&lt;</t>
  </si>
  <si>
    <t>Коэф. Креплений.</t>
  </si>
  <si>
    <t>Всего креплений</t>
  </si>
  <si>
    <t>0-160</t>
  </si>
  <si>
    <t>160-315</t>
  </si>
  <si>
    <t>315-500</t>
  </si>
  <si>
    <t>500-700</t>
  </si>
  <si>
    <t>700-900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</si>
</sst>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i/>
      <sz val="13"/>
      <color theme="1"/>
      <name val="Times New Roman"/>
      <family val="1"/>
      <charset val="204"/>
    </font>
    <font>
      <b/>
      <sz val="14"/>
      <color theme="1"/>
      <name val="ISOCPEU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 vertical="center" wrapText="1"/>
    </xf>
    <xf numFmtId="9" fontId="0" fillId="0" borderId="0" xfId="0" applyNumberFormat="1"/>
    <xf numFmtId="0" fontId="2" fillId="0" borderId="0" xfId="0" applyFont="1"/>
    <xf numFmtId="0" fontId="0" fillId="4" borderId="0" xfId="0" applyFill="1"/>
    <xf numFmtId="0" fontId="0" fillId="4" borderId="0" xfId="0" applyFill="1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R58"/>
  <sheetViews>
    <sheetView tabSelected="1" topLeftCell="A39" zoomScale="70" zoomScaleNormal="70" workbookViewId="0">
      <selection activeCell="J58" sqref="J58"/>
    </sheetView>
  </sheetViews>
  <sheetFormatPr defaultRowHeight="15" x14ac:dyDescent="0.25"/>
  <cols>
    <col min="10" max="10" width="11.42578125" customWidth="1"/>
    <col min="11" max="11" width="11.140625" customWidth="1"/>
    <col min="12" max="12" width="7.5703125" customWidth="1"/>
    <col min="13" max="13" width="10.7109375" bestFit="1" customWidth="1"/>
    <col min="14" max="14" width="10.28515625" bestFit="1" customWidth="1"/>
    <col min="15" max="15" width="12.140625" customWidth="1"/>
    <col min="23" max="23" width="10.7109375" bestFit="1" customWidth="1"/>
    <col min="471" max="471" width="10.28515625" bestFit="1" customWidth="1"/>
    <col min="503" max="503" width="10.7109375" bestFit="1" customWidth="1"/>
    <col min="789" max="789" width="10.7109375" bestFit="1" customWidth="1"/>
  </cols>
  <sheetData>
    <row r="6" spans="15:18" ht="16.5" customHeight="1" x14ac:dyDescent="0.25">
      <c r="O6" t="s">
        <v>7</v>
      </c>
      <c r="R6" s="1">
        <v>1.25</v>
      </c>
    </row>
    <row r="7" spans="15:18" ht="15" customHeight="1" x14ac:dyDescent="0.25"/>
    <row r="38" spans="9:18" x14ac:dyDescent="0.25">
      <c r="I38" t="s">
        <v>8</v>
      </c>
    </row>
    <row r="39" spans="9:18" ht="16.5" x14ac:dyDescent="0.25">
      <c r="O39" t="s">
        <v>7</v>
      </c>
      <c r="R39" s="1">
        <v>1.25</v>
      </c>
    </row>
    <row r="40" spans="9:18" ht="15" customHeight="1" x14ac:dyDescent="0.25">
      <c r="I40" s="15" t="s">
        <v>2</v>
      </c>
      <c r="J40" s="15"/>
      <c r="K40" s="15"/>
      <c r="L40" s="15"/>
      <c r="M40" s="15"/>
      <c r="N40" s="15"/>
      <c r="O40" s="15"/>
    </row>
    <row r="41" spans="9:18" ht="19.5" thickBot="1" x14ac:dyDescent="0.35">
      <c r="I41" s="12" t="s">
        <v>9</v>
      </c>
    </row>
    <row r="42" spans="9:18" ht="45" x14ac:dyDescent="0.25">
      <c r="I42" s="3" t="s">
        <v>3</v>
      </c>
      <c r="J42" s="4" t="s">
        <v>4</v>
      </c>
      <c r="K42" s="4" t="s">
        <v>1</v>
      </c>
      <c r="L42" s="4" t="s">
        <v>0</v>
      </c>
      <c r="M42" s="5" t="s">
        <v>5</v>
      </c>
      <c r="N42" s="5" t="s">
        <v>6</v>
      </c>
      <c r="O42" s="5" t="s">
        <v>15</v>
      </c>
      <c r="P42" s="5" t="s">
        <v>16</v>
      </c>
    </row>
    <row r="43" spans="9:18" ht="16.5" x14ac:dyDescent="0.25">
      <c r="I43" s="7">
        <v>1.1000000000000001</v>
      </c>
      <c r="J43" s="1">
        <v>0.55000000000000004</v>
      </c>
      <c r="K43" s="2">
        <f>(I43+J43)*2</f>
        <v>3.3000000000000003</v>
      </c>
      <c r="L43" s="1">
        <v>0.4</v>
      </c>
      <c r="M43" s="6">
        <f t="shared" ref="M43:M44" si="0">L43/$R$6*K43</f>
        <v>1.056</v>
      </c>
      <c r="N43" s="6">
        <f t="shared" ref="N43:N44" si="1">L43*K43</f>
        <v>1.3200000000000003</v>
      </c>
      <c r="O43" s="6" t="e">
        <f>еслимакс</f>
        <v>#NAME?</v>
      </c>
      <c r="P43" s="6">
        <f t="shared" ref="P43:P44" si="2">N43*M43</f>
        <v>1.3939200000000003</v>
      </c>
    </row>
    <row r="44" spans="9:18" ht="16.5" x14ac:dyDescent="0.25">
      <c r="I44" s="7">
        <v>0.95</v>
      </c>
      <c r="J44" s="1">
        <v>0.5</v>
      </c>
      <c r="K44" s="2">
        <f>(I44+J44)*2</f>
        <v>2.9</v>
      </c>
      <c r="L44" s="1">
        <v>1.8</v>
      </c>
      <c r="M44" s="6">
        <f t="shared" si="0"/>
        <v>4.1760000000000002</v>
      </c>
      <c r="N44" s="6">
        <f t="shared" si="1"/>
        <v>5.22</v>
      </c>
      <c r="O44" s="6">
        <f>N44/$R$6*M44</f>
        <v>17.438976</v>
      </c>
      <c r="P44" s="6">
        <f t="shared" si="2"/>
        <v>21.798719999999999</v>
      </c>
    </row>
    <row r="45" spans="9:18" ht="16.5" x14ac:dyDescent="0.25">
      <c r="I45" s="7"/>
      <c r="J45" s="1"/>
      <c r="K45" s="2"/>
      <c r="L45" s="1"/>
      <c r="M45" s="6"/>
      <c r="N45" s="6"/>
      <c r="O45" s="6"/>
      <c r="P45" s="6"/>
    </row>
    <row r="46" spans="9:18" ht="16.5" x14ac:dyDescent="0.25">
      <c r="I46" s="7"/>
      <c r="J46" s="1"/>
      <c r="K46" s="2"/>
      <c r="L46" s="1"/>
      <c r="M46" s="6"/>
      <c r="N46" s="6"/>
      <c r="O46" s="6"/>
      <c r="P46" s="6"/>
    </row>
    <row r="47" spans="9:18" ht="17.25" thickBot="1" x14ac:dyDescent="0.3">
      <c r="I47" s="8"/>
      <c r="J47" s="9"/>
      <c r="K47" s="2"/>
      <c r="L47" s="1"/>
      <c r="M47" s="6"/>
      <c r="N47" s="6"/>
      <c r="O47" s="6"/>
      <c r="P47" s="6"/>
    </row>
    <row r="48" spans="9:18" ht="17.25" thickBot="1" x14ac:dyDescent="0.3">
      <c r="M48" s="10">
        <f>SUM(M43:M47)</f>
        <v>5.2320000000000002</v>
      </c>
      <c r="N48" s="10">
        <f>SUM(N43:N47)</f>
        <v>6.54</v>
      </c>
      <c r="O48" s="10" t="e">
        <f>SUM(O43:O47)</f>
        <v>#NAME?</v>
      </c>
      <c r="P48" s="10">
        <f>SUM(P43:P47)</f>
        <v>23.192640000000001</v>
      </c>
    </row>
    <row r="49" spans="2:14" ht="17.25" thickBot="1" x14ac:dyDescent="0.3">
      <c r="L49" s="11">
        <v>0.1</v>
      </c>
      <c r="M49" s="10">
        <f>M48*1.1</f>
        <v>5.7552000000000003</v>
      </c>
      <c r="N49" s="10">
        <f>N48*1.1</f>
        <v>7.1940000000000008</v>
      </c>
    </row>
    <row r="51" spans="2:14" x14ac:dyDescent="0.25">
      <c r="C51" s="16" t="s">
        <v>10</v>
      </c>
      <c r="D51" s="16"/>
      <c r="E51" s="16"/>
      <c r="F51" s="16"/>
    </row>
    <row r="52" spans="2:14" x14ac:dyDescent="0.25">
      <c r="B52" t="s">
        <v>17</v>
      </c>
      <c r="C52" s="13" t="s">
        <v>11</v>
      </c>
      <c r="D52" s="13">
        <v>0.33</v>
      </c>
      <c r="E52" s="13"/>
      <c r="F52" s="13">
        <f>D52*E52</f>
        <v>0</v>
      </c>
    </row>
    <row r="53" spans="2:14" x14ac:dyDescent="0.25">
      <c r="B53" t="s">
        <v>18</v>
      </c>
      <c r="C53" s="13" t="s">
        <v>12</v>
      </c>
      <c r="D53" s="13">
        <v>0.75</v>
      </c>
      <c r="E53" s="13"/>
      <c r="F53" s="13">
        <f>D53*E53</f>
        <v>0</v>
      </c>
    </row>
    <row r="54" spans="2:14" x14ac:dyDescent="0.25">
      <c r="B54" t="s">
        <v>19</v>
      </c>
      <c r="C54" s="13" t="s">
        <v>13</v>
      </c>
      <c r="D54" s="13">
        <v>1.8</v>
      </c>
      <c r="E54" s="13">
        <v>28</v>
      </c>
      <c r="F54" s="13">
        <f t="shared" ref="F54:F57" si="3">D54*E54</f>
        <v>50.4</v>
      </c>
    </row>
    <row r="55" spans="2:14" x14ac:dyDescent="0.25">
      <c r="B55" t="s">
        <v>20</v>
      </c>
      <c r="C55" s="13">
        <v>700</v>
      </c>
      <c r="D55" s="13">
        <v>4</v>
      </c>
      <c r="E55" s="13"/>
      <c r="F55" s="13">
        <f t="shared" si="3"/>
        <v>0</v>
      </c>
    </row>
    <row r="56" spans="2:14" x14ac:dyDescent="0.25">
      <c r="B56" t="s">
        <v>21</v>
      </c>
      <c r="C56" s="13">
        <v>900</v>
      </c>
      <c r="D56" s="13">
        <v>6.5</v>
      </c>
      <c r="E56" s="13"/>
      <c r="F56" s="13">
        <f t="shared" si="3"/>
        <v>0</v>
      </c>
    </row>
    <row r="57" spans="2:14" x14ac:dyDescent="0.25">
      <c r="B57" t="s">
        <v>14</v>
      </c>
      <c r="C57" s="13" t="s">
        <v>14</v>
      </c>
      <c r="D57" s="13">
        <v>8.8000000000000007</v>
      </c>
      <c r="E57" s="13"/>
      <c r="F57" s="13">
        <f t="shared" si="3"/>
        <v>0</v>
      </c>
    </row>
    <row r="58" spans="2:14" x14ac:dyDescent="0.25">
      <c r="F58" s="14">
        <f>SUM(F52:F57)</f>
        <v>50.4</v>
      </c>
    </row>
  </sheetData>
  <mergeCells count="2">
    <mergeCell ref="I40:O40"/>
    <mergeCell ref="C51:F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uzer</dc:creator>
  <cp:lastModifiedBy>USER</cp:lastModifiedBy>
  <dcterms:created xsi:type="dcterms:W3CDTF">2016-11-21T15:53:32Z</dcterms:created>
  <dcterms:modified xsi:type="dcterms:W3CDTF">2018-07-17T09:20:57Z</dcterms:modified>
</cp:coreProperties>
</file>