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ЭтаКнига" defaultThemeVersion="124226"/>
  <bookViews>
    <workbookView xWindow="12105" yWindow="-15" windowWidth="11940" windowHeight="9960" tabRatio="896"/>
  </bookViews>
  <sheets>
    <sheet name="январь" sheetId="28" r:id="rId1"/>
    <sheet name="Сотрудники" sheetId="40" r:id="rId2"/>
    <sheet name="ТС" sheetId="41" r:id="rId3"/>
    <sheet name="Номер" sheetId="43" r:id="rId4"/>
  </sheets>
  <definedNames>
    <definedName name="Номер">OFFSET(Номер!$B$3:$B$21,0,0,COUNTA(Номер!$B$3:$B$21),1)</definedName>
    <definedName name="Сотрудники">OFFSET(Сотрудники!$B$2:$B$31,0,0,COUNTA(Сотрудники!$B$2:$B$31),1)</definedName>
    <definedName name="ТС">OFFSET(ТС!$B$2:$B$33,0,0,COUNTA(ТС!$B$2:$B$33),1)</definedName>
  </definedNames>
  <calcPr calcId="125725"/>
</workbook>
</file>

<file path=xl/calcChain.xml><?xml version="1.0" encoding="utf-8"?>
<calcChain xmlns="http://schemas.openxmlformats.org/spreadsheetml/2006/main">
  <c r="N96" i="28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4"/>
  <c r="K4" s="1"/>
  <c r="N5" l="1"/>
  <c r="N6" s="1"/>
  <c r="N7" s="1"/>
  <c r="N8" s="1"/>
  <c r="N9" s="1"/>
  <c r="N10" s="1"/>
  <c r="N11" s="1"/>
  <c r="N12" s="1"/>
  <c r="N13" s="1"/>
  <c r="N14" s="1"/>
  <c r="N15" s="1"/>
  <c r="N16" s="1"/>
  <c r="N17" s="1"/>
  <c r="N18" s="1"/>
  <c r="N19" s="1"/>
  <c r="N20" s="1"/>
  <c r="N21" s="1"/>
  <c r="N22" s="1"/>
  <c r="N23" s="1"/>
  <c r="N24" s="1"/>
  <c r="N25" s="1"/>
  <c r="N26" s="1"/>
  <c r="N27" s="1"/>
  <c r="N28" s="1"/>
  <c r="N29" s="1"/>
  <c r="N30" s="1"/>
  <c r="N31" s="1"/>
  <c r="N32" s="1"/>
  <c r="N33" s="1"/>
  <c r="N34" s="1"/>
  <c r="N35" s="1"/>
  <c r="N36" s="1"/>
  <c r="N37" s="1"/>
  <c r="N38" s="1"/>
  <c r="N39" s="1"/>
  <c r="N40" s="1"/>
  <c r="N41" s="1"/>
  <c r="N42" s="1"/>
  <c r="N43" s="1"/>
  <c r="N44" s="1"/>
  <c r="N45" s="1"/>
  <c r="N46" s="1"/>
  <c r="N47" s="1"/>
  <c r="N48" s="1"/>
  <c r="N49" s="1"/>
  <c r="N50" s="1"/>
  <c r="N51" s="1"/>
  <c r="N52" s="1"/>
  <c r="N53" s="1"/>
  <c r="N54" s="1"/>
  <c r="N55" s="1"/>
  <c r="N56" s="1"/>
  <c r="N57" s="1"/>
  <c r="N58" s="1"/>
  <c r="N59" s="1"/>
  <c r="N60" s="1"/>
  <c r="N61" s="1"/>
  <c r="N62" s="1"/>
  <c r="N63" s="1"/>
  <c r="N64" s="1"/>
  <c r="N65" s="1"/>
  <c r="N66" s="1"/>
  <c r="N67" s="1"/>
  <c r="N68" s="1"/>
  <c r="N69" s="1"/>
  <c r="N70" s="1"/>
  <c r="N71" s="1"/>
  <c r="N72" s="1"/>
  <c r="N73" s="1"/>
  <c r="N74" s="1"/>
  <c r="N75" s="1"/>
  <c r="N76" s="1"/>
  <c r="N77" s="1"/>
  <c r="N78" s="1"/>
  <c r="N79" s="1"/>
  <c r="N80" s="1"/>
  <c r="N81" s="1"/>
  <c r="N82" s="1"/>
  <c r="N83" s="1"/>
  <c r="N84" s="1"/>
  <c r="N85" s="1"/>
  <c r="N86" s="1"/>
  <c r="N87" s="1"/>
  <c r="N88" s="1"/>
  <c r="N89" s="1"/>
  <c r="N90" s="1"/>
  <c r="N91" s="1"/>
  <c r="N92" s="1"/>
  <c r="N93" s="1"/>
  <c r="N94" s="1"/>
  <c r="N95" s="1"/>
  <c r="E154"/>
  <c r="C154"/>
  <c r="K5" l="1"/>
  <c r="K7"/>
  <c r="K6"/>
  <c r="K8"/>
  <c r="K10"/>
  <c r="K9"/>
  <c r="K11"/>
  <c r="K154"/>
  <c r="K110" l="1"/>
  <c r="K12"/>
  <c r="K111" l="1"/>
  <c r="K112"/>
  <c r="K13"/>
  <c r="K113" l="1"/>
  <c r="K14"/>
  <c r="K114" l="1"/>
  <c r="K15"/>
  <c r="K115" l="1"/>
  <c r="K16"/>
  <c r="K116" l="1"/>
  <c r="K17"/>
  <c r="K117" l="1"/>
  <c r="K18"/>
  <c r="K118" l="1"/>
  <c r="K19"/>
  <c r="K119" l="1"/>
  <c r="K20"/>
  <c r="K120" l="1"/>
  <c r="K21"/>
  <c r="K121" l="1"/>
  <c r="K22"/>
  <c r="K122" l="1"/>
  <c r="K23"/>
  <c r="K123" l="1"/>
  <c r="K24"/>
  <c r="K124" l="1"/>
  <c r="K25"/>
  <c r="K125" l="1"/>
  <c r="K26"/>
  <c r="K126" l="1"/>
  <c r="K27"/>
  <c r="K127" l="1"/>
  <c r="K28"/>
  <c r="K128" l="1"/>
  <c r="K29"/>
  <c r="K129" l="1"/>
  <c r="K30"/>
  <c r="K130" l="1"/>
  <c r="K31"/>
  <c r="K131" l="1"/>
  <c r="K32"/>
  <c r="K132" l="1"/>
  <c r="K33"/>
  <c r="K133" l="1"/>
  <c r="K34"/>
  <c r="K134" l="1"/>
  <c r="K35"/>
  <c r="K135" l="1"/>
  <c r="K36"/>
  <c r="K136" l="1"/>
  <c r="K37"/>
  <c r="K137" l="1"/>
  <c r="K38"/>
  <c r="K138" l="1"/>
  <c r="K39"/>
  <c r="K139" l="1"/>
  <c r="K40"/>
  <c r="K140" l="1"/>
  <c r="K41"/>
  <c r="K141" l="1"/>
  <c r="K42"/>
  <c r="K142" l="1"/>
  <c r="K43"/>
  <c r="K143" l="1"/>
  <c r="K44"/>
  <c r="K144" l="1"/>
  <c r="K45"/>
  <c r="K145" l="1"/>
  <c r="K46"/>
  <c r="K146" l="1"/>
  <c r="K47"/>
  <c r="K147" l="1"/>
  <c r="K48"/>
  <c r="K148" l="1"/>
  <c r="K49"/>
  <c r="K149" l="1"/>
  <c r="K50"/>
  <c r="K150" l="1"/>
  <c r="K51"/>
  <c r="K151" l="1"/>
  <c r="K52"/>
  <c r="K152" l="1"/>
  <c r="K153"/>
  <c r="K53"/>
  <c r="K54" l="1"/>
  <c r="K55" l="1"/>
  <c r="K56" l="1"/>
  <c r="K57" l="1"/>
  <c r="K58" l="1"/>
  <c r="K59" l="1"/>
  <c r="K60" l="1"/>
  <c r="K61" l="1"/>
  <c r="K62" l="1"/>
  <c r="K63" l="1"/>
  <c r="K64" l="1"/>
  <c r="K65" l="1"/>
  <c r="K66" l="1"/>
  <c r="K67" l="1"/>
  <c r="K68" l="1"/>
  <c r="K69" l="1"/>
  <c r="K70" l="1"/>
  <c r="K71" l="1"/>
  <c r="K72" l="1"/>
  <c r="K73" l="1"/>
  <c r="K74" l="1"/>
  <c r="K75" l="1"/>
  <c r="K76" l="1"/>
  <c r="K77" l="1"/>
  <c r="K78" l="1"/>
  <c r="K79" l="1"/>
  <c r="K80" l="1"/>
  <c r="K81" l="1"/>
  <c r="K82" l="1"/>
  <c r="K83" l="1"/>
  <c r="K84" l="1"/>
  <c r="K85" l="1"/>
  <c r="K86" l="1"/>
  <c r="K87" l="1"/>
  <c r="K88" l="1"/>
  <c r="K89" l="1"/>
  <c r="K90" l="1"/>
  <c r="K91" l="1"/>
  <c r="K92" l="1"/>
  <c r="K93" l="1"/>
  <c r="K94" l="1"/>
  <c r="K95" l="1"/>
  <c r="K96" l="1"/>
  <c r="K97" l="1"/>
  <c r="K98" l="1"/>
  <c r="K99" l="1"/>
  <c r="K100" l="1"/>
  <c r="K101" l="1"/>
  <c r="K102" l="1"/>
  <c r="K103" l="1"/>
  <c r="K104" l="1"/>
  <c r="K105" l="1"/>
  <c r="K106" l="1"/>
  <c r="K107" l="1"/>
  <c r="K108" l="1"/>
  <c r="K109" l="1"/>
</calcChain>
</file>

<file path=xl/sharedStrings.xml><?xml version="1.0" encoding="utf-8"?>
<sst xmlns="http://schemas.openxmlformats.org/spreadsheetml/2006/main" count="338" uniqueCount="66">
  <si>
    <t>№ п/п</t>
  </si>
  <si>
    <t>ПРИХОД</t>
  </si>
  <si>
    <t xml:space="preserve">Кол-во (л.) </t>
  </si>
  <si>
    <t>РАСХОД</t>
  </si>
  <si>
    <t>Кол-во (л.)</t>
  </si>
  <si>
    <t xml:space="preserve">Т.С. </t>
  </si>
  <si>
    <t xml:space="preserve">Гос. Номер </t>
  </si>
  <si>
    <t xml:space="preserve">Ф.И.О. 
водителя </t>
  </si>
  <si>
    <t>пробег (км)</t>
  </si>
  <si>
    <t>Работа спецоборудования (м.ч)</t>
  </si>
  <si>
    <t>Примечание</t>
  </si>
  <si>
    <t xml:space="preserve">Остаток (л.) </t>
  </si>
  <si>
    <t>б/н</t>
  </si>
  <si>
    <t>Поликарпов А.</t>
  </si>
  <si>
    <t>Михалев С.</t>
  </si>
  <si>
    <t>Шумов С.</t>
  </si>
  <si>
    <t>Погрузчик LG</t>
  </si>
  <si>
    <t>Ильин Е.</t>
  </si>
  <si>
    <t>Зяблов А.</t>
  </si>
  <si>
    <t>Дьяков В.</t>
  </si>
  <si>
    <t>Фрук П.</t>
  </si>
  <si>
    <t>11520кв</t>
  </si>
  <si>
    <t>Косьяненко Р.</t>
  </si>
  <si>
    <t>Григоренко А.</t>
  </si>
  <si>
    <t>Косьяненко А.</t>
  </si>
  <si>
    <t>Ильичев Ю.</t>
  </si>
  <si>
    <t>Ястребов Е.</t>
  </si>
  <si>
    <t>Никляев В.</t>
  </si>
  <si>
    <t>Евстратов А.</t>
  </si>
  <si>
    <t>11698кв</t>
  </si>
  <si>
    <t>Фольксваген</t>
  </si>
  <si>
    <t>Фомин М.</t>
  </si>
  <si>
    <t>Сергеев Д.</t>
  </si>
  <si>
    <t>Малышев О.</t>
  </si>
  <si>
    <t>Щеглов</t>
  </si>
  <si>
    <t>Лагутенко А.</t>
  </si>
  <si>
    <t xml:space="preserve">Дизельное топливо за  ЯНВАРЬ  2018г. </t>
  </si>
  <si>
    <t>Никляев В.А.</t>
  </si>
  <si>
    <t>Ильин А.Г.</t>
  </si>
  <si>
    <t>Малышев О.С.</t>
  </si>
  <si>
    <t>Кобалян М.В.</t>
  </si>
  <si>
    <t>Ф.И.О</t>
  </si>
  <si>
    <t>ТС</t>
  </si>
  <si>
    <t>Камаз 65115</t>
  </si>
  <si>
    <t>фукс 350c</t>
  </si>
  <si>
    <t>фукс 350д(Н)</t>
  </si>
  <si>
    <t>в 433 ру 197</t>
  </si>
  <si>
    <t>к 463 вт 197</t>
  </si>
  <si>
    <t>р 908 он 197</t>
  </si>
  <si>
    <t>к 855 ке 197</t>
  </si>
  <si>
    <t>с 504 уо 777</t>
  </si>
  <si>
    <t>с 546 уо 777</t>
  </si>
  <si>
    <t>т 056 вв 197</t>
  </si>
  <si>
    <t>х 733 ун 197</t>
  </si>
  <si>
    <t>Прессножницы</t>
  </si>
  <si>
    <t>Итог</t>
  </si>
  <si>
    <t>Дата (прихода)</t>
  </si>
  <si>
    <t>Дата (расхода)</t>
  </si>
  <si>
    <t>фукс 350д(С)</t>
  </si>
  <si>
    <t>а 346 мт 777</t>
  </si>
  <si>
    <t>Остаток на начало месяца, (л.)</t>
  </si>
  <si>
    <t>в 300 нс 197</t>
  </si>
  <si>
    <t>в 434 ру 197</t>
  </si>
  <si>
    <t>е 969 кк 197</t>
  </si>
  <si>
    <t>Доценко</t>
  </si>
  <si>
    <t>Пересменка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</si>
</sst>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11"/>
      <color theme="3"/>
      <name val="Tahoma"/>
      <family val="2"/>
      <charset val="204"/>
    </font>
    <font>
      <sz val="10"/>
      <color indexed="8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i/>
      <sz val="14"/>
      <color theme="3"/>
      <name val="Tahoma"/>
      <family val="2"/>
      <charset val="204"/>
    </font>
    <font>
      <b/>
      <sz val="10"/>
      <color theme="3" tint="0.39997558519241921"/>
      <name val="Tahoma"/>
      <family val="2"/>
      <charset val="204"/>
    </font>
    <font>
      <b/>
      <sz val="10"/>
      <color indexed="8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/>
    <xf numFmtId="0" fontId="0" fillId="0" borderId="0" xfId="0" applyFill="1" applyBorder="1"/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6" fillId="0" borderId="0" xfId="2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3" borderId="6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3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9" fontId="3" fillId="0" borderId="0" xfId="0" applyNumberFormat="1" applyFont="1" applyFill="1"/>
    <xf numFmtId="0" fontId="3" fillId="0" borderId="0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3" fontId="10" fillId="0" borderId="6" xfId="0" applyNumberFormat="1" applyFont="1" applyBorder="1" applyAlignment="1">
      <alignment horizontal="center" vertical="center"/>
    </xf>
    <xf numFmtId="3" fontId="5" fillId="3" borderId="14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left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</cellXfs>
  <cellStyles count="3">
    <cellStyle name="Заголовок 4" xfId="1" builtinId="19"/>
    <cellStyle name="Заголовок 4 2" xfId="2"/>
    <cellStyle name="Обычный" xfId="0" builtinId="0"/>
  </cellStyles>
  <dxfs count="27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3999755851924192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39997558519241921"/>
        <name val="Tahoma"/>
        <scheme val="none"/>
      </font>
      <numFmt numFmtId="4" formatCode="#,##0.00"/>
      <fill>
        <patternFill patternType="solid">
          <fgColor indexed="64"/>
          <bgColor theme="9" tint="0.39997558519241921"/>
        </patternFill>
      </fill>
      <alignment horizontal="center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left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relativeIndent="255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3999755851924192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3999755851924192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3999755851924192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3" tint="0.3999755851924192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 outline="0"/>
    </dxf>
    <dxf>
      <border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ahoma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indent="0" relativeIndent="0" justifyLastLine="0" shrinkToFit="0" readingOrder="0"/>
      <border diagonalUp="0" diagonalDown="0"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ables/table1.xml><?xml version="1.0" encoding="utf-8"?>
<table xmlns="http://schemas.openxmlformats.org/spreadsheetml/2006/main" id="2" name="Январь" displayName="Январь" ref="A3:L154" insertRowShift="1" totalsRowCount="1" headerRowDxfId="26" dataDxfId="24" headerRowBorderDxfId="25">
  <autoFilter ref="A3:L153">
    <filterColumn colId="6">
      <filters>
        <filter val="т 056 вв 197"/>
      </filters>
    </filterColumn>
  </autoFilter>
  <tableColumns count="12">
    <tableColumn id="1" name="№ п/п" totalsRowLabel="Итог" dataDxfId="23" totalsRowDxfId="22">
      <calculatedColumnFormula>1</calculatedColumnFormula>
    </tableColumn>
    <tableColumn id="2" name="Дата (прихода)" dataDxfId="21" totalsRowDxfId="20"/>
    <tableColumn id="3" name="Кол-во (л.) " totalsRowFunction="sum" dataDxfId="19" totalsRowDxfId="18"/>
    <tableColumn id="4" name="Дата (расхода)" dataDxfId="17" totalsRowDxfId="16"/>
    <tableColumn id="6" name="Кол-во (л.)" totalsRowFunction="sum" dataDxfId="15" totalsRowDxfId="14"/>
    <tableColumn id="8" name="Т.С. " dataDxfId="13" totalsRowDxfId="12"/>
    <tableColumn id="9" name="Гос. Номер " dataDxfId="11" totalsRowDxfId="10"/>
    <tableColumn id="10" name="пробег (км)" dataDxfId="9" totalsRowDxfId="8"/>
    <tableColumn id="11" name="Работа спецоборудования (м.ч)" dataDxfId="7" totalsRowDxfId="6"/>
    <tableColumn id="12" name="Ф.И.О. _x000a_водителя " dataDxfId="5" totalsRowDxfId="4"/>
    <tableColumn id="13" name="Остаток (л.) " totalsRowFunction="custom" dataDxfId="3" totalsRowDxfId="2">
      <calculatedColumnFormula>IF(N4="","",N4)</calculatedColumnFormula>
      <totalsRowFormula>$N$3+Январь[[#Totals],[Кол-во (л.) ]]-Январь[[#Totals],[Кол-во (л.)]]</totalsRowFormula>
    </tableColumn>
    <tableColumn id="14" name="Примечание" dataDxfId="1" totalsRowDxfId="0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K154"/>
  <sheetViews>
    <sheetView tabSelected="1" zoomScale="80" zoomScaleNormal="80" workbookViewId="0">
      <pane ySplit="3" topLeftCell="A4" activePane="bottomLeft" state="frozen"/>
      <selection pane="bottomLeft" activeCell="H166" sqref="H166"/>
    </sheetView>
  </sheetViews>
  <sheetFormatPr defaultRowHeight="12.75"/>
  <cols>
    <col min="1" max="1" width="8.28515625" style="1" customWidth="1"/>
    <col min="2" max="2" width="12.42578125" style="33" customWidth="1"/>
    <col min="3" max="3" width="14.5703125" style="1" customWidth="1"/>
    <col min="4" max="4" width="13.42578125" style="1" customWidth="1"/>
    <col min="5" max="5" width="14" style="1" customWidth="1"/>
    <col min="6" max="6" width="17.28515625" style="1" bestFit="1" customWidth="1"/>
    <col min="7" max="7" width="14.28515625" style="43" customWidth="1"/>
    <col min="8" max="8" width="14.5703125" style="1" customWidth="1"/>
    <col min="9" max="9" width="22.5703125" style="1" customWidth="1"/>
    <col min="10" max="10" width="17.140625" style="42" customWidth="1"/>
    <col min="11" max="11" width="15.5703125" style="1" customWidth="1"/>
    <col min="12" max="12" width="14.85546875" style="1" customWidth="1"/>
    <col min="13" max="13" width="5.140625" style="1" customWidth="1"/>
    <col min="14" max="14" width="15.42578125" style="2" customWidth="1"/>
    <col min="15" max="89" width="9.140625" style="37"/>
    <col min="90" max="16384" width="9.140625" style="38"/>
  </cols>
  <sheetData>
    <row r="1" spans="1:89" ht="35.25" customHeight="1" thickBot="1">
      <c r="A1" s="55" t="s">
        <v>36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N1" s="53" t="s">
        <v>60</v>
      </c>
    </row>
    <row r="2" spans="1:89" ht="15" customHeight="1" thickBot="1">
      <c r="A2" s="17"/>
      <c r="B2" s="50" t="s">
        <v>1</v>
      </c>
      <c r="C2" s="51"/>
      <c r="D2" s="52" t="s">
        <v>3</v>
      </c>
      <c r="E2" s="52"/>
      <c r="F2" s="52"/>
      <c r="G2" s="51"/>
      <c r="H2" s="18"/>
      <c r="I2" s="19"/>
      <c r="J2" s="41"/>
      <c r="K2" s="19"/>
      <c r="L2" s="20"/>
      <c r="N2" s="54"/>
    </row>
    <row r="3" spans="1:89" s="40" customFormat="1" ht="70.5" customHeight="1" thickBot="1">
      <c r="A3" s="21" t="s">
        <v>0</v>
      </c>
      <c r="B3" s="32" t="s">
        <v>56</v>
      </c>
      <c r="C3" s="22" t="s">
        <v>2</v>
      </c>
      <c r="D3" s="23" t="s">
        <v>57</v>
      </c>
      <c r="E3" s="24" t="s">
        <v>4</v>
      </c>
      <c r="F3" s="24" t="s">
        <v>5</v>
      </c>
      <c r="G3" s="22" t="s">
        <v>6</v>
      </c>
      <c r="H3" s="25" t="s">
        <v>8</v>
      </c>
      <c r="I3" s="11" t="s">
        <v>9</v>
      </c>
      <c r="J3" s="11" t="s">
        <v>7</v>
      </c>
      <c r="K3" s="11" t="s">
        <v>11</v>
      </c>
      <c r="L3" s="11" t="s">
        <v>10</v>
      </c>
      <c r="M3" s="3"/>
      <c r="N3" s="44">
        <v>2253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39"/>
      <c r="BW3" s="39"/>
      <c r="BX3" s="39"/>
      <c r="BY3" s="39"/>
      <c r="BZ3" s="39"/>
      <c r="CA3" s="39"/>
      <c r="CB3" s="39"/>
      <c r="CC3" s="39"/>
      <c r="CD3" s="39"/>
      <c r="CE3" s="39"/>
      <c r="CF3" s="39"/>
      <c r="CG3" s="39"/>
      <c r="CH3" s="39"/>
      <c r="CI3" s="39"/>
      <c r="CJ3" s="39"/>
      <c r="CK3" s="39"/>
    </row>
    <row r="4" spans="1:89" hidden="1">
      <c r="A4" s="14">
        <v>1</v>
      </c>
      <c r="B4" s="28"/>
      <c r="C4" s="26"/>
      <c r="D4" s="28">
        <v>43105</v>
      </c>
      <c r="E4" s="26">
        <v>200</v>
      </c>
      <c r="F4" s="30" t="s">
        <v>45</v>
      </c>
      <c r="G4" s="30" t="s">
        <v>12</v>
      </c>
      <c r="H4" s="34"/>
      <c r="I4" s="34">
        <v>3494</v>
      </c>
      <c r="J4" s="30" t="s">
        <v>13</v>
      </c>
      <c r="K4" s="46">
        <f t="shared" ref="K4:K35" si="0">IF(N4="","",N4)</f>
        <v>2053</v>
      </c>
      <c r="L4" s="12"/>
      <c r="M4" s="36"/>
      <c r="N4" s="45">
        <f>IF(Январь[[#This Row],[Дата (расхода)]]="","",N3+Январь[[#This Row],[Кол-во (л.) ]]-Январь[[#This Row],[Кол-во (л.)]])</f>
        <v>2053</v>
      </c>
    </row>
    <row r="5" spans="1:89" hidden="1">
      <c r="A5" s="15">
        <v>2</v>
      </c>
      <c r="B5" s="29"/>
      <c r="C5" s="26"/>
      <c r="D5" s="29">
        <v>43106</v>
      </c>
      <c r="E5" s="27">
        <v>250</v>
      </c>
      <c r="F5" s="30" t="s">
        <v>45</v>
      </c>
      <c r="G5" s="30" t="s">
        <v>12</v>
      </c>
      <c r="H5" s="35"/>
      <c r="I5" s="35">
        <v>3504</v>
      </c>
      <c r="J5" s="30" t="s">
        <v>14</v>
      </c>
      <c r="K5" s="46">
        <f t="shared" si="0"/>
        <v>1803</v>
      </c>
      <c r="L5" s="13"/>
      <c r="N5" s="45">
        <f>IF(Январь[[#This Row],[Дата (расхода)]]="","",N4+Январь[[#This Row],[Кол-во (л.) ]]-Январь[[#This Row],[Кол-во (л.)]])</f>
        <v>1803</v>
      </c>
    </row>
    <row r="6" spans="1:89" hidden="1">
      <c r="A6" s="15">
        <v>3</v>
      </c>
      <c r="B6" s="29"/>
      <c r="C6" s="26"/>
      <c r="D6" s="29">
        <v>43106</v>
      </c>
      <c r="E6" s="27">
        <v>150</v>
      </c>
      <c r="F6" s="31" t="s">
        <v>44</v>
      </c>
      <c r="G6" s="30" t="s">
        <v>12</v>
      </c>
      <c r="H6" s="35"/>
      <c r="I6" s="35">
        <v>29186</v>
      </c>
      <c r="J6" s="30" t="s">
        <v>15</v>
      </c>
      <c r="K6" s="46">
        <f t="shared" si="0"/>
        <v>1653</v>
      </c>
      <c r="L6" s="13"/>
      <c r="N6" s="45">
        <f>IF(Январь[[#This Row],[Дата (расхода)]]="","",N5+Январь[[#This Row],[Кол-во (л.) ]]-Январь[[#This Row],[Кол-во (л.)]])</f>
        <v>1653</v>
      </c>
    </row>
    <row r="7" spans="1:89" hidden="1">
      <c r="A7" s="15">
        <v>4</v>
      </c>
      <c r="B7" s="29"/>
      <c r="C7" s="26"/>
      <c r="D7" s="29">
        <v>43106</v>
      </c>
      <c r="E7" s="27">
        <v>150</v>
      </c>
      <c r="F7" s="30" t="s">
        <v>45</v>
      </c>
      <c r="G7" s="30" t="s">
        <v>12</v>
      </c>
      <c r="H7" s="35"/>
      <c r="I7" s="35">
        <v>3516</v>
      </c>
      <c r="J7" s="30" t="s">
        <v>13</v>
      </c>
      <c r="K7" s="46">
        <f t="shared" si="0"/>
        <v>1503</v>
      </c>
      <c r="L7" s="13"/>
      <c r="N7" s="45">
        <f>IF(Январь[[#This Row],[Дата (расхода)]]="","",N6+Январь[[#This Row],[Кол-во (л.) ]]-Январь[[#This Row],[Кол-во (л.)]])</f>
        <v>1503</v>
      </c>
    </row>
    <row r="8" spans="1:89" hidden="1">
      <c r="A8" s="15">
        <v>5</v>
      </c>
      <c r="B8" s="29"/>
      <c r="C8" s="26"/>
      <c r="D8" s="29">
        <v>43108</v>
      </c>
      <c r="E8" s="27">
        <v>320</v>
      </c>
      <c r="F8" s="30" t="s">
        <v>45</v>
      </c>
      <c r="G8" s="30" t="s">
        <v>12</v>
      </c>
      <c r="H8" s="35"/>
      <c r="I8" s="35">
        <v>3527</v>
      </c>
      <c r="J8" s="30" t="s">
        <v>13</v>
      </c>
      <c r="K8" s="46">
        <f t="shared" si="0"/>
        <v>1183</v>
      </c>
      <c r="L8" s="13"/>
      <c r="N8" s="45">
        <f>IF(Январь[[#This Row],[Дата (расхода)]]="","",N7+Январь[[#This Row],[Кол-во (л.) ]]-Январь[[#This Row],[Кол-во (л.)]])</f>
        <v>1183</v>
      </c>
    </row>
    <row r="9" spans="1:89" hidden="1">
      <c r="A9" s="15">
        <v>6</v>
      </c>
      <c r="B9" s="29"/>
      <c r="C9" s="26"/>
      <c r="D9" s="29">
        <v>43108</v>
      </c>
      <c r="E9" s="27">
        <v>100</v>
      </c>
      <c r="F9" s="30" t="s">
        <v>45</v>
      </c>
      <c r="G9" s="30" t="s">
        <v>12</v>
      </c>
      <c r="H9" s="35"/>
      <c r="I9" s="35">
        <v>3536</v>
      </c>
      <c r="J9" s="30" t="s">
        <v>13</v>
      </c>
      <c r="K9" s="46">
        <f t="shared" si="0"/>
        <v>1083</v>
      </c>
      <c r="L9" s="13"/>
      <c r="N9" s="45">
        <f>IF(Январь[[#This Row],[Дата (расхода)]]="","",N8+Январь[[#This Row],[Кол-во (л.) ]]-Январь[[#This Row],[Кол-во (л.)]])</f>
        <v>1083</v>
      </c>
    </row>
    <row r="10" spans="1:89" hidden="1">
      <c r="A10" s="15">
        <v>7</v>
      </c>
      <c r="B10" s="29"/>
      <c r="C10" s="26"/>
      <c r="D10" s="29">
        <v>43109</v>
      </c>
      <c r="E10" s="27">
        <v>300</v>
      </c>
      <c r="F10" s="30" t="s">
        <v>45</v>
      </c>
      <c r="G10" s="30" t="s">
        <v>12</v>
      </c>
      <c r="H10" s="35"/>
      <c r="I10" s="35">
        <v>3546</v>
      </c>
      <c r="J10" s="30" t="s">
        <v>14</v>
      </c>
      <c r="K10" s="46">
        <f t="shared" si="0"/>
        <v>783</v>
      </c>
      <c r="L10" s="13"/>
      <c r="N10" s="45">
        <f>IF(Январь[[#This Row],[Дата (расхода)]]="","",N9+Январь[[#This Row],[Кол-во (л.) ]]-Январь[[#This Row],[Кол-во (л.)]])</f>
        <v>783</v>
      </c>
    </row>
    <row r="11" spans="1:89" hidden="1">
      <c r="A11" s="15">
        <v>8</v>
      </c>
      <c r="B11" s="29"/>
      <c r="C11" s="26"/>
      <c r="D11" s="29">
        <v>43109</v>
      </c>
      <c r="E11" s="27">
        <v>150</v>
      </c>
      <c r="F11" s="31" t="s">
        <v>16</v>
      </c>
      <c r="G11" s="30" t="s">
        <v>12</v>
      </c>
      <c r="H11" s="35"/>
      <c r="I11" s="35">
        <v>4989</v>
      </c>
      <c r="J11" s="30"/>
      <c r="K11" s="46">
        <f t="shared" si="0"/>
        <v>633</v>
      </c>
      <c r="L11" s="13"/>
      <c r="N11" s="45">
        <f>IF(Январь[[#This Row],[Дата (расхода)]]="","",N10+Январь[[#This Row],[Кол-во (л.) ]]-Январь[[#This Row],[Кол-во (л.)]])</f>
        <v>633</v>
      </c>
    </row>
    <row r="12" spans="1:89" hidden="1">
      <c r="A12" s="15">
        <v>9</v>
      </c>
      <c r="B12" s="29"/>
      <c r="C12" s="26"/>
      <c r="D12" s="29">
        <v>43109</v>
      </c>
      <c r="E12" s="27">
        <v>280</v>
      </c>
      <c r="F12" s="31" t="s">
        <v>43</v>
      </c>
      <c r="G12" s="31" t="s">
        <v>51</v>
      </c>
      <c r="H12" s="35">
        <v>30975</v>
      </c>
      <c r="I12" s="35">
        <v>1060</v>
      </c>
      <c r="J12" s="30" t="s">
        <v>17</v>
      </c>
      <c r="K12" s="46">
        <f t="shared" si="0"/>
        <v>353</v>
      </c>
      <c r="L12" s="13"/>
      <c r="N12" s="45">
        <f>IF(Январь[[#This Row],[Дата (расхода)]]="","",N11+Январь[[#This Row],[Кол-во (л.) ]]-Январь[[#This Row],[Кол-во (л.)]])</f>
        <v>353</v>
      </c>
    </row>
    <row r="13" spans="1:89" hidden="1">
      <c r="A13" s="15">
        <v>10</v>
      </c>
      <c r="B13" s="29"/>
      <c r="C13" s="26"/>
      <c r="D13" s="29">
        <v>43109</v>
      </c>
      <c r="E13" s="27">
        <v>100</v>
      </c>
      <c r="F13" s="30" t="s">
        <v>45</v>
      </c>
      <c r="G13" s="31" t="s">
        <v>12</v>
      </c>
      <c r="H13" s="35"/>
      <c r="I13" s="35">
        <v>3554</v>
      </c>
      <c r="J13" s="30" t="s">
        <v>13</v>
      </c>
      <c r="K13" s="46">
        <f t="shared" si="0"/>
        <v>253</v>
      </c>
      <c r="L13" s="13"/>
      <c r="N13" s="45">
        <f>IF(Январь[[#This Row],[Дата (расхода)]]="","",N12+Январь[[#This Row],[Кол-во (л.) ]]-Январь[[#This Row],[Кол-во (л.)]])</f>
        <v>253</v>
      </c>
    </row>
    <row r="14" spans="1:89" hidden="1">
      <c r="A14" s="15">
        <v>11</v>
      </c>
      <c r="B14" s="29">
        <v>43110</v>
      </c>
      <c r="C14" s="26">
        <v>4620</v>
      </c>
      <c r="D14" s="29">
        <v>43110</v>
      </c>
      <c r="E14" s="27"/>
      <c r="F14" s="31"/>
      <c r="G14" s="31"/>
      <c r="H14" s="35"/>
      <c r="I14" s="35"/>
      <c r="J14" s="30"/>
      <c r="K14" s="46">
        <f t="shared" si="0"/>
        <v>4873</v>
      </c>
      <c r="L14" s="13"/>
      <c r="N14" s="45">
        <f>IF(Январь[[#This Row],[Дата (расхода)]]="","",N13+Январь[[#This Row],[Кол-во (л.) ]]-Январь[[#This Row],[Кол-во (л.)]])</f>
        <v>4873</v>
      </c>
    </row>
    <row r="15" spans="1:89" hidden="1">
      <c r="A15" s="15">
        <v>12</v>
      </c>
      <c r="B15" s="29"/>
      <c r="C15" s="26"/>
      <c r="D15" s="29">
        <v>43110</v>
      </c>
      <c r="E15" s="27">
        <v>240</v>
      </c>
      <c r="F15" s="31" t="s">
        <v>43</v>
      </c>
      <c r="G15" s="31" t="s">
        <v>46</v>
      </c>
      <c r="H15" s="35">
        <v>86600</v>
      </c>
      <c r="I15" s="35">
        <v>3183</v>
      </c>
      <c r="J15" s="30" t="s">
        <v>38</v>
      </c>
      <c r="K15" s="46">
        <f t="shared" si="0"/>
        <v>4633</v>
      </c>
      <c r="L15" s="13"/>
      <c r="N15" s="45">
        <f>IF(Январь[[#This Row],[Дата (расхода)]]="","",N14+Январь[[#This Row],[Кол-во (л.) ]]-Январь[[#This Row],[Кол-во (л.)]])</f>
        <v>4633</v>
      </c>
    </row>
    <row r="16" spans="1:89" hidden="1">
      <c r="A16" s="15">
        <v>13</v>
      </c>
      <c r="B16" s="29"/>
      <c r="C16" s="26"/>
      <c r="D16" s="29">
        <v>43110</v>
      </c>
      <c r="E16" s="27">
        <v>200</v>
      </c>
      <c r="F16" s="30" t="s">
        <v>45</v>
      </c>
      <c r="G16" s="31" t="s">
        <v>12</v>
      </c>
      <c r="H16" s="35"/>
      <c r="I16" s="35">
        <v>3564</v>
      </c>
      <c r="J16" s="30" t="s">
        <v>14</v>
      </c>
      <c r="K16" s="46">
        <f t="shared" si="0"/>
        <v>4433</v>
      </c>
      <c r="L16" s="13"/>
      <c r="N16" s="45">
        <f>IF(Январь[[#This Row],[Дата (расхода)]]="","",N15+Январь[[#This Row],[Кол-во (л.) ]]-Январь[[#This Row],[Кол-во (л.)]])</f>
        <v>4433</v>
      </c>
    </row>
    <row r="17" spans="1:14" hidden="1">
      <c r="A17" s="15">
        <v>14</v>
      </c>
      <c r="B17" s="29"/>
      <c r="C17" s="26"/>
      <c r="D17" s="29">
        <v>43110</v>
      </c>
      <c r="E17" s="27">
        <v>300</v>
      </c>
      <c r="F17" s="31" t="s">
        <v>44</v>
      </c>
      <c r="G17" s="31" t="s">
        <v>12</v>
      </c>
      <c r="H17" s="35"/>
      <c r="I17" s="35">
        <v>29212</v>
      </c>
      <c r="J17" s="30" t="s">
        <v>13</v>
      </c>
      <c r="K17" s="46">
        <f t="shared" si="0"/>
        <v>4133</v>
      </c>
      <c r="L17" s="13"/>
      <c r="N17" s="45">
        <f>IF(Январь[[#This Row],[Дата (расхода)]]="","",N16+Январь[[#This Row],[Кол-во (л.) ]]-Январь[[#This Row],[Кол-во (л.)]])</f>
        <v>4133</v>
      </c>
    </row>
    <row r="18" spans="1:14" hidden="1">
      <c r="A18" s="15">
        <v>15</v>
      </c>
      <c r="B18" s="29"/>
      <c r="C18" s="26"/>
      <c r="D18" s="29">
        <v>43110</v>
      </c>
      <c r="E18" s="27">
        <v>100</v>
      </c>
      <c r="F18" s="30" t="s">
        <v>45</v>
      </c>
      <c r="G18" s="31" t="s">
        <v>12</v>
      </c>
      <c r="H18" s="35"/>
      <c r="I18" s="35">
        <v>3571</v>
      </c>
      <c r="J18" s="30" t="s">
        <v>13</v>
      </c>
      <c r="K18" s="46">
        <f t="shared" si="0"/>
        <v>4033</v>
      </c>
      <c r="L18" s="13"/>
      <c r="N18" s="45">
        <f>IF(Январь[[#This Row],[Дата (расхода)]]="","",N17+Январь[[#This Row],[Кол-во (л.) ]]-Январь[[#This Row],[Кол-во (л.)]])</f>
        <v>4033</v>
      </c>
    </row>
    <row r="19" spans="1:14" hidden="1">
      <c r="A19" s="15">
        <v>16</v>
      </c>
      <c r="B19" s="29"/>
      <c r="C19" s="26"/>
      <c r="D19" s="29">
        <v>43111</v>
      </c>
      <c r="E19" s="27">
        <v>310</v>
      </c>
      <c r="F19" s="31" t="s">
        <v>43</v>
      </c>
      <c r="G19" s="31" t="s">
        <v>53</v>
      </c>
      <c r="H19" s="35">
        <v>163789</v>
      </c>
      <c r="I19" s="35">
        <v>100</v>
      </c>
      <c r="J19" s="30" t="s">
        <v>13</v>
      </c>
      <c r="K19" s="46">
        <f t="shared" si="0"/>
        <v>3723</v>
      </c>
      <c r="L19" s="13"/>
      <c r="N19" s="45">
        <f>IF(Январь[[#This Row],[Дата (расхода)]]="","",N18+Январь[[#This Row],[Кол-во (л.) ]]-Январь[[#This Row],[Кол-во (л.)]])</f>
        <v>3723</v>
      </c>
    </row>
    <row r="20" spans="1:14" hidden="1">
      <c r="A20" s="15">
        <v>17</v>
      </c>
      <c r="B20" s="29"/>
      <c r="C20" s="26"/>
      <c r="D20" s="29">
        <v>43111</v>
      </c>
      <c r="E20" s="27">
        <v>120</v>
      </c>
      <c r="F20" s="30" t="s">
        <v>45</v>
      </c>
      <c r="G20" s="31" t="s">
        <v>12</v>
      </c>
      <c r="H20" s="35"/>
      <c r="I20" s="35">
        <v>3578</v>
      </c>
      <c r="J20" s="30" t="s">
        <v>13</v>
      </c>
      <c r="K20" s="46">
        <f t="shared" si="0"/>
        <v>3603</v>
      </c>
      <c r="L20" s="13"/>
      <c r="N20" s="45">
        <f>IF(Январь[[#This Row],[Дата (расхода)]]="","",N19+Январь[[#This Row],[Кол-во (л.) ]]-Январь[[#This Row],[Кол-во (л.)]])</f>
        <v>3603</v>
      </c>
    </row>
    <row r="21" spans="1:14" hidden="1">
      <c r="A21" s="15">
        <v>18</v>
      </c>
      <c r="B21" s="29"/>
      <c r="C21" s="26"/>
      <c r="D21" s="29">
        <v>43111</v>
      </c>
      <c r="E21" s="27">
        <v>340</v>
      </c>
      <c r="F21" s="31" t="s">
        <v>43</v>
      </c>
      <c r="G21" s="31" t="s">
        <v>48</v>
      </c>
      <c r="H21" s="35">
        <v>166869</v>
      </c>
      <c r="I21" s="35">
        <v>1026</v>
      </c>
      <c r="J21" s="30" t="s">
        <v>13</v>
      </c>
      <c r="K21" s="46">
        <f t="shared" si="0"/>
        <v>3263</v>
      </c>
      <c r="L21" s="13"/>
      <c r="N21" s="45">
        <f>IF(Январь[[#This Row],[Дата (расхода)]]="","",N20+Январь[[#This Row],[Кол-во (л.) ]]-Январь[[#This Row],[Кол-во (л.)]])</f>
        <v>3263</v>
      </c>
    </row>
    <row r="22" spans="1:14" hidden="1">
      <c r="A22" s="15">
        <v>19</v>
      </c>
      <c r="B22" s="28"/>
      <c r="C22" s="26"/>
      <c r="D22" s="28">
        <v>43111</v>
      </c>
      <c r="E22" s="26">
        <v>100</v>
      </c>
      <c r="F22" s="30" t="s">
        <v>45</v>
      </c>
      <c r="G22" s="30" t="s">
        <v>12</v>
      </c>
      <c r="H22" s="34"/>
      <c r="I22" s="34">
        <v>3587</v>
      </c>
      <c r="J22" s="30" t="s">
        <v>13</v>
      </c>
      <c r="K22" s="46">
        <f t="shared" si="0"/>
        <v>3163</v>
      </c>
      <c r="L22" s="12"/>
      <c r="N22" s="45">
        <f>IF(Январь[[#This Row],[Дата (расхода)]]="","",N21+Январь[[#This Row],[Кол-во (л.) ]]-Январь[[#This Row],[Кол-во (л.)]])</f>
        <v>3163</v>
      </c>
    </row>
    <row r="23" spans="1:14" hidden="1">
      <c r="A23" s="15">
        <v>20</v>
      </c>
      <c r="B23" s="29"/>
      <c r="C23" s="26"/>
      <c r="D23" s="29">
        <v>43112</v>
      </c>
      <c r="E23" s="27">
        <v>170</v>
      </c>
      <c r="F23" s="30" t="s">
        <v>45</v>
      </c>
      <c r="G23" s="31" t="s">
        <v>12</v>
      </c>
      <c r="H23" s="35"/>
      <c r="I23" s="35">
        <v>3594</v>
      </c>
      <c r="J23" s="30" t="s">
        <v>13</v>
      </c>
      <c r="K23" s="46">
        <f t="shared" si="0"/>
        <v>2993</v>
      </c>
      <c r="L23" s="13"/>
      <c r="N23" s="45">
        <f>IF(Январь[[#This Row],[Дата (расхода)]]="","",N22+Январь[[#This Row],[Кол-во (л.) ]]-Январь[[#This Row],[Кол-во (л.)]])</f>
        <v>2993</v>
      </c>
    </row>
    <row r="24" spans="1:14" hidden="1">
      <c r="A24" s="15">
        <v>21</v>
      </c>
      <c r="B24" s="29"/>
      <c r="C24" s="26"/>
      <c r="D24" s="29">
        <v>43112</v>
      </c>
      <c r="E24" s="27">
        <v>100</v>
      </c>
      <c r="F24" s="30" t="s">
        <v>45</v>
      </c>
      <c r="G24" s="31" t="s">
        <v>12</v>
      </c>
      <c r="H24" s="35"/>
      <c r="I24" s="35">
        <v>3603</v>
      </c>
      <c r="J24" s="30" t="s">
        <v>13</v>
      </c>
      <c r="K24" s="46">
        <f t="shared" si="0"/>
        <v>2893</v>
      </c>
      <c r="L24" s="13"/>
      <c r="N24" s="45">
        <f>IF(Январь[[#This Row],[Дата (расхода)]]="","",N23+Январь[[#This Row],[Кол-во (л.) ]]-Январь[[#This Row],[Кол-во (л.)]])</f>
        <v>2893</v>
      </c>
    </row>
    <row r="25" spans="1:14" hidden="1">
      <c r="A25" s="15">
        <v>22</v>
      </c>
      <c r="B25" s="29"/>
      <c r="C25" s="26"/>
      <c r="D25" s="29">
        <v>43113</v>
      </c>
      <c r="E25" s="27">
        <v>150</v>
      </c>
      <c r="F25" s="30" t="s">
        <v>45</v>
      </c>
      <c r="G25" s="31" t="s">
        <v>12</v>
      </c>
      <c r="H25" s="35"/>
      <c r="I25" s="35">
        <v>3609</v>
      </c>
      <c r="J25" s="30" t="s">
        <v>13</v>
      </c>
      <c r="K25" s="46">
        <f t="shared" si="0"/>
        <v>2743</v>
      </c>
      <c r="L25" s="13"/>
      <c r="N25" s="45">
        <f>IF(Январь[[#This Row],[Дата (расхода)]]="","",N24+Январь[[#This Row],[Кол-во (л.) ]]-Январь[[#This Row],[Кол-во (л.)]])</f>
        <v>2743</v>
      </c>
    </row>
    <row r="26" spans="1:14" hidden="1">
      <c r="A26" s="15">
        <v>23</v>
      </c>
      <c r="B26" s="29"/>
      <c r="C26" s="26"/>
      <c r="D26" s="29">
        <v>43113</v>
      </c>
      <c r="E26" s="27">
        <v>400</v>
      </c>
      <c r="F26" s="31" t="s">
        <v>43</v>
      </c>
      <c r="G26" s="31" t="s">
        <v>49</v>
      </c>
      <c r="H26" s="35">
        <v>176896</v>
      </c>
      <c r="I26" s="35">
        <v>337</v>
      </c>
      <c r="J26" s="30" t="s">
        <v>13</v>
      </c>
      <c r="K26" s="46">
        <f t="shared" si="0"/>
        <v>2343</v>
      </c>
      <c r="L26" s="13"/>
      <c r="N26" s="45">
        <f>IF(Январь[[#This Row],[Дата (расхода)]]="","",N25+Январь[[#This Row],[Кол-во (л.) ]]-Январь[[#This Row],[Кол-во (л.)]])</f>
        <v>2343</v>
      </c>
    </row>
    <row r="27" spans="1:14" hidden="1">
      <c r="A27" s="15">
        <v>24</v>
      </c>
      <c r="B27" s="29"/>
      <c r="C27" s="26"/>
      <c r="D27" s="29">
        <v>43113</v>
      </c>
      <c r="E27" s="27">
        <v>300</v>
      </c>
      <c r="F27" s="31" t="s">
        <v>44</v>
      </c>
      <c r="G27" s="31" t="s">
        <v>12</v>
      </c>
      <c r="H27" s="35"/>
      <c r="I27" s="35">
        <v>29237</v>
      </c>
      <c r="J27" s="30" t="s">
        <v>13</v>
      </c>
      <c r="K27" s="46">
        <f t="shared" si="0"/>
        <v>2043</v>
      </c>
      <c r="L27" s="13"/>
      <c r="N27" s="45">
        <f>IF(Январь[[#This Row],[Дата (расхода)]]="","",N26+Январь[[#This Row],[Кол-во (л.) ]]-Январь[[#This Row],[Кол-во (л.)]])</f>
        <v>2043</v>
      </c>
    </row>
    <row r="28" spans="1:14" hidden="1">
      <c r="A28" s="15">
        <v>25</v>
      </c>
      <c r="B28" s="29"/>
      <c r="C28" s="26"/>
      <c r="D28" s="29">
        <v>43113</v>
      </c>
      <c r="E28" s="27">
        <v>100</v>
      </c>
      <c r="F28" s="30" t="s">
        <v>45</v>
      </c>
      <c r="G28" s="31" t="s">
        <v>12</v>
      </c>
      <c r="H28" s="35"/>
      <c r="I28" s="35">
        <v>3617</v>
      </c>
      <c r="J28" s="30" t="s">
        <v>13</v>
      </c>
      <c r="K28" s="46">
        <f t="shared" si="0"/>
        <v>1943</v>
      </c>
      <c r="L28" s="13"/>
      <c r="N28" s="45">
        <f>IF(Январь[[#This Row],[Дата (расхода)]]="","",N27+Январь[[#This Row],[Кол-во (л.) ]]-Январь[[#This Row],[Кол-во (л.)]])</f>
        <v>1943</v>
      </c>
    </row>
    <row r="29" spans="1:14" hidden="1">
      <c r="A29" s="15">
        <v>26</v>
      </c>
      <c r="B29" s="29"/>
      <c r="C29" s="26"/>
      <c r="D29" s="29">
        <v>43114</v>
      </c>
      <c r="E29" s="27">
        <v>100</v>
      </c>
      <c r="F29" s="30" t="s">
        <v>45</v>
      </c>
      <c r="G29" s="31" t="s">
        <v>12</v>
      </c>
      <c r="H29" s="35"/>
      <c r="I29" s="35">
        <v>3623</v>
      </c>
      <c r="J29" s="30" t="s">
        <v>13</v>
      </c>
      <c r="K29" s="46">
        <f t="shared" si="0"/>
        <v>1843</v>
      </c>
      <c r="L29" s="13"/>
      <c r="N29" s="45">
        <f>IF(Январь[[#This Row],[Дата (расхода)]]="","",N28+Январь[[#This Row],[Кол-во (л.) ]]-Январь[[#This Row],[Кол-во (л.)]])</f>
        <v>1843</v>
      </c>
    </row>
    <row r="30" spans="1:14" hidden="1">
      <c r="A30" s="15">
        <v>27</v>
      </c>
      <c r="B30" s="29"/>
      <c r="C30" s="26"/>
      <c r="D30" s="29">
        <v>43114</v>
      </c>
      <c r="E30" s="27">
        <v>100</v>
      </c>
      <c r="F30" s="30" t="s">
        <v>45</v>
      </c>
      <c r="G30" s="31" t="s">
        <v>12</v>
      </c>
      <c r="H30" s="35"/>
      <c r="I30" s="35">
        <v>3630</v>
      </c>
      <c r="J30" s="30" t="s">
        <v>13</v>
      </c>
      <c r="K30" s="46">
        <f t="shared" si="0"/>
        <v>1743</v>
      </c>
      <c r="L30" s="13"/>
      <c r="N30" s="45">
        <f>IF(Январь[[#This Row],[Дата (расхода)]]="","",N29+Январь[[#This Row],[Кол-во (л.) ]]-Январь[[#This Row],[Кол-во (л.)]])</f>
        <v>1743</v>
      </c>
    </row>
    <row r="31" spans="1:14" hidden="1">
      <c r="A31" s="15">
        <v>28</v>
      </c>
      <c r="B31" s="29"/>
      <c r="C31" s="26"/>
      <c r="D31" s="29">
        <v>43115</v>
      </c>
      <c r="E31" s="27">
        <v>170</v>
      </c>
      <c r="F31" s="30" t="s">
        <v>45</v>
      </c>
      <c r="G31" s="31" t="s">
        <v>12</v>
      </c>
      <c r="H31" s="35"/>
      <c r="I31" s="35">
        <v>3637</v>
      </c>
      <c r="J31" s="30" t="s">
        <v>13</v>
      </c>
      <c r="K31" s="46">
        <f t="shared" si="0"/>
        <v>1573</v>
      </c>
      <c r="L31" s="13"/>
      <c r="N31" s="45">
        <f>IF(Январь[[#This Row],[Дата (расхода)]]="","",N30+Январь[[#This Row],[Кол-во (л.) ]]-Январь[[#This Row],[Кол-во (л.)]])</f>
        <v>1573</v>
      </c>
    </row>
    <row r="32" spans="1:14" hidden="1">
      <c r="A32" s="15">
        <v>29</v>
      </c>
      <c r="B32" s="29"/>
      <c r="C32" s="26"/>
      <c r="D32" s="29">
        <v>43115</v>
      </c>
      <c r="E32" s="27">
        <v>305</v>
      </c>
      <c r="F32" s="31" t="s">
        <v>43</v>
      </c>
      <c r="G32" s="31" t="s">
        <v>51</v>
      </c>
      <c r="H32" s="35">
        <v>31463</v>
      </c>
      <c r="I32" s="35">
        <v>1080</v>
      </c>
      <c r="J32" s="30" t="s">
        <v>13</v>
      </c>
      <c r="K32" s="46">
        <f t="shared" si="0"/>
        <v>1268</v>
      </c>
      <c r="L32" s="13"/>
      <c r="N32" s="45">
        <f>IF(Январь[[#This Row],[Дата (расхода)]]="","",N31+Январь[[#This Row],[Кол-во (л.) ]]-Январь[[#This Row],[Кол-во (л.)]])</f>
        <v>1268</v>
      </c>
    </row>
    <row r="33" spans="1:14" hidden="1">
      <c r="A33" s="15">
        <v>30</v>
      </c>
      <c r="B33" s="29"/>
      <c r="C33" s="26"/>
      <c r="D33" s="29">
        <v>43115</v>
      </c>
      <c r="E33" s="27">
        <v>100</v>
      </c>
      <c r="F33" s="30" t="s">
        <v>45</v>
      </c>
      <c r="G33" s="31" t="s">
        <v>12</v>
      </c>
      <c r="H33" s="35"/>
      <c r="I33" s="35">
        <v>3646</v>
      </c>
      <c r="J33" s="30" t="s">
        <v>13</v>
      </c>
      <c r="K33" s="46">
        <f t="shared" si="0"/>
        <v>1168</v>
      </c>
      <c r="L33" s="13"/>
      <c r="N33" s="45">
        <f>IF(Январь[[#This Row],[Дата (расхода)]]="","",N32+Январь[[#This Row],[Кол-во (л.) ]]-Январь[[#This Row],[Кол-во (л.)]])</f>
        <v>1168</v>
      </c>
    </row>
    <row r="34" spans="1:14" hidden="1">
      <c r="A34" s="15">
        <v>31</v>
      </c>
      <c r="B34" s="29"/>
      <c r="C34" s="26"/>
      <c r="D34" s="29">
        <v>43116</v>
      </c>
      <c r="E34" s="27">
        <v>100</v>
      </c>
      <c r="F34" s="30" t="s">
        <v>45</v>
      </c>
      <c r="G34" s="31" t="s">
        <v>12</v>
      </c>
      <c r="H34" s="35"/>
      <c r="I34" s="35">
        <v>3651</v>
      </c>
      <c r="J34" s="30" t="s">
        <v>13</v>
      </c>
      <c r="K34" s="46">
        <f t="shared" si="0"/>
        <v>1068</v>
      </c>
      <c r="L34" s="13"/>
      <c r="N34" s="45">
        <f>IF(Январь[[#This Row],[Дата (расхода)]]="","",N33+Январь[[#This Row],[Кол-во (л.) ]]-Январь[[#This Row],[Кол-во (л.)]])</f>
        <v>1068</v>
      </c>
    </row>
    <row r="35" spans="1:14" hidden="1">
      <c r="A35" s="15">
        <v>32</v>
      </c>
      <c r="B35" s="28"/>
      <c r="C35" s="26"/>
      <c r="D35" s="28">
        <v>43116</v>
      </c>
      <c r="E35" s="26">
        <v>200</v>
      </c>
      <c r="F35" s="31" t="s">
        <v>44</v>
      </c>
      <c r="G35" s="30" t="s">
        <v>12</v>
      </c>
      <c r="H35" s="34"/>
      <c r="I35" s="34">
        <v>29262</v>
      </c>
      <c r="J35" s="30" t="s">
        <v>13</v>
      </c>
      <c r="K35" s="46">
        <f t="shared" si="0"/>
        <v>868</v>
      </c>
      <c r="L35" s="12"/>
      <c r="N35" s="45">
        <f>IF(Январь[[#This Row],[Дата (расхода)]]="","",N34+Январь[[#This Row],[Кол-во (л.) ]]-Январь[[#This Row],[Кол-во (л.)]])</f>
        <v>868</v>
      </c>
    </row>
    <row r="36" spans="1:14" hidden="1">
      <c r="A36" s="15">
        <v>33</v>
      </c>
      <c r="B36" s="29"/>
      <c r="C36" s="26"/>
      <c r="D36" s="29">
        <v>43116</v>
      </c>
      <c r="E36" s="27">
        <v>200</v>
      </c>
      <c r="F36" s="31" t="s">
        <v>43</v>
      </c>
      <c r="G36" s="31" t="s">
        <v>46</v>
      </c>
      <c r="H36" s="35">
        <v>86876</v>
      </c>
      <c r="I36" s="35">
        <v>3195</v>
      </c>
      <c r="J36" s="30" t="s">
        <v>13</v>
      </c>
      <c r="K36" s="46">
        <f t="shared" ref="K36:K67" si="1">IF(N36="","",N36)</f>
        <v>668</v>
      </c>
      <c r="L36" s="13"/>
      <c r="N36" s="45">
        <f>IF(Январь[[#This Row],[Дата (расхода)]]="","",N35+Январь[[#This Row],[Кол-во (л.) ]]-Январь[[#This Row],[Кол-во (л.)]])</f>
        <v>668</v>
      </c>
    </row>
    <row r="37" spans="1:14" hidden="1">
      <c r="A37" s="15">
        <v>34</v>
      </c>
      <c r="B37" s="29"/>
      <c r="C37" s="26"/>
      <c r="D37" s="29">
        <v>43116</v>
      </c>
      <c r="E37" s="27">
        <v>100</v>
      </c>
      <c r="F37" s="30" t="s">
        <v>45</v>
      </c>
      <c r="G37" s="31" t="s">
        <v>12</v>
      </c>
      <c r="H37" s="35"/>
      <c r="I37" s="35">
        <v>3659</v>
      </c>
      <c r="J37" s="30" t="s">
        <v>13</v>
      </c>
      <c r="K37" s="46">
        <f t="shared" si="1"/>
        <v>568</v>
      </c>
      <c r="L37" s="13"/>
      <c r="N37" s="45">
        <f>IF(Январь[[#This Row],[Дата (расхода)]]="","",N36+Январь[[#This Row],[Кол-во (л.) ]]-Январь[[#This Row],[Кол-во (л.)]])</f>
        <v>568</v>
      </c>
    </row>
    <row r="38" spans="1:14" hidden="1">
      <c r="A38" s="15">
        <v>35</v>
      </c>
      <c r="B38" s="29">
        <v>43116</v>
      </c>
      <c r="C38" s="26">
        <v>4620</v>
      </c>
      <c r="D38" s="29">
        <v>43116</v>
      </c>
      <c r="E38" s="27"/>
      <c r="F38" s="31"/>
      <c r="G38" s="31"/>
      <c r="H38" s="35"/>
      <c r="I38" s="35"/>
      <c r="J38" s="30" t="s">
        <v>13</v>
      </c>
      <c r="K38" s="46">
        <f t="shared" si="1"/>
        <v>5188</v>
      </c>
      <c r="L38" s="13"/>
      <c r="N38" s="45">
        <f>IF(Январь[[#This Row],[Дата (расхода)]]="","",N37+Январь[[#This Row],[Кол-во (л.) ]]-Январь[[#This Row],[Кол-во (л.)]])</f>
        <v>5188</v>
      </c>
    </row>
    <row r="39" spans="1:14" hidden="1">
      <c r="A39" s="15">
        <v>36</v>
      </c>
      <c r="B39" s="29"/>
      <c r="C39" s="26"/>
      <c r="D39" s="29">
        <v>43117</v>
      </c>
      <c r="E39" s="27">
        <v>150</v>
      </c>
      <c r="F39" s="30" t="s">
        <v>45</v>
      </c>
      <c r="G39" s="31" t="s">
        <v>12</v>
      </c>
      <c r="H39" s="35"/>
      <c r="I39" s="35">
        <v>3666</v>
      </c>
      <c r="J39" s="30" t="s">
        <v>13</v>
      </c>
      <c r="K39" s="46">
        <f t="shared" si="1"/>
        <v>5038</v>
      </c>
      <c r="L39" s="13"/>
      <c r="N39" s="45">
        <f>IF(Январь[[#This Row],[Дата (расхода)]]="","",N38+Январь[[#This Row],[Кол-во (л.) ]]-Январь[[#This Row],[Кол-во (л.)]])</f>
        <v>5038</v>
      </c>
    </row>
    <row r="40" spans="1:14" hidden="1">
      <c r="A40" s="15">
        <v>37</v>
      </c>
      <c r="B40" s="28"/>
      <c r="C40" s="26"/>
      <c r="D40" s="28">
        <v>43117</v>
      </c>
      <c r="E40" s="26">
        <v>195</v>
      </c>
      <c r="F40" s="30" t="s">
        <v>16</v>
      </c>
      <c r="G40" s="30" t="s">
        <v>12</v>
      </c>
      <c r="H40" s="34"/>
      <c r="I40" s="34">
        <v>5008</v>
      </c>
      <c r="J40" s="30" t="s">
        <v>13</v>
      </c>
      <c r="K40" s="46">
        <f t="shared" si="1"/>
        <v>4843</v>
      </c>
      <c r="L40" s="12"/>
      <c r="N40" s="45">
        <f>IF(Январь[[#This Row],[Дата (расхода)]]="","",N39+Январь[[#This Row],[Кол-во (л.) ]]-Январь[[#This Row],[Кол-во (л.)]])</f>
        <v>4843</v>
      </c>
    </row>
    <row r="41" spans="1:14" hidden="1">
      <c r="A41" s="15">
        <v>38</v>
      </c>
      <c r="B41" s="29"/>
      <c r="C41" s="26"/>
      <c r="D41" s="29">
        <v>43117</v>
      </c>
      <c r="E41" s="27">
        <v>410</v>
      </c>
      <c r="F41" s="31" t="s">
        <v>43</v>
      </c>
      <c r="G41" s="31" t="s">
        <v>48</v>
      </c>
      <c r="H41" s="35">
        <v>167491</v>
      </c>
      <c r="I41" s="35">
        <v>1042</v>
      </c>
      <c r="J41" s="30" t="s">
        <v>13</v>
      </c>
      <c r="K41" s="46">
        <f t="shared" si="1"/>
        <v>4433</v>
      </c>
      <c r="L41" s="13"/>
      <c r="N41" s="45">
        <f>IF(Январь[[#This Row],[Дата (расхода)]]="","",N40+Январь[[#This Row],[Кол-во (л.) ]]-Январь[[#This Row],[Кол-во (л.)]])</f>
        <v>4433</v>
      </c>
    </row>
    <row r="42" spans="1:14" hidden="1">
      <c r="A42" s="15">
        <v>39</v>
      </c>
      <c r="B42" s="29"/>
      <c r="C42" s="26"/>
      <c r="D42" s="29">
        <v>43117</v>
      </c>
      <c r="E42" s="27">
        <v>100</v>
      </c>
      <c r="F42" s="30" t="s">
        <v>45</v>
      </c>
      <c r="G42" s="31" t="s">
        <v>12</v>
      </c>
      <c r="H42" s="35"/>
      <c r="I42" s="35">
        <v>3675</v>
      </c>
      <c r="J42" s="30" t="s">
        <v>13</v>
      </c>
      <c r="K42" s="46">
        <f t="shared" si="1"/>
        <v>4333</v>
      </c>
      <c r="L42" s="13"/>
      <c r="N42" s="45">
        <f>IF(Январь[[#This Row],[Дата (расхода)]]="","",N41+Январь[[#This Row],[Кол-во (л.) ]]-Январь[[#This Row],[Кол-во (л.)]])</f>
        <v>4333</v>
      </c>
    </row>
    <row r="43" spans="1:14" hidden="1">
      <c r="A43" s="15">
        <v>40</v>
      </c>
      <c r="B43" s="29"/>
      <c r="C43" s="26"/>
      <c r="D43" s="29">
        <v>43118</v>
      </c>
      <c r="E43" s="27">
        <v>200</v>
      </c>
      <c r="F43" s="30" t="s">
        <v>45</v>
      </c>
      <c r="G43" s="31" t="s">
        <v>12</v>
      </c>
      <c r="H43" s="35"/>
      <c r="I43" s="35">
        <v>3681</v>
      </c>
      <c r="J43" s="30" t="s">
        <v>13</v>
      </c>
      <c r="K43" s="46">
        <f t="shared" si="1"/>
        <v>4133</v>
      </c>
      <c r="L43" s="13" t="s">
        <v>65</v>
      </c>
      <c r="N43" s="45">
        <f>IF(Январь[[#This Row],[Дата (расхода)]]="","",N42+Январь[[#This Row],[Кол-во (л.) ]]-Январь[[#This Row],[Кол-во (л.)]])</f>
        <v>4133</v>
      </c>
    </row>
    <row r="44" spans="1:14" hidden="1">
      <c r="A44" s="15">
        <v>41</v>
      </c>
      <c r="B44" s="29"/>
      <c r="C44" s="26"/>
      <c r="D44" s="29">
        <v>43118</v>
      </c>
      <c r="E44" s="27">
        <v>345</v>
      </c>
      <c r="F44" s="31" t="s">
        <v>43</v>
      </c>
      <c r="G44" s="31" t="s">
        <v>53</v>
      </c>
      <c r="H44" s="35">
        <v>164288</v>
      </c>
      <c r="I44" s="35">
        <v>118</v>
      </c>
      <c r="J44" s="30" t="s">
        <v>13</v>
      </c>
      <c r="K44" s="46">
        <f t="shared" si="1"/>
        <v>3788</v>
      </c>
      <c r="L44" s="13" t="s">
        <v>65</v>
      </c>
      <c r="N44" s="45">
        <f>IF(Январь[[#This Row],[Дата (расхода)]]="","",N43+Январь[[#This Row],[Кол-во (л.) ]]-Январь[[#This Row],[Кол-во (л.)]])</f>
        <v>3788</v>
      </c>
    </row>
    <row r="45" spans="1:14" hidden="1">
      <c r="A45" s="15">
        <v>42</v>
      </c>
      <c r="B45" s="29"/>
      <c r="C45" s="26"/>
      <c r="D45" s="29">
        <v>43118</v>
      </c>
      <c r="E45" s="27">
        <v>230</v>
      </c>
      <c r="F45" s="31" t="s">
        <v>43</v>
      </c>
      <c r="G45" s="31" t="s">
        <v>49</v>
      </c>
      <c r="H45" s="35">
        <v>177319</v>
      </c>
      <c r="I45" s="35">
        <v>358</v>
      </c>
      <c r="J45" s="30" t="s">
        <v>13</v>
      </c>
      <c r="K45" s="46">
        <f t="shared" si="1"/>
        <v>3558</v>
      </c>
      <c r="L45" s="13" t="s">
        <v>65</v>
      </c>
      <c r="N45" s="45">
        <f>IF(Январь[[#This Row],[Дата (расхода)]]="","",N44+Январь[[#This Row],[Кол-во (л.) ]]-Январь[[#This Row],[Кол-во (л.)]])</f>
        <v>3558</v>
      </c>
    </row>
    <row r="46" spans="1:14" hidden="1">
      <c r="A46" s="15">
        <v>43</v>
      </c>
      <c r="B46" s="29"/>
      <c r="C46" s="26"/>
      <c r="D46" s="29">
        <v>43118</v>
      </c>
      <c r="E46" s="27">
        <v>150</v>
      </c>
      <c r="F46" s="31" t="s">
        <v>43</v>
      </c>
      <c r="G46" s="31" t="s">
        <v>51</v>
      </c>
      <c r="H46" s="35">
        <v>31709</v>
      </c>
      <c r="I46" s="35">
        <v>1089</v>
      </c>
      <c r="J46" s="30" t="s">
        <v>13</v>
      </c>
      <c r="K46" s="46">
        <f t="shared" si="1"/>
        <v>3408</v>
      </c>
      <c r="L46" s="13" t="s">
        <v>65</v>
      </c>
      <c r="N46" s="45">
        <f>IF(Январь[[#This Row],[Дата (расхода)]]="","",N45+Январь[[#This Row],[Кол-во (л.) ]]-Январь[[#This Row],[Кол-во (л.)]])</f>
        <v>3408</v>
      </c>
    </row>
    <row r="47" spans="1:14" hidden="1">
      <c r="A47" s="15">
        <v>44</v>
      </c>
      <c r="B47" s="29"/>
      <c r="C47" s="26"/>
      <c r="D47" s="29">
        <v>43118</v>
      </c>
      <c r="E47" s="27">
        <v>90</v>
      </c>
      <c r="F47" s="31" t="s">
        <v>43</v>
      </c>
      <c r="G47" s="31" t="s">
        <v>48</v>
      </c>
      <c r="H47" s="35">
        <v>167504</v>
      </c>
      <c r="I47" s="35">
        <v>1044</v>
      </c>
      <c r="J47" s="30" t="s">
        <v>13</v>
      </c>
      <c r="K47" s="46">
        <f t="shared" si="1"/>
        <v>3318</v>
      </c>
      <c r="L47" s="13" t="s">
        <v>65</v>
      </c>
      <c r="N47" s="45">
        <f>IF(Январь[[#This Row],[Дата (расхода)]]="","",N46+Январь[[#This Row],[Кол-во (л.) ]]-Январь[[#This Row],[Кол-во (л.)]])</f>
        <v>3318</v>
      </c>
    </row>
    <row r="48" spans="1:14" hidden="1">
      <c r="A48" s="15">
        <v>45</v>
      </c>
      <c r="B48" s="29"/>
      <c r="C48" s="26"/>
      <c r="D48" s="29">
        <v>43118</v>
      </c>
      <c r="E48" s="27">
        <v>140</v>
      </c>
      <c r="F48" s="31" t="s">
        <v>43</v>
      </c>
      <c r="G48" s="31" t="s">
        <v>46</v>
      </c>
      <c r="H48" s="35">
        <v>87171</v>
      </c>
      <c r="I48" s="35">
        <v>3199</v>
      </c>
      <c r="J48" s="30" t="s">
        <v>13</v>
      </c>
      <c r="K48" s="46">
        <f t="shared" si="1"/>
        <v>3178</v>
      </c>
      <c r="L48" s="13" t="s">
        <v>65</v>
      </c>
      <c r="N48" s="45">
        <f>IF(Январь[[#This Row],[Дата (расхода)]]="","",N47+Январь[[#This Row],[Кол-во (л.) ]]-Январь[[#This Row],[Кол-во (л.)]])</f>
        <v>3178</v>
      </c>
    </row>
    <row r="49" spans="1:14">
      <c r="A49" s="15">
        <v>46</v>
      </c>
      <c r="B49" s="29"/>
      <c r="C49" s="26"/>
      <c r="D49" s="29">
        <v>43118</v>
      </c>
      <c r="E49" s="27">
        <v>380</v>
      </c>
      <c r="F49" s="31" t="s">
        <v>43</v>
      </c>
      <c r="G49" s="31" t="s">
        <v>52</v>
      </c>
      <c r="H49" s="35">
        <v>209516</v>
      </c>
      <c r="I49" s="35">
        <v>638</v>
      </c>
      <c r="J49" s="30" t="s">
        <v>13</v>
      </c>
      <c r="K49" s="46">
        <f t="shared" si="1"/>
        <v>2798</v>
      </c>
      <c r="L49" s="13" t="s">
        <v>65</v>
      </c>
      <c r="N49" s="45">
        <f>IF(Январь[[#This Row],[Дата (расхода)]]="","",N48+Январь[[#This Row],[Кол-во (л.) ]]-Январь[[#This Row],[Кол-во (л.)]])</f>
        <v>2798</v>
      </c>
    </row>
    <row r="50" spans="1:14" hidden="1">
      <c r="A50" s="15">
        <v>47</v>
      </c>
      <c r="B50" s="29"/>
      <c r="C50" s="26"/>
      <c r="D50" s="29">
        <v>43118</v>
      </c>
      <c r="E50" s="27"/>
      <c r="F50" s="31" t="s">
        <v>54</v>
      </c>
      <c r="G50" s="31"/>
      <c r="H50" s="35" t="s">
        <v>21</v>
      </c>
      <c r="I50" s="35">
        <v>10958</v>
      </c>
      <c r="J50" s="30" t="s">
        <v>13</v>
      </c>
      <c r="K50" s="46">
        <f t="shared" si="1"/>
        <v>2798</v>
      </c>
      <c r="L50" s="13" t="s">
        <v>65</v>
      </c>
      <c r="N50" s="45">
        <f>IF(Январь[[#This Row],[Дата (расхода)]]="","",N49+Январь[[#This Row],[Кол-во (л.) ]]-Январь[[#This Row],[Кол-во (л.)]])</f>
        <v>2798</v>
      </c>
    </row>
    <row r="51" spans="1:14" hidden="1">
      <c r="A51" s="15">
        <v>48</v>
      </c>
      <c r="B51" s="29"/>
      <c r="C51" s="26"/>
      <c r="D51" s="29">
        <v>43119</v>
      </c>
      <c r="E51" s="27">
        <v>170</v>
      </c>
      <c r="F51" s="30" t="s">
        <v>45</v>
      </c>
      <c r="G51" s="31" t="s">
        <v>12</v>
      </c>
      <c r="H51" s="35"/>
      <c r="I51" s="35">
        <v>3691</v>
      </c>
      <c r="J51" s="30" t="s">
        <v>13</v>
      </c>
      <c r="K51" s="46">
        <f t="shared" si="1"/>
        <v>2628</v>
      </c>
      <c r="L51" s="13"/>
      <c r="N51" s="45">
        <f>IF(Январь[[#This Row],[Дата (расхода)]]="","",N50+Январь[[#This Row],[Кол-во (л.) ]]-Январь[[#This Row],[Кол-во (л.)]])</f>
        <v>2628</v>
      </c>
    </row>
    <row r="52" spans="1:14" hidden="1">
      <c r="A52" s="15">
        <v>49</v>
      </c>
      <c r="B52" s="29"/>
      <c r="C52" s="26"/>
      <c r="D52" s="29">
        <v>43119</v>
      </c>
      <c r="E52" s="27">
        <v>250</v>
      </c>
      <c r="F52" s="31" t="s">
        <v>44</v>
      </c>
      <c r="G52" s="31" t="s">
        <v>12</v>
      </c>
      <c r="H52" s="35"/>
      <c r="I52" s="35">
        <v>29286</v>
      </c>
      <c r="J52" s="30" t="s">
        <v>13</v>
      </c>
      <c r="K52" s="46">
        <f t="shared" si="1"/>
        <v>2378</v>
      </c>
      <c r="L52" s="13"/>
      <c r="N52" s="45">
        <f>IF(Январь[[#This Row],[Дата (расхода)]]="","",N51+Январь[[#This Row],[Кол-во (л.) ]]-Январь[[#This Row],[Кол-во (л.)]])</f>
        <v>2378</v>
      </c>
    </row>
    <row r="53" spans="1:14" hidden="1">
      <c r="A53" s="15">
        <v>50</v>
      </c>
      <c r="B53" s="29"/>
      <c r="C53" s="26"/>
      <c r="D53" s="29">
        <v>43120</v>
      </c>
      <c r="E53" s="27">
        <v>230</v>
      </c>
      <c r="F53" s="30" t="s">
        <v>45</v>
      </c>
      <c r="G53" s="31" t="s">
        <v>12</v>
      </c>
      <c r="H53" s="35"/>
      <c r="I53" s="35">
        <v>3704</v>
      </c>
      <c r="J53" s="30" t="s">
        <v>13</v>
      </c>
      <c r="K53" s="46">
        <f t="shared" si="1"/>
        <v>2148</v>
      </c>
      <c r="L53" s="13"/>
      <c r="N53" s="45">
        <f>IF(Январь[[#This Row],[Дата (расхода)]]="","",N52+Январь[[#This Row],[Кол-во (л.) ]]-Январь[[#This Row],[Кол-во (л.)]])</f>
        <v>2148</v>
      </c>
    </row>
    <row r="54" spans="1:14" hidden="1">
      <c r="A54" s="15">
        <v>51</v>
      </c>
      <c r="B54" s="29"/>
      <c r="C54" s="26"/>
      <c r="D54" s="29">
        <v>43120</v>
      </c>
      <c r="E54" s="27">
        <v>30</v>
      </c>
      <c r="F54" s="31" t="s">
        <v>16</v>
      </c>
      <c r="G54" s="31" t="s">
        <v>12</v>
      </c>
      <c r="H54" s="35"/>
      <c r="I54" s="35">
        <v>5010</v>
      </c>
      <c r="J54" s="30" t="s">
        <v>13</v>
      </c>
      <c r="K54" s="46">
        <f t="shared" si="1"/>
        <v>2118</v>
      </c>
      <c r="L54" s="13"/>
      <c r="N54" s="45">
        <f>IF(Январь[[#This Row],[Дата (расхода)]]="","",N53+Январь[[#This Row],[Кол-во (л.) ]]-Январь[[#This Row],[Кол-во (л.)]])</f>
        <v>2118</v>
      </c>
    </row>
    <row r="55" spans="1:14" hidden="1">
      <c r="A55" s="15">
        <v>52</v>
      </c>
      <c r="B55" s="29"/>
      <c r="C55" s="26"/>
      <c r="D55" s="29">
        <v>43120</v>
      </c>
      <c r="E55" s="27">
        <v>250</v>
      </c>
      <c r="F55" s="31" t="s">
        <v>44</v>
      </c>
      <c r="G55" s="31" t="s">
        <v>12</v>
      </c>
      <c r="H55" s="35"/>
      <c r="I55" s="35">
        <v>29306</v>
      </c>
      <c r="J55" s="30" t="s">
        <v>13</v>
      </c>
      <c r="K55" s="46">
        <f t="shared" si="1"/>
        <v>1868</v>
      </c>
      <c r="L55" s="13"/>
      <c r="N55" s="45">
        <f>IF(Январь[[#This Row],[Дата (расхода)]]="","",N54+Январь[[#This Row],[Кол-во (л.) ]]-Январь[[#This Row],[Кол-во (л.)]])</f>
        <v>1868</v>
      </c>
    </row>
    <row r="56" spans="1:14" hidden="1">
      <c r="A56" s="15">
        <v>53</v>
      </c>
      <c r="B56" s="29"/>
      <c r="C56" s="26"/>
      <c r="D56" s="29">
        <v>43122</v>
      </c>
      <c r="E56" s="27">
        <v>190</v>
      </c>
      <c r="F56" s="30" t="s">
        <v>45</v>
      </c>
      <c r="G56" s="31" t="s">
        <v>12</v>
      </c>
      <c r="H56" s="35"/>
      <c r="I56" s="35">
        <v>3714</v>
      </c>
      <c r="J56" s="30" t="s">
        <v>13</v>
      </c>
      <c r="K56" s="46">
        <f t="shared" si="1"/>
        <v>1678</v>
      </c>
      <c r="L56" s="13"/>
      <c r="N56" s="45">
        <f>IF(Январь[[#This Row],[Дата (расхода)]]="","",N55+Январь[[#This Row],[Кол-во (л.) ]]-Январь[[#This Row],[Кол-во (л.)]])</f>
        <v>1678</v>
      </c>
    </row>
    <row r="57" spans="1:14" hidden="1">
      <c r="A57" s="15">
        <v>54</v>
      </c>
      <c r="B57" s="29"/>
      <c r="C57" s="26"/>
      <c r="D57" s="29">
        <v>43122</v>
      </c>
      <c r="E57" s="27">
        <v>100</v>
      </c>
      <c r="F57" s="30" t="s">
        <v>45</v>
      </c>
      <c r="G57" s="31" t="s">
        <v>12</v>
      </c>
      <c r="H57" s="35"/>
      <c r="I57" s="35">
        <v>3722</v>
      </c>
      <c r="J57" s="30" t="s">
        <v>13</v>
      </c>
      <c r="K57" s="46">
        <f t="shared" si="1"/>
        <v>1578</v>
      </c>
      <c r="L57" s="13"/>
      <c r="N57" s="45">
        <f>IF(Январь[[#This Row],[Дата (расхода)]]="","",N56+Январь[[#This Row],[Кол-во (л.) ]]-Январь[[#This Row],[Кол-во (л.)]])</f>
        <v>1578</v>
      </c>
    </row>
    <row r="58" spans="1:14" hidden="1">
      <c r="A58" s="15">
        <v>55</v>
      </c>
      <c r="B58" s="29"/>
      <c r="C58" s="26"/>
      <c r="D58" s="29">
        <v>43123</v>
      </c>
      <c r="E58" s="27">
        <v>280</v>
      </c>
      <c r="F58" s="30" t="s">
        <v>45</v>
      </c>
      <c r="G58" s="31" t="s">
        <v>12</v>
      </c>
      <c r="H58" s="35"/>
      <c r="I58" s="35">
        <v>3727</v>
      </c>
      <c r="J58" s="30" t="s">
        <v>13</v>
      </c>
      <c r="K58" s="46">
        <f t="shared" si="1"/>
        <v>1298</v>
      </c>
      <c r="L58" s="13"/>
      <c r="N58" s="45">
        <f>IF(Январь[[#This Row],[Дата (расхода)]]="","",N57+Январь[[#This Row],[Кол-во (л.) ]]-Январь[[#This Row],[Кол-во (л.)]])</f>
        <v>1298</v>
      </c>
    </row>
    <row r="59" spans="1:14" hidden="1">
      <c r="A59" s="15">
        <v>56</v>
      </c>
      <c r="B59" s="29"/>
      <c r="C59" s="26"/>
      <c r="D59" s="29">
        <v>43123</v>
      </c>
      <c r="E59" s="27">
        <v>310</v>
      </c>
      <c r="F59" s="31" t="s">
        <v>44</v>
      </c>
      <c r="G59" s="31" t="s">
        <v>12</v>
      </c>
      <c r="H59" s="35"/>
      <c r="I59" s="35">
        <v>29332</v>
      </c>
      <c r="J59" s="30" t="s">
        <v>13</v>
      </c>
      <c r="K59" s="46">
        <f t="shared" si="1"/>
        <v>988</v>
      </c>
      <c r="L59" s="13"/>
      <c r="N59" s="45">
        <f>IF(Январь[[#This Row],[Дата (расхода)]]="","",N58+Январь[[#This Row],[Кол-во (л.) ]]-Январь[[#This Row],[Кол-во (л.)]])</f>
        <v>988</v>
      </c>
    </row>
    <row r="60" spans="1:14" hidden="1">
      <c r="A60" s="15">
        <v>57</v>
      </c>
      <c r="B60" s="29"/>
      <c r="C60" s="26"/>
      <c r="D60" s="29">
        <v>43124</v>
      </c>
      <c r="E60" s="27">
        <v>280</v>
      </c>
      <c r="F60" s="31" t="s">
        <v>43</v>
      </c>
      <c r="G60" s="31" t="s">
        <v>50</v>
      </c>
      <c r="H60" s="35">
        <v>20150</v>
      </c>
      <c r="I60" s="35">
        <v>1142</v>
      </c>
      <c r="J60" s="30" t="s">
        <v>13</v>
      </c>
      <c r="K60" s="46">
        <f t="shared" si="1"/>
        <v>708</v>
      </c>
      <c r="L60" s="13"/>
      <c r="N60" s="45">
        <f>IF(Январь[[#This Row],[Дата (расхода)]]="","",N59+Январь[[#This Row],[Кол-во (л.) ]]-Январь[[#This Row],[Кол-во (л.)]])</f>
        <v>708</v>
      </c>
    </row>
    <row r="61" spans="1:14" hidden="1">
      <c r="A61" s="15">
        <v>58</v>
      </c>
      <c r="B61" s="29"/>
      <c r="C61" s="26"/>
      <c r="D61" s="29">
        <v>43124</v>
      </c>
      <c r="E61" s="27">
        <v>220</v>
      </c>
      <c r="F61" s="30" t="s">
        <v>45</v>
      </c>
      <c r="G61" s="31" t="s">
        <v>12</v>
      </c>
      <c r="H61" s="35"/>
      <c r="I61" s="35">
        <v>3729</v>
      </c>
      <c r="J61" s="30" t="s">
        <v>13</v>
      </c>
      <c r="K61" s="46">
        <f t="shared" si="1"/>
        <v>488</v>
      </c>
      <c r="L61" s="13"/>
      <c r="N61" s="45">
        <f>IF(Январь[[#This Row],[Дата (расхода)]]="","",N60+Январь[[#This Row],[Кол-во (л.) ]]-Январь[[#This Row],[Кол-во (л.)]])</f>
        <v>488</v>
      </c>
    </row>
    <row r="62" spans="1:14" hidden="1">
      <c r="A62" s="15">
        <v>59</v>
      </c>
      <c r="B62" s="29"/>
      <c r="C62" s="26"/>
      <c r="D62" s="29">
        <v>43124</v>
      </c>
      <c r="E62" s="27">
        <v>360</v>
      </c>
      <c r="F62" s="31" t="s">
        <v>43</v>
      </c>
      <c r="G62" s="31" t="s">
        <v>47</v>
      </c>
      <c r="H62" s="35">
        <v>143700</v>
      </c>
      <c r="I62" s="35">
        <v>348</v>
      </c>
      <c r="J62" s="30" t="s">
        <v>13</v>
      </c>
      <c r="K62" s="46">
        <f t="shared" si="1"/>
        <v>128</v>
      </c>
      <c r="L62" s="13"/>
      <c r="N62" s="45">
        <f>IF(Январь[[#This Row],[Дата (расхода)]]="","",N61+Январь[[#This Row],[Кол-во (л.) ]]-Январь[[#This Row],[Кол-во (л.)]])</f>
        <v>128</v>
      </c>
    </row>
    <row r="63" spans="1:14" hidden="1">
      <c r="A63" s="15">
        <v>60</v>
      </c>
      <c r="B63" s="29">
        <v>43124</v>
      </c>
      <c r="C63" s="26">
        <v>4620</v>
      </c>
      <c r="D63" s="29">
        <v>43124</v>
      </c>
      <c r="E63" s="27"/>
      <c r="F63" s="31"/>
      <c r="G63" s="31"/>
      <c r="H63" s="35"/>
      <c r="I63" s="35"/>
      <c r="J63" s="30" t="s">
        <v>13</v>
      </c>
      <c r="K63" s="46">
        <f t="shared" si="1"/>
        <v>4748</v>
      </c>
      <c r="L63" s="13"/>
      <c r="N63" s="45">
        <f>IF(Январь[[#This Row],[Дата (расхода)]]="","",N62+Январь[[#This Row],[Кол-во (л.) ]]-Январь[[#This Row],[Кол-во (л.)]])</f>
        <v>4748</v>
      </c>
    </row>
    <row r="64" spans="1:14" hidden="1">
      <c r="A64" s="15">
        <v>61</v>
      </c>
      <c r="B64" s="29"/>
      <c r="C64" s="26"/>
      <c r="D64" s="29">
        <v>43124</v>
      </c>
      <c r="E64" s="27">
        <v>230</v>
      </c>
      <c r="F64" s="31" t="s">
        <v>43</v>
      </c>
      <c r="G64" s="31" t="s">
        <v>46</v>
      </c>
      <c r="H64" s="35">
        <v>87602</v>
      </c>
      <c r="I64" s="35">
        <v>3206</v>
      </c>
      <c r="J64" s="30" t="s">
        <v>13</v>
      </c>
      <c r="K64" s="46">
        <f t="shared" si="1"/>
        <v>4518</v>
      </c>
      <c r="L64" s="13"/>
      <c r="N64" s="45">
        <f>IF(Январь[[#This Row],[Дата (расхода)]]="","",N63+Январь[[#This Row],[Кол-во (л.) ]]-Январь[[#This Row],[Кол-во (л.)]])</f>
        <v>4518</v>
      </c>
    </row>
    <row r="65" spans="1:14">
      <c r="A65" s="15">
        <v>62</v>
      </c>
      <c r="B65" s="29"/>
      <c r="C65" s="26"/>
      <c r="D65" s="29">
        <v>43125</v>
      </c>
      <c r="E65" s="27">
        <v>300</v>
      </c>
      <c r="F65" s="31" t="s">
        <v>43</v>
      </c>
      <c r="G65" s="31" t="s">
        <v>52</v>
      </c>
      <c r="H65" s="35">
        <v>210061</v>
      </c>
      <c r="I65" s="35">
        <v>651</v>
      </c>
      <c r="J65" s="30" t="s">
        <v>13</v>
      </c>
      <c r="K65" s="46">
        <f t="shared" si="1"/>
        <v>4218</v>
      </c>
      <c r="L65" s="13"/>
      <c r="N65" s="45">
        <f>IF(Январь[[#This Row],[Дата (расхода)]]="","",N64+Январь[[#This Row],[Кол-во (л.) ]]-Январь[[#This Row],[Кол-во (л.)]])</f>
        <v>4218</v>
      </c>
    </row>
    <row r="66" spans="1:14" hidden="1">
      <c r="A66" s="15">
        <v>63</v>
      </c>
      <c r="B66" s="29"/>
      <c r="C66" s="26"/>
      <c r="D66" s="29">
        <v>43125</v>
      </c>
      <c r="E66" s="27">
        <v>290</v>
      </c>
      <c r="F66" s="30" t="s">
        <v>45</v>
      </c>
      <c r="G66" s="31" t="s">
        <v>12</v>
      </c>
      <c r="H66" s="35"/>
      <c r="I66" s="35">
        <v>3754</v>
      </c>
      <c r="J66" s="30" t="s">
        <v>13</v>
      </c>
      <c r="K66" s="46">
        <f t="shared" si="1"/>
        <v>3928</v>
      </c>
      <c r="L66" s="13"/>
      <c r="N66" s="45">
        <f>IF(Январь[[#This Row],[Дата (расхода)]]="","",N65+Январь[[#This Row],[Кол-во (л.) ]]-Январь[[#This Row],[Кол-во (л.)]])</f>
        <v>3928</v>
      </c>
    </row>
    <row r="67" spans="1:14" hidden="1">
      <c r="A67" s="15">
        <v>64</v>
      </c>
      <c r="B67" s="29"/>
      <c r="C67" s="26"/>
      <c r="D67" s="29">
        <v>43125</v>
      </c>
      <c r="E67" s="27">
        <v>240</v>
      </c>
      <c r="F67" s="31" t="s">
        <v>44</v>
      </c>
      <c r="G67" s="31" t="s">
        <v>12</v>
      </c>
      <c r="H67" s="35"/>
      <c r="I67" s="35">
        <v>29353</v>
      </c>
      <c r="J67" s="30" t="s">
        <v>13</v>
      </c>
      <c r="K67" s="46">
        <f t="shared" si="1"/>
        <v>3688</v>
      </c>
      <c r="L67" s="13"/>
      <c r="N67" s="45">
        <f>IF(Январь[[#This Row],[Дата (расхода)]]="","",N66+Январь[[#This Row],[Кол-во (л.) ]]-Январь[[#This Row],[Кол-во (л.)]])</f>
        <v>3688</v>
      </c>
    </row>
    <row r="68" spans="1:14" hidden="1">
      <c r="A68" s="15">
        <v>65</v>
      </c>
      <c r="B68" s="29"/>
      <c r="C68" s="26"/>
      <c r="D68" s="29">
        <v>43125</v>
      </c>
      <c r="E68" s="27">
        <v>240</v>
      </c>
      <c r="F68" s="31" t="s">
        <v>16</v>
      </c>
      <c r="G68" s="31" t="s">
        <v>12</v>
      </c>
      <c r="H68" s="35"/>
      <c r="I68" s="35">
        <v>5028</v>
      </c>
      <c r="J68" s="30" t="s">
        <v>13</v>
      </c>
      <c r="K68" s="46">
        <f t="shared" ref="K68:K99" si="2">IF(N68="","",N68)</f>
        <v>3448</v>
      </c>
      <c r="L68" s="13"/>
      <c r="N68" s="45">
        <f>IF(Январь[[#This Row],[Дата (расхода)]]="","",N67+Январь[[#This Row],[Кол-во (л.) ]]-Январь[[#This Row],[Кол-во (л.)]])</f>
        <v>3448</v>
      </c>
    </row>
    <row r="69" spans="1:14" hidden="1">
      <c r="A69" s="15">
        <v>66</v>
      </c>
      <c r="B69" s="29"/>
      <c r="C69" s="26"/>
      <c r="D69" s="29">
        <v>43126</v>
      </c>
      <c r="E69" s="27">
        <v>280</v>
      </c>
      <c r="F69" s="30" t="s">
        <v>45</v>
      </c>
      <c r="G69" s="31" t="s">
        <v>12</v>
      </c>
      <c r="H69" s="35"/>
      <c r="I69" s="35">
        <v>3769</v>
      </c>
      <c r="J69" s="30" t="s">
        <v>13</v>
      </c>
      <c r="K69" s="46">
        <f t="shared" si="2"/>
        <v>3168</v>
      </c>
      <c r="L69" s="13"/>
      <c r="N69" s="45">
        <f>IF(Январь[[#This Row],[Дата (расхода)]]="","",N68+Январь[[#This Row],[Кол-во (л.) ]]-Январь[[#This Row],[Кол-во (л.)]])</f>
        <v>3168</v>
      </c>
    </row>
    <row r="70" spans="1:14" hidden="1">
      <c r="A70" s="15">
        <v>67</v>
      </c>
      <c r="B70" s="29"/>
      <c r="C70" s="26"/>
      <c r="D70" s="29">
        <v>43126</v>
      </c>
      <c r="E70" s="27">
        <v>380</v>
      </c>
      <c r="F70" s="31" t="s">
        <v>43</v>
      </c>
      <c r="G70" s="31" t="s">
        <v>53</v>
      </c>
      <c r="H70" s="35">
        <v>164659</v>
      </c>
      <c r="I70" s="35">
        <v>137</v>
      </c>
      <c r="J70" s="30" t="s">
        <v>13</v>
      </c>
      <c r="K70" s="46">
        <f t="shared" si="2"/>
        <v>2788</v>
      </c>
      <c r="L70" s="13"/>
      <c r="N70" s="45">
        <f>IF(Январь[[#This Row],[Дата (расхода)]]="","",N69+Январь[[#This Row],[Кол-во (л.) ]]-Январь[[#This Row],[Кол-во (л.)]])</f>
        <v>2788</v>
      </c>
    </row>
    <row r="71" spans="1:14" hidden="1">
      <c r="A71" s="15">
        <v>68</v>
      </c>
      <c r="B71" s="29"/>
      <c r="C71" s="26"/>
      <c r="D71" s="29">
        <v>43126</v>
      </c>
      <c r="E71" s="27">
        <v>340</v>
      </c>
      <c r="F71" s="31" t="s">
        <v>43</v>
      </c>
      <c r="G71" s="31" t="s">
        <v>48</v>
      </c>
      <c r="H71" s="35">
        <v>167852</v>
      </c>
      <c r="I71" s="35">
        <v>1055</v>
      </c>
      <c r="J71" s="30" t="s">
        <v>13</v>
      </c>
      <c r="K71" s="46">
        <f t="shared" si="2"/>
        <v>2448</v>
      </c>
      <c r="L71" s="13"/>
      <c r="N71" s="45">
        <f>IF(Январь[[#This Row],[Дата (расхода)]]="","",N70+Январь[[#This Row],[Кол-во (л.) ]]-Январь[[#This Row],[Кол-во (л.)]])</f>
        <v>2448</v>
      </c>
    </row>
    <row r="72" spans="1:14" hidden="1">
      <c r="A72" s="15">
        <v>69</v>
      </c>
      <c r="B72" s="29"/>
      <c r="C72" s="26"/>
      <c r="D72" s="29">
        <v>43127</v>
      </c>
      <c r="E72" s="27">
        <v>300</v>
      </c>
      <c r="F72" s="30" t="s">
        <v>45</v>
      </c>
      <c r="G72" s="31" t="s">
        <v>12</v>
      </c>
      <c r="H72" s="35"/>
      <c r="I72" s="35">
        <v>3786</v>
      </c>
      <c r="J72" s="30" t="s">
        <v>13</v>
      </c>
      <c r="K72" s="46">
        <f t="shared" si="2"/>
        <v>2148</v>
      </c>
      <c r="L72" s="13"/>
      <c r="N72" s="45">
        <f>IF(Январь[[#This Row],[Дата (расхода)]]="","",N71+Январь[[#This Row],[Кол-во (л.) ]]-Январь[[#This Row],[Кол-во (л.)]])</f>
        <v>2148</v>
      </c>
    </row>
    <row r="73" spans="1:14" hidden="1">
      <c r="A73" s="15">
        <v>70</v>
      </c>
      <c r="B73" s="29"/>
      <c r="C73" s="26"/>
      <c r="D73" s="29">
        <v>43127</v>
      </c>
      <c r="E73" s="27">
        <v>270</v>
      </c>
      <c r="F73" s="31" t="s">
        <v>44</v>
      </c>
      <c r="G73" s="31" t="s">
        <v>12</v>
      </c>
      <c r="H73" s="35"/>
      <c r="I73" s="35">
        <v>29372</v>
      </c>
      <c r="J73" s="30" t="s">
        <v>13</v>
      </c>
      <c r="K73" s="46">
        <f t="shared" si="2"/>
        <v>1878</v>
      </c>
      <c r="L73" s="13"/>
      <c r="N73" s="45">
        <f>IF(Январь[[#This Row],[Дата (расхода)]]="","",N72+Январь[[#This Row],[Кол-во (л.) ]]-Январь[[#This Row],[Кол-во (л.)]])</f>
        <v>1878</v>
      </c>
    </row>
    <row r="74" spans="1:14" hidden="1">
      <c r="A74" s="15">
        <v>71</v>
      </c>
      <c r="B74" s="29"/>
      <c r="C74" s="26"/>
      <c r="D74" s="29">
        <v>43127</v>
      </c>
      <c r="E74" s="27">
        <v>310</v>
      </c>
      <c r="F74" s="31" t="s">
        <v>43</v>
      </c>
      <c r="G74" s="31" t="s">
        <v>50</v>
      </c>
      <c r="H74" s="35">
        <v>20740</v>
      </c>
      <c r="I74" s="35">
        <v>1162</v>
      </c>
      <c r="J74" s="30" t="s">
        <v>13</v>
      </c>
      <c r="K74" s="46">
        <f t="shared" si="2"/>
        <v>1568</v>
      </c>
      <c r="L74" s="13"/>
      <c r="N74" s="45">
        <f>IF(Январь[[#This Row],[Дата (расхода)]]="","",N73+Январь[[#This Row],[Кол-во (л.) ]]-Январь[[#This Row],[Кол-во (л.)]])</f>
        <v>1568</v>
      </c>
    </row>
    <row r="75" spans="1:14" hidden="1">
      <c r="A75" s="15">
        <v>72</v>
      </c>
      <c r="B75" s="29"/>
      <c r="C75" s="26"/>
      <c r="D75" s="29">
        <v>43127</v>
      </c>
      <c r="E75" s="27">
        <v>155</v>
      </c>
      <c r="F75" s="31" t="s">
        <v>16</v>
      </c>
      <c r="G75" s="31" t="s">
        <v>12</v>
      </c>
      <c r="H75" s="35"/>
      <c r="I75" s="35">
        <v>5040</v>
      </c>
      <c r="J75" s="30" t="s">
        <v>13</v>
      </c>
      <c r="K75" s="46">
        <f t="shared" si="2"/>
        <v>1413</v>
      </c>
      <c r="L75" s="13"/>
      <c r="N75" s="45">
        <f>IF(Январь[[#This Row],[Дата (расхода)]]="","",N74+Январь[[#This Row],[Кол-во (л.) ]]-Январь[[#This Row],[Кол-во (л.)]])</f>
        <v>1413</v>
      </c>
    </row>
    <row r="76" spans="1:14" hidden="1">
      <c r="A76" s="15">
        <v>73</v>
      </c>
      <c r="B76" s="29"/>
      <c r="C76" s="26"/>
      <c r="D76" s="29">
        <v>43128</v>
      </c>
      <c r="E76" s="27">
        <v>290</v>
      </c>
      <c r="F76" s="30" t="s">
        <v>45</v>
      </c>
      <c r="G76" s="31" t="s">
        <v>12</v>
      </c>
      <c r="H76" s="35"/>
      <c r="I76" s="35">
        <v>3801</v>
      </c>
      <c r="J76" s="30" t="s">
        <v>13</v>
      </c>
      <c r="K76" s="46">
        <f t="shared" si="2"/>
        <v>1123</v>
      </c>
      <c r="L76" s="13"/>
      <c r="N76" s="45">
        <f>IF(Январь[[#This Row],[Дата (расхода)]]="","",N75+Январь[[#This Row],[Кол-во (л.) ]]-Январь[[#This Row],[Кол-во (л.)]])</f>
        <v>1123</v>
      </c>
    </row>
    <row r="77" spans="1:14" hidden="1">
      <c r="A77" s="15">
        <v>74</v>
      </c>
      <c r="B77" s="29"/>
      <c r="C77" s="26"/>
      <c r="D77" s="29">
        <v>43128</v>
      </c>
      <c r="E77" s="27">
        <v>380</v>
      </c>
      <c r="F77" s="31" t="s">
        <v>43</v>
      </c>
      <c r="G77" s="31" t="s">
        <v>47</v>
      </c>
      <c r="H77" s="35">
        <v>144298</v>
      </c>
      <c r="I77" s="35">
        <v>366</v>
      </c>
      <c r="J77" s="30" t="s">
        <v>13</v>
      </c>
      <c r="K77" s="46">
        <f t="shared" si="2"/>
        <v>743</v>
      </c>
      <c r="L77" s="13"/>
      <c r="N77" s="45">
        <f>IF(Январь[[#This Row],[Дата (расхода)]]="","",N76+Январь[[#This Row],[Кол-во (л.) ]]-Январь[[#This Row],[Кол-во (л.)]])</f>
        <v>743</v>
      </c>
    </row>
    <row r="78" spans="1:14" hidden="1">
      <c r="A78" s="15">
        <v>75</v>
      </c>
      <c r="B78" s="29"/>
      <c r="C78" s="26"/>
      <c r="D78" s="29">
        <v>43128</v>
      </c>
      <c r="E78" s="27">
        <v>220</v>
      </c>
      <c r="F78" s="31" t="s">
        <v>43</v>
      </c>
      <c r="G78" s="31" t="s">
        <v>53</v>
      </c>
      <c r="H78" s="35">
        <v>164998</v>
      </c>
      <c r="I78" s="35">
        <v>146</v>
      </c>
      <c r="J78" s="30" t="s">
        <v>13</v>
      </c>
      <c r="K78" s="46">
        <f t="shared" si="2"/>
        <v>523</v>
      </c>
      <c r="L78" s="13"/>
      <c r="N78" s="45">
        <f>IF(Январь[[#This Row],[Дата (расхода)]]="","",N77+Январь[[#This Row],[Кол-во (л.) ]]-Январь[[#This Row],[Кол-во (л.)]])</f>
        <v>523</v>
      </c>
    </row>
    <row r="79" spans="1:14" hidden="1">
      <c r="A79" s="15">
        <v>76</v>
      </c>
      <c r="B79" s="29">
        <v>43128</v>
      </c>
      <c r="C79" s="26">
        <v>4620</v>
      </c>
      <c r="D79" s="29">
        <v>43128</v>
      </c>
      <c r="E79" s="27"/>
      <c r="F79" s="31"/>
      <c r="G79" s="31"/>
      <c r="H79" s="35"/>
      <c r="I79" s="35"/>
      <c r="J79" s="30" t="s">
        <v>13</v>
      </c>
      <c r="K79" s="46">
        <f t="shared" si="2"/>
        <v>5143</v>
      </c>
      <c r="L79" s="13"/>
      <c r="N79" s="45">
        <f>IF(Январь[[#This Row],[Дата (расхода)]]="","",N78+Январь[[#This Row],[Кол-во (л.) ]]-Январь[[#This Row],[Кол-во (л.)]])</f>
        <v>5143</v>
      </c>
    </row>
    <row r="80" spans="1:14" hidden="1">
      <c r="A80" s="15">
        <v>77</v>
      </c>
      <c r="B80" s="29"/>
      <c r="C80" s="26"/>
      <c r="D80" s="29">
        <v>43129</v>
      </c>
      <c r="E80" s="27">
        <v>300</v>
      </c>
      <c r="F80" s="30" t="s">
        <v>45</v>
      </c>
      <c r="G80" s="31" t="s">
        <v>12</v>
      </c>
      <c r="H80" s="35"/>
      <c r="I80" s="35">
        <v>3818</v>
      </c>
      <c r="J80" s="30" t="s">
        <v>13</v>
      </c>
      <c r="K80" s="46">
        <f t="shared" si="2"/>
        <v>4843</v>
      </c>
      <c r="L80" s="13"/>
      <c r="N80" s="45">
        <f>IF(Январь[[#This Row],[Дата (расхода)]]="","",N79+Январь[[#This Row],[Кол-во (л.) ]]-Январь[[#This Row],[Кол-во (л.)]])</f>
        <v>4843</v>
      </c>
    </row>
    <row r="81" spans="1:14" hidden="1">
      <c r="A81" s="15">
        <v>78</v>
      </c>
      <c r="B81" s="29"/>
      <c r="C81" s="26"/>
      <c r="D81" s="29">
        <v>43129</v>
      </c>
      <c r="E81" s="27">
        <v>230</v>
      </c>
      <c r="F81" s="31" t="s">
        <v>44</v>
      </c>
      <c r="G81" s="31" t="s">
        <v>12</v>
      </c>
      <c r="H81" s="35"/>
      <c r="I81" s="35">
        <v>29393</v>
      </c>
      <c r="J81" s="30" t="s">
        <v>13</v>
      </c>
      <c r="K81" s="46">
        <f t="shared" si="2"/>
        <v>4613</v>
      </c>
      <c r="L81" s="13"/>
      <c r="N81" s="45">
        <f>IF(Январь[[#This Row],[Дата (расхода)]]="","",N80+Январь[[#This Row],[Кол-во (л.) ]]-Январь[[#This Row],[Кол-во (л.)]])</f>
        <v>4613</v>
      </c>
    </row>
    <row r="82" spans="1:14" hidden="1">
      <c r="A82" s="15">
        <v>79</v>
      </c>
      <c r="B82" s="29"/>
      <c r="C82" s="26"/>
      <c r="D82" s="29">
        <v>43129</v>
      </c>
      <c r="E82" s="27">
        <v>240</v>
      </c>
      <c r="F82" s="31" t="s">
        <v>43</v>
      </c>
      <c r="G82" s="31" t="s">
        <v>46</v>
      </c>
      <c r="H82" s="35">
        <v>87975</v>
      </c>
      <c r="I82" s="35">
        <v>3215</v>
      </c>
      <c r="J82" s="30" t="s">
        <v>13</v>
      </c>
      <c r="K82" s="46">
        <f t="shared" si="2"/>
        <v>4373</v>
      </c>
      <c r="L82" s="13"/>
      <c r="N82" s="45">
        <f>IF(Январь[[#This Row],[Дата (расхода)]]="","",N81+Январь[[#This Row],[Кол-во (л.) ]]-Январь[[#This Row],[Кол-во (л.)]])</f>
        <v>4373</v>
      </c>
    </row>
    <row r="83" spans="1:14">
      <c r="A83" s="15">
        <v>80</v>
      </c>
      <c r="B83" s="29"/>
      <c r="C83" s="26"/>
      <c r="D83" s="29">
        <v>43129</v>
      </c>
      <c r="E83" s="27">
        <v>370</v>
      </c>
      <c r="F83" s="31" t="s">
        <v>43</v>
      </c>
      <c r="G83" s="31" t="s">
        <v>52</v>
      </c>
      <c r="H83" s="35">
        <v>210515</v>
      </c>
      <c r="I83" s="35">
        <v>666</v>
      </c>
      <c r="J83" s="30" t="s">
        <v>13</v>
      </c>
      <c r="K83" s="46">
        <f t="shared" si="2"/>
        <v>4003</v>
      </c>
      <c r="L83" s="13"/>
      <c r="N83" s="45">
        <f>IF(Январь[[#This Row],[Дата (расхода)]]="","",N82+Январь[[#This Row],[Кол-во (л.) ]]-Январь[[#This Row],[Кол-во (л.)]])</f>
        <v>4003</v>
      </c>
    </row>
    <row r="84" spans="1:14" hidden="1">
      <c r="A84" s="15">
        <v>81</v>
      </c>
      <c r="B84" s="29"/>
      <c r="C84" s="26"/>
      <c r="D84" s="29">
        <v>43129</v>
      </c>
      <c r="E84" s="27">
        <v>360</v>
      </c>
      <c r="F84" s="31" t="s">
        <v>43</v>
      </c>
      <c r="G84" s="31" t="s">
        <v>48</v>
      </c>
      <c r="H84" s="35">
        <v>168415</v>
      </c>
      <c r="I84" s="35">
        <v>1069</v>
      </c>
      <c r="J84" s="30" t="s">
        <v>13</v>
      </c>
      <c r="K84" s="46">
        <f t="shared" si="2"/>
        <v>3643</v>
      </c>
      <c r="L84" s="13"/>
      <c r="N84" s="45">
        <f>IF(Январь[[#This Row],[Дата (расхода)]]="","",N83+Январь[[#This Row],[Кол-во (л.) ]]-Январь[[#This Row],[Кол-во (л.)]])</f>
        <v>3643</v>
      </c>
    </row>
    <row r="85" spans="1:14" hidden="1">
      <c r="A85" s="15">
        <v>82</v>
      </c>
      <c r="B85" s="29"/>
      <c r="C85" s="26"/>
      <c r="D85" s="29">
        <v>43130</v>
      </c>
      <c r="E85" s="27">
        <v>290</v>
      </c>
      <c r="F85" s="30" t="s">
        <v>45</v>
      </c>
      <c r="G85" s="31" t="s">
        <v>12</v>
      </c>
      <c r="H85" s="35"/>
      <c r="I85" s="35">
        <v>3835</v>
      </c>
      <c r="J85" s="30" t="s">
        <v>13</v>
      </c>
      <c r="K85" s="46">
        <f t="shared" si="2"/>
        <v>3353</v>
      </c>
      <c r="L85" s="13"/>
      <c r="N85" s="45">
        <f>IF(Январь[[#This Row],[Дата (расхода)]]="","",N84+Январь[[#This Row],[Кол-во (л.) ]]-Январь[[#This Row],[Кол-во (л.)]])</f>
        <v>3353</v>
      </c>
    </row>
    <row r="86" spans="1:14" hidden="1">
      <c r="A86" s="15">
        <v>83</v>
      </c>
      <c r="B86" s="29"/>
      <c r="C86" s="26"/>
      <c r="D86" s="29">
        <v>43130</v>
      </c>
      <c r="E86" s="27">
        <v>280</v>
      </c>
      <c r="F86" s="31" t="s">
        <v>43</v>
      </c>
      <c r="G86" s="31" t="s">
        <v>50</v>
      </c>
      <c r="H86" s="35">
        <v>20740</v>
      </c>
      <c r="I86" s="35">
        <v>1186</v>
      </c>
      <c r="J86" s="30" t="s">
        <v>13</v>
      </c>
      <c r="K86" s="46">
        <f t="shared" si="2"/>
        <v>3073</v>
      </c>
      <c r="L86" s="13"/>
      <c r="N86" s="45">
        <f>IF(Январь[[#This Row],[Дата (расхода)]]="","",N85+Январь[[#This Row],[Кол-во (л.) ]]-Январь[[#This Row],[Кол-во (л.)]])</f>
        <v>3073</v>
      </c>
    </row>
    <row r="87" spans="1:14" hidden="1">
      <c r="A87" s="15">
        <v>84</v>
      </c>
      <c r="B87" s="29"/>
      <c r="C87" s="26"/>
      <c r="D87" s="29">
        <v>43131</v>
      </c>
      <c r="E87" s="27">
        <v>240</v>
      </c>
      <c r="F87" s="30" t="s">
        <v>45</v>
      </c>
      <c r="G87" s="31" t="s">
        <v>12</v>
      </c>
      <c r="H87" s="35"/>
      <c r="I87" s="35">
        <v>3851</v>
      </c>
      <c r="J87" s="30" t="s">
        <v>13</v>
      </c>
      <c r="K87" s="46">
        <f t="shared" si="2"/>
        <v>2833</v>
      </c>
      <c r="L87" s="13"/>
      <c r="N87" s="45">
        <f>IF(Январь[[#This Row],[Дата (расхода)]]="","",N86+Январь[[#This Row],[Кол-во (л.) ]]-Январь[[#This Row],[Кол-во (л.)]])</f>
        <v>2833</v>
      </c>
    </row>
    <row r="88" spans="1:14" hidden="1">
      <c r="A88" s="15">
        <v>85</v>
      </c>
      <c r="B88" s="29"/>
      <c r="C88" s="27"/>
      <c r="D88" s="29">
        <v>43131</v>
      </c>
      <c r="E88" s="27">
        <v>180</v>
      </c>
      <c r="F88" s="31" t="s">
        <v>44</v>
      </c>
      <c r="G88" s="31" t="s">
        <v>12</v>
      </c>
      <c r="H88" s="35"/>
      <c r="I88" s="35">
        <v>29410</v>
      </c>
      <c r="J88" s="30" t="s">
        <v>13</v>
      </c>
      <c r="K88" s="46">
        <f t="shared" si="2"/>
        <v>2653</v>
      </c>
      <c r="L88" s="13"/>
      <c r="N88" s="45">
        <f>IF(Январь[[#This Row],[Дата (расхода)]]="","",N87+Январь[[#This Row],[Кол-во (л.) ]]-Январь[[#This Row],[Кол-во (л.)]])</f>
        <v>2653</v>
      </c>
    </row>
    <row r="89" spans="1:14" hidden="1">
      <c r="A89" s="15">
        <v>86</v>
      </c>
      <c r="B89" s="29"/>
      <c r="C89" s="27"/>
      <c r="D89" s="29">
        <v>43131</v>
      </c>
      <c r="E89" s="27">
        <v>50</v>
      </c>
      <c r="F89" s="31" t="s">
        <v>43</v>
      </c>
      <c r="G89" s="31" t="s">
        <v>50</v>
      </c>
      <c r="H89" s="35">
        <v>21300</v>
      </c>
      <c r="I89" s="35">
        <v>1192</v>
      </c>
      <c r="J89" s="30" t="s">
        <v>13</v>
      </c>
      <c r="K89" s="46">
        <f t="shared" si="2"/>
        <v>2603</v>
      </c>
      <c r="L89" s="13"/>
      <c r="N89" s="45">
        <f>IF(Январь[[#This Row],[Дата (расхода)]]="","",N88+Январь[[#This Row],[Кол-во (л.) ]]-Январь[[#This Row],[Кол-во (л.)]])</f>
        <v>2603</v>
      </c>
    </row>
    <row r="90" spans="1:14" hidden="1">
      <c r="A90" s="15">
        <v>87</v>
      </c>
      <c r="B90" s="29"/>
      <c r="C90" s="27"/>
      <c r="D90" s="29">
        <v>43131</v>
      </c>
      <c r="E90" s="27">
        <v>200</v>
      </c>
      <c r="F90" s="31" t="s">
        <v>43</v>
      </c>
      <c r="G90" s="31" t="s">
        <v>47</v>
      </c>
      <c r="H90" s="35">
        <v>144566</v>
      </c>
      <c r="I90" s="35">
        <v>375</v>
      </c>
      <c r="J90" s="30" t="s">
        <v>13</v>
      </c>
      <c r="K90" s="46">
        <f t="shared" si="2"/>
        <v>2403</v>
      </c>
      <c r="L90" s="13"/>
      <c r="N90" s="45">
        <f>IF(Январь[[#This Row],[Дата (расхода)]]="","",N89+Январь[[#This Row],[Кол-во (л.) ]]-Январь[[#This Row],[Кол-во (л.)]])</f>
        <v>2403</v>
      </c>
    </row>
    <row r="91" spans="1:14" hidden="1">
      <c r="A91" s="15">
        <v>88</v>
      </c>
      <c r="B91" s="29"/>
      <c r="C91" s="27"/>
      <c r="D91" s="29">
        <v>43131</v>
      </c>
      <c r="E91" s="27">
        <v>30</v>
      </c>
      <c r="F91" s="31" t="s">
        <v>43</v>
      </c>
      <c r="G91" s="31" t="s">
        <v>53</v>
      </c>
      <c r="H91" s="35">
        <v>165027</v>
      </c>
      <c r="I91" s="35">
        <v>148</v>
      </c>
      <c r="J91" s="30" t="s">
        <v>13</v>
      </c>
      <c r="K91" s="46">
        <f t="shared" si="2"/>
        <v>2373</v>
      </c>
      <c r="L91" s="13"/>
      <c r="N91" s="45">
        <f>IF(Январь[[#This Row],[Дата (расхода)]]="","",N90+Январь[[#This Row],[Кол-во (л.) ]]-Январь[[#This Row],[Кол-во (л.)]])</f>
        <v>2373</v>
      </c>
    </row>
    <row r="92" spans="1:14">
      <c r="A92" s="15">
        <v>89</v>
      </c>
      <c r="B92" s="29"/>
      <c r="C92" s="27"/>
      <c r="D92" s="29">
        <v>43131</v>
      </c>
      <c r="E92" s="27">
        <v>250</v>
      </c>
      <c r="F92" s="31" t="s">
        <v>43</v>
      </c>
      <c r="G92" s="31" t="s">
        <v>52</v>
      </c>
      <c r="H92" s="35">
        <v>210723</v>
      </c>
      <c r="I92" s="35">
        <v>671</v>
      </c>
      <c r="J92" s="30" t="s">
        <v>13</v>
      </c>
      <c r="K92" s="46">
        <f t="shared" si="2"/>
        <v>2123</v>
      </c>
      <c r="L92" s="13"/>
      <c r="N92" s="45">
        <f>IF(Январь[[#This Row],[Дата (расхода)]]="","",N91+Январь[[#This Row],[Кол-во (л.) ]]-Январь[[#This Row],[Кол-во (л.)]])</f>
        <v>2123</v>
      </c>
    </row>
    <row r="93" spans="1:14" hidden="1">
      <c r="A93" s="15">
        <v>90</v>
      </c>
      <c r="B93" s="29"/>
      <c r="C93" s="27"/>
      <c r="D93" s="29">
        <v>43131</v>
      </c>
      <c r="E93" s="27">
        <v>250</v>
      </c>
      <c r="F93" s="31" t="s">
        <v>43</v>
      </c>
      <c r="G93" s="31" t="s">
        <v>48</v>
      </c>
      <c r="H93" s="35">
        <v>168801</v>
      </c>
      <c r="I93" s="35">
        <v>1079</v>
      </c>
      <c r="J93" s="30" t="s">
        <v>13</v>
      </c>
      <c r="K93" s="46">
        <f t="shared" si="2"/>
        <v>1873</v>
      </c>
      <c r="L93" s="13"/>
      <c r="N93" s="45">
        <f>IF(Январь[[#This Row],[Дата (расхода)]]="","",N92+Январь[[#This Row],[Кол-во (л.) ]]-Январь[[#This Row],[Кол-во (л.)]])</f>
        <v>1873</v>
      </c>
    </row>
    <row r="94" spans="1:14" hidden="1">
      <c r="A94" s="15">
        <v>91</v>
      </c>
      <c r="B94" s="29"/>
      <c r="C94" s="27"/>
      <c r="D94" s="29">
        <v>43131</v>
      </c>
      <c r="E94" s="27">
        <v>140</v>
      </c>
      <c r="F94" s="31" t="s">
        <v>43</v>
      </c>
      <c r="G94" s="31" t="s">
        <v>46</v>
      </c>
      <c r="H94" s="35">
        <v>88233</v>
      </c>
      <c r="I94" s="35">
        <v>3221</v>
      </c>
      <c r="J94" s="30" t="s">
        <v>13</v>
      </c>
      <c r="K94" s="46">
        <f t="shared" si="2"/>
        <v>1733</v>
      </c>
      <c r="L94" s="13"/>
      <c r="N94" s="45">
        <f>IF(Январь[[#This Row],[Дата (расхода)]]="","",N93+Январь[[#This Row],[Кол-во (л.) ]]-Январь[[#This Row],[Кол-во (л.)]])</f>
        <v>1733</v>
      </c>
    </row>
    <row r="95" spans="1:14" hidden="1">
      <c r="A95" s="15">
        <v>92</v>
      </c>
      <c r="B95" s="29"/>
      <c r="C95" s="27"/>
      <c r="D95" s="29">
        <v>43131</v>
      </c>
      <c r="E95" s="27"/>
      <c r="F95" s="31" t="s">
        <v>54</v>
      </c>
      <c r="G95" s="31"/>
      <c r="H95" s="35" t="s">
        <v>29</v>
      </c>
      <c r="I95" s="35">
        <v>11087</v>
      </c>
      <c r="J95" s="30" t="s">
        <v>13</v>
      </c>
      <c r="K95" s="46">
        <f t="shared" si="2"/>
        <v>1733</v>
      </c>
      <c r="L95" s="13"/>
      <c r="N95" s="45">
        <f>IF(Январь[[#This Row],[Дата (расхода)]]="","",N94+Январь[[#This Row],[Кол-во (л.) ]]-Январь[[#This Row],[Кол-во (л.)]])</f>
        <v>1733</v>
      </c>
    </row>
    <row r="96" spans="1:14" hidden="1">
      <c r="A96" s="15">
        <v>93</v>
      </c>
      <c r="B96" s="28"/>
      <c r="C96" s="26"/>
      <c r="D96" s="28"/>
      <c r="E96" s="26"/>
      <c r="F96" s="30"/>
      <c r="G96" s="30"/>
      <c r="H96" s="12"/>
      <c r="I96" s="12"/>
      <c r="J96" s="30"/>
      <c r="K96" s="46" t="str">
        <f t="shared" si="2"/>
        <v/>
      </c>
      <c r="L96" s="12"/>
      <c r="N96" s="45" t="str">
        <f>IF(Январь[[#This Row],[Дата (расхода)]]="","",N95+Январь[[#This Row],[Кол-во (л.) ]]-Январь[[#This Row],[Кол-во (л.)]])</f>
        <v/>
      </c>
    </row>
    <row r="97" spans="1:14" hidden="1">
      <c r="A97" s="15">
        <v>94</v>
      </c>
      <c r="B97" s="29"/>
      <c r="C97" s="27"/>
      <c r="D97" s="29"/>
      <c r="E97" s="27"/>
      <c r="F97" s="31"/>
      <c r="G97" s="31"/>
      <c r="H97" s="13"/>
      <c r="I97" s="13"/>
      <c r="J97" s="31"/>
      <c r="K97" s="46" t="str">
        <f t="shared" si="2"/>
        <v/>
      </c>
      <c r="L97" s="13"/>
      <c r="N97" s="45" t="str">
        <f>IF(Январь[[#This Row],[Дата (расхода)]]="","",N96+Январь[[#This Row],[Кол-во (л.) ]]-Январь[[#This Row],[Кол-во (л.)]])</f>
        <v/>
      </c>
    </row>
    <row r="98" spans="1:14" hidden="1">
      <c r="A98" s="15">
        <v>95</v>
      </c>
      <c r="B98" s="29"/>
      <c r="C98" s="27"/>
      <c r="D98" s="29"/>
      <c r="E98" s="27"/>
      <c r="F98" s="31"/>
      <c r="G98" s="31"/>
      <c r="H98" s="13"/>
      <c r="I98" s="13"/>
      <c r="J98" s="31"/>
      <c r="K98" s="46" t="str">
        <f t="shared" si="2"/>
        <v/>
      </c>
      <c r="L98" s="13"/>
      <c r="N98" s="45" t="str">
        <f>IF(Январь[[#This Row],[Дата (расхода)]]="","",N97+Январь[[#This Row],[Кол-во (л.) ]]-Январь[[#This Row],[Кол-во (л.)]])</f>
        <v/>
      </c>
    </row>
    <row r="99" spans="1:14" hidden="1">
      <c r="A99" s="15">
        <v>96</v>
      </c>
      <c r="B99" s="29"/>
      <c r="C99" s="27"/>
      <c r="D99" s="29"/>
      <c r="E99" s="27"/>
      <c r="F99" s="31"/>
      <c r="G99" s="31"/>
      <c r="H99" s="13"/>
      <c r="I99" s="13"/>
      <c r="J99" s="31"/>
      <c r="K99" s="46" t="str">
        <f t="shared" si="2"/>
        <v/>
      </c>
      <c r="L99" s="13"/>
      <c r="N99" s="45" t="str">
        <f>IF(Январь[[#This Row],[Дата (расхода)]]="","",N98+Январь[[#This Row],[Кол-во (л.) ]]-Январь[[#This Row],[Кол-во (л.)]])</f>
        <v/>
      </c>
    </row>
    <row r="100" spans="1:14" hidden="1">
      <c r="A100" s="15">
        <v>97</v>
      </c>
      <c r="B100" s="29"/>
      <c r="C100" s="27"/>
      <c r="D100" s="29"/>
      <c r="E100" s="27"/>
      <c r="F100" s="31"/>
      <c r="G100" s="31"/>
      <c r="H100" s="13"/>
      <c r="I100" s="13"/>
      <c r="J100" s="31"/>
      <c r="K100" s="46" t="str">
        <f t="shared" ref="K100:K109" si="3">IF(N100="","",N100)</f>
        <v/>
      </c>
      <c r="L100" s="13"/>
      <c r="N100" s="45" t="str">
        <f>IF(Январь[[#This Row],[Дата (расхода)]]="","",N99+Январь[[#This Row],[Кол-во (л.) ]]-Январь[[#This Row],[Кол-во (л.)]])</f>
        <v/>
      </c>
    </row>
    <row r="101" spans="1:14" hidden="1">
      <c r="A101" s="15">
        <v>98</v>
      </c>
      <c r="B101" s="29"/>
      <c r="C101" s="27"/>
      <c r="D101" s="29"/>
      <c r="E101" s="27"/>
      <c r="F101" s="31"/>
      <c r="G101" s="31"/>
      <c r="H101" s="13"/>
      <c r="I101" s="13"/>
      <c r="J101" s="31"/>
      <c r="K101" s="46" t="str">
        <f t="shared" si="3"/>
        <v/>
      </c>
      <c r="L101" s="13"/>
      <c r="N101" s="45" t="str">
        <f>IF(Январь[[#This Row],[Дата (расхода)]]="","",N100+Январь[[#This Row],[Кол-во (л.) ]]-Январь[[#This Row],[Кол-во (л.)]])</f>
        <v/>
      </c>
    </row>
    <row r="102" spans="1:14" hidden="1">
      <c r="A102" s="15">
        <v>99</v>
      </c>
      <c r="B102" s="29"/>
      <c r="C102" s="27"/>
      <c r="D102" s="29"/>
      <c r="E102" s="27"/>
      <c r="F102" s="31"/>
      <c r="G102" s="31"/>
      <c r="H102" s="13"/>
      <c r="I102" s="13"/>
      <c r="J102" s="31"/>
      <c r="K102" s="46" t="str">
        <f t="shared" si="3"/>
        <v/>
      </c>
      <c r="L102" s="13"/>
      <c r="N102" s="45" t="str">
        <f>IF(Январь[[#This Row],[Дата (расхода)]]="","",N101+Январь[[#This Row],[Кол-во (л.) ]]-Январь[[#This Row],[Кол-во (л.)]])</f>
        <v/>
      </c>
    </row>
    <row r="103" spans="1:14" hidden="1">
      <c r="A103" s="15">
        <v>100</v>
      </c>
      <c r="B103" s="29"/>
      <c r="C103" s="27"/>
      <c r="D103" s="29"/>
      <c r="E103" s="27"/>
      <c r="F103" s="31"/>
      <c r="G103" s="31"/>
      <c r="H103" s="13"/>
      <c r="I103" s="13"/>
      <c r="J103" s="31"/>
      <c r="K103" s="46" t="str">
        <f t="shared" si="3"/>
        <v/>
      </c>
      <c r="L103" s="13"/>
      <c r="N103" s="45" t="str">
        <f>IF(Январь[[#This Row],[Дата (расхода)]]="","",N102+Январь[[#This Row],[Кол-во (л.) ]]-Январь[[#This Row],[Кол-во (л.)]])</f>
        <v/>
      </c>
    </row>
    <row r="104" spans="1:14" hidden="1">
      <c r="A104" s="15">
        <v>101</v>
      </c>
      <c r="B104" s="29"/>
      <c r="C104" s="27"/>
      <c r="D104" s="29"/>
      <c r="E104" s="27"/>
      <c r="F104" s="31"/>
      <c r="G104" s="31"/>
      <c r="H104" s="13"/>
      <c r="I104" s="13"/>
      <c r="J104" s="31"/>
      <c r="K104" s="46" t="str">
        <f t="shared" si="3"/>
        <v/>
      </c>
      <c r="L104" s="13"/>
      <c r="N104" s="45" t="str">
        <f>IF(Январь[[#This Row],[Дата (расхода)]]="","",N103+Январь[[#This Row],[Кол-во (л.) ]]-Январь[[#This Row],[Кол-во (л.)]])</f>
        <v/>
      </c>
    </row>
    <row r="105" spans="1:14" hidden="1">
      <c r="A105" s="15">
        <v>102</v>
      </c>
      <c r="B105" s="29"/>
      <c r="C105" s="27"/>
      <c r="D105" s="29"/>
      <c r="E105" s="27"/>
      <c r="F105" s="31"/>
      <c r="G105" s="31"/>
      <c r="H105" s="13"/>
      <c r="I105" s="13"/>
      <c r="J105" s="31"/>
      <c r="K105" s="46" t="str">
        <f t="shared" si="3"/>
        <v/>
      </c>
      <c r="L105" s="13"/>
      <c r="N105" s="45" t="str">
        <f>IF(Январь[[#This Row],[Дата (расхода)]]="","",N104+Январь[[#This Row],[Кол-во (л.) ]]-Январь[[#This Row],[Кол-во (л.)]])</f>
        <v/>
      </c>
    </row>
    <row r="106" spans="1:14" hidden="1">
      <c r="A106" s="15">
        <v>103</v>
      </c>
      <c r="B106" s="29"/>
      <c r="C106" s="27"/>
      <c r="D106" s="29"/>
      <c r="E106" s="27"/>
      <c r="F106" s="31"/>
      <c r="G106" s="31"/>
      <c r="H106" s="13"/>
      <c r="I106" s="13"/>
      <c r="J106" s="31"/>
      <c r="K106" s="46" t="str">
        <f t="shared" si="3"/>
        <v/>
      </c>
      <c r="L106" s="13"/>
      <c r="N106" s="45" t="str">
        <f>IF(Январь[[#This Row],[Дата (расхода)]]="","",N105+Январь[[#This Row],[Кол-во (л.) ]]-Январь[[#This Row],[Кол-во (л.)]])</f>
        <v/>
      </c>
    </row>
    <row r="107" spans="1:14" hidden="1">
      <c r="A107" s="15">
        <v>104</v>
      </c>
      <c r="B107" s="29"/>
      <c r="C107" s="27"/>
      <c r="D107" s="29"/>
      <c r="E107" s="27"/>
      <c r="F107" s="31"/>
      <c r="G107" s="31"/>
      <c r="H107" s="13"/>
      <c r="I107" s="13"/>
      <c r="J107" s="31"/>
      <c r="K107" s="46" t="str">
        <f t="shared" si="3"/>
        <v/>
      </c>
      <c r="L107" s="13"/>
      <c r="N107" s="45" t="str">
        <f>IF(Январь[[#This Row],[Дата (расхода)]]="","",N106+Январь[[#This Row],[Кол-во (л.) ]]-Январь[[#This Row],[Кол-во (л.)]])</f>
        <v/>
      </c>
    </row>
    <row r="108" spans="1:14" hidden="1">
      <c r="A108" s="15">
        <v>105</v>
      </c>
      <c r="B108" s="29"/>
      <c r="C108" s="27"/>
      <c r="D108" s="29"/>
      <c r="E108" s="27"/>
      <c r="F108" s="31"/>
      <c r="G108" s="31"/>
      <c r="H108" s="13"/>
      <c r="I108" s="13"/>
      <c r="J108" s="31"/>
      <c r="K108" s="46" t="str">
        <f t="shared" si="3"/>
        <v/>
      </c>
      <c r="L108" s="13"/>
      <c r="N108" s="45" t="str">
        <f>IF(Январь[[#This Row],[Дата (расхода)]]="","",N107+Январь[[#This Row],[Кол-во (л.) ]]-Январь[[#This Row],[Кол-во (л.)]])</f>
        <v/>
      </c>
    </row>
    <row r="109" spans="1:14" hidden="1">
      <c r="A109" s="15">
        <v>106</v>
      </c>
      <c r="B109" s="29"/>
      <c r="C109" s="27"/>
      <c r="D109" s="29"/>
      <c r="E109" s="27"/>
      <c r="F109" s="31"/>
      <c r="G109" s="31"/>
      <c r="H109" s="13"/>
      <c r="I109" s="13"/>
      <c r="J109" s="31"/>
      <c r="K109" s="46" t="str">
        <f t="shared" si="3"/>
        <v/>
      </c>
      <c r="L109" s="13"/>
      <c r="N109" s="45" t="str">
        <f>IF(Январь[[#This Row],[Дата (расхода)]]="","",N108+Январь[[#This Row],[Кол-во (л.) ]]-Январь[[#This Row],[Кол-во (л.)]])</f>
        <v/>
      </c>
    </row>
    <row r="110" spans="1:14" hidden="1">
      <c r="A110" s="15">
        <v>107</v>
      </c>
      <c r="B110" s="29"/>
      <c r="C110" s="27"/>
      <c r="D110" s="29"/>
      <c r="E110" s="27"/>
      <c r="F110" s="31"/>
      <c r="G110" s="31"/>
      <c r="H110" s="13"/>
      <c r="I110" s="13"/>
      <c r="J110" s="31"/>
      <c r="K110" s="46" t="str">
        <f t="shared" ref="K110:K121" si="4">IF(N110="","",N110)</f>
        <v/>
      </c>
      <c r="L110" s="13"/>
      <c r="N110" s="45" t="str">
        <f>IF(Январь[[#This Row],[Дата (расхода)]]="","",N109+Январь[[#This Row],[Кол-во (л.) ]]-Январь[[#This Row],[Кол-во (л.)]])</f>
        <v/>
      </c>
    </row>
    <row r="111" spans="1:14" hidden="1">
      <c r="A111" s="15">
        <v>108</v>
      </c>
      <c r="B111" s="29"/>
      <c r="C111" s="27"/>
      <c r="D111" s="29"/>
      <c r="E111" s="27"/>
      <c r="F111" s="31"/>
      <c r="G111" s="31"/>
      <c r="H111" s="13"/>
      <c r="I111" s="13"/>
      <c r="J111" s="31"/>
      <c r="K111" s="46" t="str">
        <f t="shared" si="4"/>
        <v/>
      </c>
      <c r="L111" s="13"/>
      <c r="N111" s="45" t="str">
        <f>IF(Январь[[#This Row],[Дата (расхода)]]="","",N110+Январь[[#This Row],[Кол-во (л.) ]]-Январь[[#This Row],[Кол-во (л.)]])</f>
        <v/>
      </c>
    </row>
    <row r="112" spans="1:14" hidden="1">
      <c r="A112" s="15">
        <v>109</v>
      </c>
      <c r="B112" s="29"/>
      <c r="C112" s="27"/>
      <c r="D112" s="29"/>
      <c r="E112" s="27"/>
      <c r="F112" s="31"/>
      <c r="G112" s="31"/>
      <c r="H112" s="13"/>
      <c r="I112" s="13"/>
      <c r="J112" s="31"/>
      <c r="K112" s="46" t="str">
        <f t="shared" si="4"/>
        <v/>
      </c>
      <c r="L112" s="13"/>
      <c r="N112" s="45" t="str">
        <f>IF(Январь[[#This Row],[Дата (расхода)]]="","",N111+Январь[[#This Row],[Кол-во (л.) ]]-Январь[[#This Row],[Кол-во (л.)]])</f>
        <v/>
      </c>
    </row>
    <row r="113" spans="1:14" hidden="1">
      <c r="A113" s="15">
        <v>110</v>
      </c>
      <c r="B113" s="29"/>
      <c r="C113" s="27"/>
      <c r="D113" s="29"/>
      <c r="E113" s="27"/>
      <c r="F113" s="31"/>
      <c r="G113" s="31"/>
      <c r="H113" s="13"/>
      <c r="I113" s="13"/>
      <c r="J113" s="31"/>
      <c r="K113" s="46" t="str">
        <f t="shared" si="4"/>
        <v/>
      </c>
      <c r="L113" s="13"/>
      <c r="N113" s="45" t="str">
        <f>IF(Январь[[#This Row],[Дата (расхода)]]="","",N112+Январь[[#This Row],[Кол-во (л.) ]]-Январь[[#This Row],[Кол-во (л.)]])</f>
        <v/>
      </c>
    </row>
    <row r="114" spans="1:14" hidden="1">
      <c r="A114" s="15">
        <v>111</v>
      </c>
      <c r="B114" s="29"/>
      <c r="C114" s="27"/>
      <c r="D114" s="29"/>
      <c r="E114" s="27"/>
      <c r="F114" s="31"/>
      <c r="G114" s="31"/>
      <c r="H114" s="13"/>
      <c r="I114" s="13"/>
      <c r="J114" s="31"/>
      <c r="K114" s="46" t="str">
        <f t="shared" si="4"/>
        <v/>
      </c>
      <c r="L114" s="13"/>
      <c r="N114" s="45" t="str">
        <f>IF(Январь[[#This Row],[Дата (расхода)]]="","",N113+Январь[[#This Row],[Кол-во (л.) ]]-Январь[[#This Row],[Кол-во (л.)]])</f>
        <v/>
      </c>
    </row>
    <row r="115" spans="1:14" hidden="1">
      <c r="A115" s="15">
        <v>112</v>
      </c>
      <c r="B115" s="29"/>
      <c r="C115" s="27"/>
      <c r="D115" s="29"/>
      <c r="E115" s="27"/>
      <c r="F115" s="31"/>
      <c r="G115" s="31"/>
      <c r="H115" s="13"/>
      <c r="I115" s="13"/>
      <c r="J115" s="31"/>
      <c r="K115" s="46" t="str">
        <f t="shared" si="4"/>
        <v/>
      </c>
      <c r="L115" s="13"/>
      <c r="N115" s="45" t="str">
        <f>IF(Январь[[#This Row],[Дата (расхода)]]="","",N114+Январь[[#This Row],[Кол-во (л.) ]]-Январь[[#This Row],[Кол-во (л.)]])</f>
        <v/>
      </c>
    </row>
    <row r="116" spans="1:14" hidden="1">
      <c r="A116" s="15">
        <v>113</v>
      </c>
      <c r="B116" s="29"/>
      <c r="C116" s="27"/>
      <c r="D116" s="29"/>
      <c r="E116" s="27"/>
      <c r="F116" s="31"/>
      <c r="G116" s="31"/>
      <c r="H116" s="13"/>
      <c r="I116" s="13"/>
      <c r="J116" s="31"/>
      <c r="K116" s="46" t="str">
        <f t="shared" si="4"/>
        <v/>
      </c>
      <c r="L116" s="13"/>
      <c r="N116" s="45" t="str">
        <f>IF(Январь[[#This Row],[Дата (расхода)]]="","",N115+Январь[[#This Row],[Кол-во (л.) ]]-Январь[[#This Row],[Кол-во (л.)]])</f>
        <v/>
      </c>
    </row>
    <row r="117" spans="1:14" hidden="1">
      <c r="A117" s="15">
        <v>114</v>
      </c>
      <c r="B117" s="29"/>
      <c r="C117" s="27"/>
      <c r="D117" s="29"/>
      <c r="E117" s="27"/>
      <c r="F117" s="31"/>
      <c r="G117" s="31"/>
      <c r="H117" s="13"/>
      <c r="I117" s="13"/>
      <c r="J117" s="31"/>
      <c r="K117" s="46" t="str">
        <f t="shared" si="4"/>
        <v/>
      </c>
      <c r="L117" s="13"/>
      <c r="N117" s="45" t="str">
        <f>IF(Январь[[#This Row],[Дата (расхода)]]="","",N116+Январь[[#This Row],[Кол-во (л.) ]]-Январь[[#This Row],[Кол-во (л.)]])</f>
        <v/>
      </c>
    </row>
    <row r="118" spans="1:14" hidden="1">
      <c r="A118" s="15">
        <v>115</v>
      </c>
      <c r="B118" s="29"/>
      <c r="C118" s="27"/>
      <c r="D118" s="29"/>
      <c r="E118" s="27"/>
      <c r="F118" s="31"/>
      <c r="G118" s="31"/>
      <c r="H118" s="13"/>
      <c r="I118" s="13"/>
      <c r="J118" s="31"/>
      <c r="K118" s="46" t="str">
        <f t="shared" si="4"/>
        <v/>
      </c>
      <c r="L118" s="13"/>
      <c r="N118" s="45" t="str">
        <f>IF(Январь[[#This Row],[Дата (расхода)]]="","",N117+Январь[[#This Row],[Кол-во (л.) ]]-Январь[[#This Row],[Кол-во (л.)]])</f>
        <v/>
      </c>
    </row>
    <row r="119" spans="1:14" hidden="1">
      <c r="A119" s="15">
        <v>116</v>
      </c>
      <c r="B119" s="29"/>
      <c r="C119" s="27"/>
      <c r="D119" s="29"/>
      <c r="E119" s="27"/>
      <c r="F119" s="31"/>
      <c r="G119" s="31"/>
      <c r="H119" s="13"/>
      <c r="I119" s="13"/>
      <c r="J119" s="31"/>
      <c r="K119" s="46" t="str">
        <f t="shared" si="4"/>
        <v/>
      </c>
      <c r="L119" s="13"/>
      <c r="N119" s="45" t="str">
        <f>IF(Январь[[#This Row],[Дата (расхода)]]="","",N118+Январь[[#This Row],[Кол-во (л.) ]]-Январь[[#This Row],[Кол-во (л.)]])</f>
        <v/>
      </c>
    </row>
    <row r="120" spans="1:14" hidden="1">
      <c r="A120" s="15">
        <v>117</v>
      </c>
      <c r="B120" s="29"/>
      <c r="C120" s="27"/>
      <c r="D120" s="29"/>
      <c r="E120" s="27"/>
      <c r="F120" s="31"/>
      <c r="G120" s="31"/>
      <c r="H120" s="13"/>
      <c r="I120" s="13"/>
      <c r="J120" s="31"/>
      <c r="K120" s="46" t="str">
        <f t="shared" si="4"/>
        <v/>
      </c>
      <c r="L120" s="13"/>
      <c r="N120" s="45" t="str">
        <f>IF(Январь[[#This Row],[Дата (расхода)]]="","",N119+Январь[[#This Row],[Кол-во (л.) ]]-Январь[[#This Row],[Кол-во (л.)]])</f>
        <v/>
      </c>
    </row>
    <row r="121" spans="1:14" hidden="1">
      <c r="A121" s="15">
        <v>118</v>
      </c>
      <c r="B121" s="29"/>
      <c r="C121" s="27"/>
      <c r="D121" s="29"/>
      <c r="E121" s="27"/>
      <c r="F121" s="31"/>
      <c r="G121" s="31"/>
      <c r="H121" s="13"/>
      <c r="I121" s="13"/>
      <c r="J121" s="31"/>
      <c r="K121" s="46" t="str">
        <f t="shared" si="4"/>
        <v/>
      </c>
      <c r="L121" s="13"/>
      <c r="N121" s="45" t="str">
        <f>IF(Январь[[#This Row],[Дата (расхода)]]="","",N120+Январь[[#This Row],[Кол-во (л.) ]]-Январь[[#This Row],[Кол-во (л.)]])</f>
        <v/>
      </c>
    </row>
    <row r="122" spans="1:14" hidden="1">
      <c r="A122" s="15">
        <v>119</v>
      </c>
      <c r="B122" s="29"/>
      <c r="C122" s="27"/>
      <c r="D122" s="29"/>
      <c r="E122" s="27"/>
      <c r="F122" s="31"/>
      <c r="G122" s="31"/>
      <c r="H122" s="13"/>
      <c r="I122" s="13"/>
      <c r="J122" s="31"/>
      <c r="K122" s="46" t="str">
        <f t="shared" ref="K122:K149" si="5">IF(N122="","",N122)</f>
        <v/>
      </c>
      <c r="L122" s="13"/>
      <c r="N122" s="45" t="str">
        <f>IF(Январь[[#This Row],[Дата (расхода)]]="","",N121+Январь[[#This Row],[Кол-во (л.) ]]-Январь[[#This Row],[Кол-во (л.)]])</f>
        <v/>
      </c>
    </row>
    <row r="123" spans="1:14" hidden="1">
      <c r="A123" s="15">
        <v>120</v>
      </c>
      <c r="B123" s="29"/>
      <c r="C123" s="27"/>
      <c r="D123" s="29"/>
      <c r="E123" s="27"/>
      <c r="F123" s="31"/>
      <c r="G123" s="31"/>
      <c r="H123" s="13"/>
      <c r="I123" s="13"/>
      <c r="J123" s="31"/>
      <c r="K123" s="46" t="str">
        <f t="shared" si="5"/>
        <v/>
      </c>
      <c r="L123" s="13"/>
      <c r="N123" s="45" t="str">
        <f>IF(Январь[[#This Row],[Дата (расхода)]]="","",N122+Январь[[#This Row],[Кол-во (л.) ]]-Январь[[#This Row],[Кол-во (л.)]])</f>
        <v/>
      </c>
    </row>
    <row r="124" spans="1:14" hidden="1">
      <c r="A124" s="15">
        <v>121</v>
      </c>
      <c r="B124" s="29"/>
      <c r="C124" s="27"/>
      <c r="D124" s="29"/>
      <c r="E124" s="27"/>
      <c r="F124" s="31"/>
      <c r="G124" s="31"/>
      <c r="H124" s="13"/>
      <c r="I124" s="13"/>
      <c r="J124" s="31"/>
      <c r="K124" s="46" t="str">
        <f t="shared" si="5"/>
        <v/>
      </c>
      <c r="L124" s="13"/>
      <c r="N124" s="45" t="str">
        <f>IF(Январь[[#This Row],[Дата (расхода)]]="","",N123+Январь[[#This Row],[Кол-во (л.) ]]-Январь[[#This Row],[Кол-во (л.)]])</f>
        <v/>
      </c>
    </row>
    <row r="125" spans="1:14" hidden="1">
      <c r="A125" s="15">
        <v>122</v>
      </c>
      <c r="B125" s="29"/>
      <c r="C125" s="27"/>
      <c r="D125" s="29"/>
      <c r="E125" s="27"/>
      <c r="F125" s="31"/>
      <c r="G125" s="31"/>
      <c r="H125" s="13"/>
      <c r="I125" s="13"/>
      <c r="J125" s="31"/>
      <c r="K125" s="46" t="str">
        <f t="shared" si="5"/>
        <v/>
      </c>
      <c r="L125" s="13"/>
      <c r="N125" s="45" t="str">
        <f>IF(Январь[[#This Row],[Дата (расхода)]]="","",N124+Январь[[#This Row],[Кол-во (л.) ]]-Январь[[#This Row],[Кол-во (л.)]])</f>
        <v/>
      </c>
    </row>
    <row r="126" spans="1:14" hidden="1">
      <c r="A126" s="15">
        <v>123</v>
      </c>
      <c r="B126" s="29"/>
      <c r="C126" s="27"/>
      <c r="D126" s="29"/>
      <c r="E126" s="27"/>
      <c r="F126" s="31"/>
      <c r="G126" s="31"/>
      <c r="H126" s="13"/>
      <c r="I126" s="13"/>
      <c r="J126" s="31"/>
      <c r="K126" s="46" t="str">
        <f t="shared" si="5"/>
        <v/>
      </c>
      <c r="L126" s="13"/>
      <c r="N126" s="45" t="str">
        <f>IF(Январь[[#This Row],[Дата (расхода)]]="","",N125+Январь[[#This Row],[Кол-во (л.) ]]-Январь[[#This Row],[Кол-во (л.)]])</f>
        <v/>
      </c>
    </row>
    <row r="127" spans="1:14" hidden="1">
      <c r="A127" s="15">
        <v>124</v>
      </c>
      <c r="B127" s="29"/>
      <c r="C127" s="27"/>
      <c r="D127" s="29"/>
      <c r="E127" s="27"/>
      <c r="F127" s="31"/>
      <c r="G127" s="31"/>
      <c r="H127" s="13"/>
      <c r="I127" s="13"/>
      <c r="J127" s="31"/>
      <c r="K127" s="46" t="str">
        <f t="shared" si="5"/>
        <v/>
      </c>
      <c r="L127" s="13"/>
      <c r="N127" s="45" t="str">
        <f>IF(Январь[[#This Row],[Дата (расхода)]]="","",N126+Январь[[#This Row],[Кол-во (л.) ]]-Январь[[#This Row],[Кол-во (л.)]])</f>
        <v/>
      </c>
    </row>
    <row r="128" spans="1:14" hidden="1">
      <c r="A128" s="15">
        <v>125</v>
      </c>
      <c r="B128" s="29"/>
      <c r="C128" s="27"/>
      <c r="D128" s="29"/>
      <c r="E128" s="27"/>
      <c r="F128" s="31"/>
      <c r="G128" s="31"/>
      <c r="H128" s="13"/>
      <c r="I128" s="13"/>
      <c r="J128" s="31"/>
      <c r="K128" s="46" t="str">
        <f t="shared" si="5"/>
        <v/>
      </c>
      <c r="L128" s="13"/>
      <c r="N128" s="45" t="str">
        <f>IF(Январь[[#This Row],[Дата (расхода)]]="","",N127+Январь[[#This Row],[Кол-во (л.) ]]-Январь[[#This Row],[Кол-во (л.)]])</f>
        <v/>
      </c>
    </row>
    <row r="129" spans="1:14" hidden="1">
      <c r="A129" s="15">
        <v>126</v>
      </c>
      <c r="B129" s="29"/>
      <c r="C129" s="27"/>
      <c r="D129" s="29"/>
      <c r="E129" s="27"/>
      <c r="F129" s="31"/>
      <c r="G129" s="31"/>
      <c r="H129" s="13"/>
      <c r="I129" s="13"/>
      <c r="J129" s="31"/>
      <c r="K129" s="46" t="str">
        <f t="shared" si="5"/>
        <v/>
      </c>
      <c r="L129" s="13"/>
      <c r="N129" s="45" t="str">
        <f>IF(Январь[[#This Row],[Дата (расхода)]]="","",N128+Январь[[#This Row],[Кол-во (л.) ]]-Январь[[#This Row],[Кол-во (л.)]])</f>
        <v/>
      </c>
    </row>
    <row r="130" spans="1:14" hidden="1">
      <c r="A130" s="15">
        <v>127</v>
      </c>
      <c r="B130" s="29"/>
      <c r="C130" s="27"/>
      <c r="D130" s="29"/>
      <c r="E130" s="27"/>
      <c r="F130" s="31"/>
      <c r="G130" s="31"/>
      <c r="H130" s="13"/>
      <c r="I130" s="13"/>
      <c r="J130" s="31"/>
      <c r="K130" s="46" t="str">
        <f t="shared" si="5"/>
        <v/>
      </c>
      <c r="L130" s="13"/>
      <c r="N130" s="45" t="str">
        <f>IF(Январь[[#This Row],[Дата (расхода)]]="","",N129+Январь[[#This Row],[Кол-во (л.) ]]-Январь[[#This Row],[Кол-во (л.)]])</f>
        <v/>
      </c>
    </row>
    <row r="131" spans="1:14" hidden="1">
      <c r="A131" s="15">
        <v>128</v>
      </c>
      <c r="B131" s="29"/>
      <c r="C131" s="27"/>
      <c r="D131" s="29"/>
      <c r="E131" s="27"/>
      <c r="F131" s="31"/>
      <c r="G131" s="31"/>
      <c r="H131" s="13"/>
      <c r="I131" s="13"/>
      <c r="J131" s="31"/>
      <c r="K131" s="46" t="str">
        <f t="shared" si="5"/>
        <v/>
      </c>
      <c r="L131" s="13"/>
      <c r="N131" s="45" t="str">
        <f>IF(Январь[[#This Row],[Дата (расхода)]]="","",N130+Январь[[#This Row],[Кол-во (л.) ]]-Январь[[#This Row],[Кол-во (л.)]])</f>
        <v/>
      </c>
    </row>
    <row r="132" spans="1:14" hidden="1">
      <c r="A132" s="15">
        <v>129</v>
      </c>
      <c r="B132" s="29"/>
      <c r="C132" s="27"/>
      <c r="D132" s="29"/>
      <c r="E132" s="27"/>
      <c r="F132" s="31"/>
      <c r="G132" s="31"/>
      <c r="H132" s="13"/>
      <c r="I132" s="13"/>
      <c r="J132" s="31"/>
      <c r="K132" s="46" t="str">
        <f t="shared" si="5"/>
        <v/>
      </c>
      <c r="L132" s="13"/>
      <c r="N132" s="45" t="str">
        <f>IF(Январь[[#This Row],[Дата (расхода)]]="","",N131+Январь[[#This Row],[Кол-во (л.) ]]-Январь[[#This Row],[Кол-во (л.)]])</f>
        <v/>
      </c>
    </row>
    <row r="133" spans="1:14" hidden="1">
      <c r="A133" s="15">
        <v>130</v>
      </c>
      <c r="B133" s="29"/>
      <c r="C133" s="27"/>
      <c r="D133" s="29"/>
      <c r="E133" s="27"/>
      <c r="F133" s="31"/>
      <c r="G133" s="31"/>
      <c r="H133" s="13"/>
      <c r="I133" s="13"/>
      <c r="J133" s="31"/>
      <c r="K133" s="46" t="str">
        <f t="shared" si="5"/>
        <v/>
      </c>
      <c r="L133" s="13"/>
      <c r="N133" s="45" t="str">
        <f>IF(Январь[[#This Row],[Дата (расхода)]]="","",N132+Январь[[#This Row],[Кол-во (л.) ]]-Январь[[#This Row],[Кол-во (л.)]])</f>
        <v/>
      </c>
    </row>
    <row r="134" spans="1:14" hidden="1">
      <c r="A134" s="15">
        <v>131</v>
      </c>
      <c r="B134" s="29"/>
      <c r="C134" s="27"/>
      <c r="D134" s="29"/>
      <c r="E134" s="27"/>
      <c r="F134" s="31"/>
      <c r="G134" s="31"/>
      <c r="H134" s="13"/>
      <c r="I134" s="13"/>
      <c r="J134" s="31"/>
      <c r="K134" s="46" t="str">
        <f t="shared" si="5"/>
        <v/>
      </c>
      <c r="L134" s="13"/>
      <c r="N134" s="45" t="str">
        <f>IF(Январь[[#This Row],[Дата (расхода)]]="","",N133+Январь[[#This Row],[Кол-во (л.) ]]-Январь[[#This Row],[Кол-во (л.)]])</f>
        <v/>
      </c>
    </row>
    <row r="135" spans="1:14" hidden="1">
      <c r="A135" s="15">
        <v>132</v>
      </c>
      <c r="B135" s="29"/>
      <c r="C135" s="27"/>
      <c r="D135" s="29"/>
      <c r="E135" s="27"/>
      <c r="F135" s="31"/>
      <c r="G135" s="31"/>
      <c r="H135" s="13"/>
      <c r="I135" s="13"/>
      <c r="J135" s="31"/>
      <c r="K135" s="46" t="str">
        <f t="shared" si="5"/>
        <v/>
      </c>
      <c r="L135" s="13"/>
      <c r="N135" s="45" t="str">
        <f>IF(Январь[[#This Row],[Дата (расхода)]]="","",N134+Январь[[#This Row],[Кол-во (л.) ]]-Январь[[#This Row],[Кол-во (л.)]])</f>
        <v/>
      </c>
    </row>
    <row r="136" spans="1:14" hidden="1">
      <c r="A136" s="15">
        <v>133</v>
      </c>
      <c r="B136" s="29"/>
      <c r="C136" s="27"/>
      <c r="D136" s="29"/>
      <c r="E136" s="27"/>
      <c r="F136" s="31"/>
      <c r="G136" s="31"/>
      <c r="H136" s="13"/>
      <c r="I136" s="13"/>
      <c r="J136" s="31"/>
      <c r="K136" s="46" t="str">
        <f t="shared" si="5"/>
        <v/>
      </c>
      <c r="L136" s="13"/>
      <c r="N136" s="45" t="str">
        <f>IF(Январь[[#This Row],[Дата (расхода)]]="","",N135+Январь[[#This Row],[Кол-во (л.) ]]-Январь[[#This Row],[Кол-во (л.)]])</f>
        <v/>
      </c>
    </row>
    <row r="137" spans="1:14" hidden="1">
      <c r="A137" s="15">
        <v>134</v>
      </c>
      <c r="B137" s="29"/>
      <c r="C137" s="27"/>
      <c r="D137" s="29"/>
      <c r="E137" s="27"/>
      <c r="F137" s="31"/>
      <c r="G137" s="31"/>
      <c r="H137" s="13"/>
      <c r="I137" s="13"/>
      <c r="J137" s="31"/>
      <c r="K137" s="46" t="str">
        <f t="shared" si="5"/>
        <v/>
      </c>
      <c r="L137" s="13"/>
      <c r="N137" s="45" t="str">
        <f>IF(Январь[[#This Row],[Дата (расхода)]]="","",N136+Январь[[#This Row],[Кол-во (л.) ]]-Январь[[#This Row],[Кол-во (л.)]])</f>
        <v/>
      </c>
    </row>
    <row r="138" spans="1:14" hidden="1">
      <c r="A138" s="15">
        <v>135</v>
      </c>
      <c r="B138" s="29"/>
      <c r="C138" s="27"/>
      <c r="D138" s="29"/>
      <c r="E138" s="27"/>
      <c r="F138" s="31"/>
      <c r="G138" s="31"/>
      <c r="H138" s="13"/>
      <c r="I138" s="13"/>
      <c r="J138" s="31"/>
      <c r="K138" s="46" t="str">
        <f t="shared" si="5"/>
        <v/>
      </c>
      <c r="L138" s="13"/>
      <c r="N138" s="45" t="str">
        <f>IF(Январь[[#This Row],[Дата (расхода)]]="","",N137+Январь[[#This Row],[Кол-во (л.) ]]-Январь[[#This Row],[Кол-во (л.)]])</f>
        <v/>
      </c>
    </row>
    <row r="139" spans="1:14" hidden="1">
      <c r="A139" s="15">
        <v>136</v>
      </c>
      <c r="B139" s="29"/>
      <c r="C139" s="27"/>
      <c r="D139" s="29"/>
      <c r="E139" s="27"/>
      <c r="F139" s="31"/>
      <c r="G139" s="31"/>
      <c r="H139" s="13"/>
      <c r="I139" s="13"/>
      <c r="J139" s="31"/>
      <c r="K139" s="46" t="str">
        <f t="shared" si="5"/>
        <v/>
      </c>
      <c r="L139" s="13"/>
      <c r="N139" s="45" t="str">
        <f>IF(Январь[[#This Row],[Дата (расхода)]]="","",N138+Январь[[#This Row],[Кол-во (л.) ]]-Январь[[#This Row],[Кол-во (л.)]])</f>
        <v/>
      </c>
    </row>
    <row r="140" spans="1:14" hidden="1">
      <c r="A140" s="15">
        <v>137</v>
      </c>
      <c r="B140" s="29"/>
      <c r="C140" s="27"/>
      <c r="D140" s="29"/>
      <c r="E140" s="27"/>
      <c r="F140" s="31"/>
      <c r="G140" s="31"/>
      <c r="H140" s="13"/>
      <c r="I140" s="13"/>
      <c r="J140" s="31"/>
      <c r="K140" s="46" t="str">
        <f t="shared" si="5"/>
        <v/>
      </c>
      <c r="L140" s="13"/>
      <c r="N140" s="45" t="str">
        <f>IF(Январь[[#This Row],[Дата (расхода)]]="","",N139+Январь[[#This Row],[Кол-во (л.) ]]-Январь[[#This Row],[Кол-во (л.)]])</f>
        <v/>
      </c>
    </row>
    <row r="141" spans="1:14" hidden="1">
      <c r="A141" s="15">
        <v>138</v>
      </c>
      <c r="B141" s="29"/>
      <c r="C141" s="27"/>
      <c r="D141" s="29"/>
      <c r="E141" s="27"/>
      <c r="F141" s="31"/>
      <c r="G141" s="31"/>
      <c r="H141" s="13"/>
      <c r="I141" s="13"/>
      <c r="J141" s="31"/>
      <c r="K141" s="46" t="str">
        <f t="shared" si="5"/>
        <v/>
      </c>
      <c r="L141" s="13"/>
      <c r="N141" s="45" t="str">
        <f>IF(Январь[[#This Row],[Дата (расхода)]]="","",N140+Январь[[#This Row],[Кол-во (л.) ]]-Январь[[#This Row],[Кол-во (л.)]])</f>
        <v/>
      </c>
    </row>
    <row r="142" spans="1:14" hidden="1">
      <c r="A142" s="15">
        <v>139</v>
      </c>
      <c r="B142" s="29"/>
      <c r="C142" s="27"/>
      <c r="D142" s="29"/>
      <c r="E142" s="27"/>
      <c r="F142" s="31"/>
      <c r="G142" s="31"/>
      <c r="H142" s="13"/>
      <c r="I142" s="13"/>
      <c r="J142" s="31"/>
      <c r="K142" s="46" t="str">
        <f t="shared" si="5"/>
        <v/>
      </c>
      <c r="L142" s="13"/>
      <c r="N142" s="45" t="str">
        <f>IF(Январь[[#This Row],[Дата (расхода)]]="","",N141+Январь[[#This Row],[Кол-во (л.) ]]-Январь[[#This Row],[Кол-во (л.)]])</f>
        <v/>
      </c>
    </row>
    <row r="143" spans="1:14" hidden="1">
      <c r="A143" s="15">
        <v>140</v>
      </c>
      <c r="B143" s="29"/>
      <c r="C143" s="27"/>
      <c r="D143" s="29"/>
      <c r="E143" s="27"/>
      <c r="F143" s="31"/>
      <c r="G143" s="31"/>
      <c r="H143" s="13"/>
      <c r="I143" s="13"/>
      <c r="J143" s="31"/>
      <c r="K143" s="46" t="str">
        <f t="shared" si="5"/>
        <v/>
      </c>
      <c r="L143" s="13"/>
      <c r="N143" s="45" t="str">
        <f>IF(Январь[[#This Row],[Дата (расхода)]]="","",N142+Январь[[#This Row],[Кол-во (л.) ]]-Январь[[#This Row],[Кол-во (л.)]])</f>
        <v/>
      </c>
    </row>
    <row r="144" spans="1:14" hidden="1">
      <c r="A144" s="15">
        <v>141</v>
      </c>
      <c r="B144" s="29"/>
      <c r="C144" s="27"/>
      <c r="D144" s="29"/>
      <c r="E144" s="27"/>
      <c r="F144" s="31"/>
      <c r="G144" s="31"/>
      <c r="H144" s="13"/>
      <c r="I144" s="13"/>
      <c r="J144" s="31"/>
      <c r="K144" s="46" t="str">
        <f t="shared" si="5"/>
        <v/>
      </c>
      <c r="L144" s="13"/>
      <c r="N144" s="45" t="str">
        <f>IF(Январь[[#This Row],[Дата (расхода)]]="","",N143+Январь[[#This Row],[Кол-во (л.) ]]-Январь[[#This Row],[Кол-во (л.)]])</f>
        <v/>
      </c>
    </row>
    <row r="145" spans="1:14" hidden="1">
      <c r="A145" s="15">
        <v>142</v>
      </c>
      <c r="B145" s="29"/>
      <c r="C145" s="27"/>
      <c r="D145" s="29"/>
      <c r="E145" s="27"/>
      <c r="F145" s="31"/>
      <c r="G145" s="31"/>
      <c r="H145" s="13"/>
      <c r="I145" s="13"/>
      <c r="J145" s="31"/>
      <c r="K145" s="46" t="str">
        <f t="shared" si="5"/>
        <v/>
      </c>
      <c r="L145" s="13"/>
      <c r="N145" s="45" t="str">
        <f>IF(Январь[[#This Row],[Дата (расхода)]]="","",N144+Январь[[#This Row],[Кол-во (л.) ]]-Январь[[#This Row],[Кол-во (л.)]])</f>
        <v/>
      </c>
    </row>
    <row r="146" spans="1:14" hidden="1">
      <c r="A146" s="15">
        <v>143</v>
      </c>
      <c r="B146" s="29"/>
      <c r="C146" s="27"/>
      <c r="D146" s="29"/>
      <c r="E146" s="27"/>
      <c r="F146" s="31"/>
      <c r="G146" s="31"/>
      <c r="H146" s="13"/>
      <c r="I146" s="13"/>
      <c r="J146" s="31"/>
      <c r="K146" s="46" t="str">
        <f t="shared" si="5"/>
        <v/>
      </c>
      <c r="L146" s="13"/>
      <c r="N146" s="45" t="str">
        <f>IF(Январь[[#This Row],[Дата (расхода)]]="","",N145+Январь[[#This Row],[Кол-во (л.) ]]-Январь[[#This Row],[Кол-во (л.)]])</f>
        <v/>
      </c>
    </row>
    <row r="147" spans="1:14" hidden="1">
      <c r="A147" s="15">
        <v>144</v>
      </c>
      <c r="B147" s="29"/>
      <c r="C147" s="27"/>
      <c r="D147" s="29"/>
      <c r="E147" s="27"/>
      <c r="F147" s="31"/>
      <c r="G147" s="31"/>
      <c r="H147" s="13"/>
      <c r="I147" s="13"/>
      <c r="J147" s="31"/>
      <c r="K147" s="46" t="str">
        <f t="shared" si="5"/>
        <v/>
      </c>
      <c r="L147" s="13"/>
      <c r="N147" s="45" t="str">
        <f>IF(Январь[[#This Row],[Дата (расхода)]]="","",N146+Январь[[#This Row],[Кол-во (л.) ]]-Январь[[#This Row],[Кол-во (л.)]])</f>
        <v/>
      </c>
    </row>
    <row r="148" spans="1:14" hidden="1">
      <c r="A148" s="15">
        <v>145</v>
      </c>
      <c r="B148" s="29"/>
      <c r="C148" s="27"/>
      <c r="D148" s="29"/>
      <c r="E148" s="27"/>
      <c r="F148" s="31"/>
      <c r="G148" s="31"/>
      <c r="H148" s="13"/>
      <c r="I148" s="13"/>
      <c r="J148" s="31"/>
      <c r="K148" s="46" t="str">
        <f t="shared" si="5"/>
        <v/>
      </c>
      <c r="L148" s="13"/>
      <c r="N148" s="45" t="str">
        <f>IF(Январь[[#This Row],[Дата (расхода)]]="","",N147+Январь[[#This Row],[Кол-во (л.) ]]-Январь[[#This Row],[Кол-во (л.)]])</f>
        <v/>
      </c>
    </row>
    <row r="149" spans="1:14" hidden="1">
      <c r="A149" s="15">
        <v>146</v>
      </c>
      <c r="B149" s="29"/>
      <c r="C149" s="27"/>
      <c r="D149" s="29"/>
      <c r="E149" s="27"/>
      <c r="F149" s="31"/>
      <c r="G149" s="31"/>
      <c r="H149" s="13"/>
      <c r="I149" s="13"/>
      <c r="J149" s="31"/>
      <c r="K149" s="46" t="str">
        <f t="shared" si="5"/>
        <v/>
      </c>
      <c r="L149" s="13"/>
      <c r="N149" s="45" t="str">
        <f>IF(Январь[[#This Row],[Дата (расхода)]]="","",N148+Январь[[#This Row],[Кол-во (л.) ]]-Январь[[#This Row],[Кол-во (л.)]])</f>
        <v/>
      </c>
    </row>
    <row r="150" spans="1:14" hidden="1">
      <c r="A150" s="15">
        <v>147</v>
      </c>
      <c r="B150" s="29"/>
      <c r="C150" s="27"/>
      <c r="D150" s="29"/>
      <c r="E150" s="27"/>
      <c r="F150" s="31"/>
      <c r="G150" s="31"/>
      <c r="H150" s="13"/>
      <c r="I150" s="13"/>
      <c r="J150" s="31"/>
      <c r="K150" s="46" t="str">
        <f t="shared" ref="K150:K153" si="6">IF(N150="","",N150)</f>
        <v/>
      </c>
      <c r="L150" s="13"/>
      <c r="N150" s="45" t="str">
        <f>IF(Январь[[#This Row],[Дата (расхода)]]="","",N149+Январь[[#This Row],[Кол-во (л.) ]]-Январь[[#This Row],[Кол-во (л.)]])</f>
        <v/>
      </c>
    </row>
    <row r="151" spans="1:14" hidden="1">
      <c r="A151" s="15">
        <v>148</v>
      </c>
      <c r="B151" s="29"/>
      <c r="C151" s="27"/>
      <c r="D151" s="29"/>
      <c r="E151" s="27"/>
      <c r="F151" s="31"/>
      <c r="G151" s="31"/>
      <c r="H151" s="13"/>
      <c r="I151" s="13"/>
      <c r="J151" s="31"/>
      <c r="K151" s="46" t="str">
        <f t="shared" si="6"/>
        <v/>
      </c>
      <c r="L151" s="13"/>
      <c r="N151" s="45" t="str">
        <f>IF(Январь[[#This Row],[Дата (расхода)]]="","",N150+Январь[[#This Row],[Кол-во (л.) ]]-Январь[[#This Row],[Кол-во (л.)]])</f>
        <v/>
      </c>
    </row>
    <row r="152" spans="1:14" hidden="1">
      <c r="A152" s="15">
        <v>149</v>
      </c>
      <c r="B152" s="29"/>
      <c r="C152" s="27"/>
      <c r="D152" s="29"/>
      <c r="E152" s="27"/>
      <c r="F152" s="31"/>
      <c r="G152" s="31"/>
      <c r="H152" s="13"/>
      <c r="I152" s="13"/>
      <c r="J152" s="31"/>
      <c r="K152" s="46" t="str">
        <f t="shared" si="6"/>
        <v/>
      </c>
      <c r="L152" s="13"/>
      <c r="N152" s="45" t="str">
        <f>IF(Январь[[#This Row],[Дата (расхода)]]="","",N151+Январь[[#This Row],[Кол-во (л.) ]]-Январь[[#This Row],[Кол-во (л.)]])</f>
        <v/>
      </c>
    </row>
    <row r="153" spans="1:14" hidden="1">
      <c r="A153" s="15">
        <v>150</v>
      </c>
      <c r="B153" s="29"/>
      <c r="C153" s="27"/>
      <c r="D153" s="29"/>
      <c r="E153" s="27"/>
      <c r="F153" s="31"/>
      <c r="G153" s="31"/>
      <c r="H153" s="13"/>
      <c r="I153" s="13"/>
      <c r="J153" s="31"/>
      <c r="K153" s="46" t="str">
        <f t="shared" si="6"/>
        <v/>
      </c>
      <c r="L153" s="13"/>
      <c r="N153" s="45" t="str">
        <f>IF(Январь[[#This Row],[Дата (расхода)]]="","",N152+Январь[[#This Row],[Кол-во (л.) ]]-Январь[[#This Row],[Кол-во (л.)]])</f>
        <v/>
      </c>
    </row>
    <row r="154" spans="1:14">
      <c r="A154" s="13" t="s">
        <v>55</v>
      </c>
      <c r="B154" s="35"/>
      <c r="C154" s="47">
        <f>SUBTOTAL(109,[Кол-во (л.) ])</f>
        <v>0</v>
      </c>
      <c r="D154" s="35"/>
      <c r="E154" s="47">
        <f>SUBTOTAL(109,[Кол-во (л.)])</f>
        <v>1300</v>
      </c>
      <c r="F154" s="48"/>
      <c r="G154" s="48"/>
      <c r="H154" s="35"/>
      <c r="I154" s="35"/>
      <c r="J154" s="48"/>
      <c r="K154" s="49">
        <f>$N$3+Январь[[#Totals],[Кол-во (л.) ]]-Январь[[#Totals],[Кол-во (л.)]]</f>
        <v>953</v>
      </c>
      <c r="L154" s="35"/>
    </row>
  </sheetData>
  <mergeCells count="4">
    <mergeCell ref="B2:C2"/>
    <mergeCell ref="D2:G2"/>
    <mergeCell ref="N1:N2"/>
    <mergeCell ref="A1:L1"/>
  </mergeCells>
  <phoneticPr fontId="1" type="noConversion"/>
  <dataValidations count="3">
    <dataValidation type="list" allowBlank="1" sqref="F4:F153">
      <formula1>ТС</formula1>
    </dataValidation>
    <dataValidation type="list" allowBlank="1" sqref="J4:J153">
      <formula1>Сотрудники</formula1>
    </dataValidation>
    <dataValidation type="list" allowBlank="1" sqref="G4:G153">
      <formula1>Номер</formula1>
    </dataValidation>
  </dataValidations>
  <pageMargins left="0.75" right="0.75" top="1" bottom="1" header="0.5" footer="0.5"/>
  <pageSetup paperSize="9" orientation="portrait" r:id="rId1"/>
  <headerFooter alignWithMargins="0"/>
  <ignoredErrors>
    <ignoredError sqref="A4:A15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3"/>
  <dimension ref="A1:B27"/>
  <sheetViews>
    <sheetView workbookViewId="0">
      <selection activeCell="J12" sqref="J12"/>
    </sheetView>
  </sheetViews>
  <sheetFormatPr defaultRowHeight="15"/>
  <cols>
    <col min="1" max="1" width="7.140625" customWidth="1"/>
    <col min="2" max="2" width="14.5703125" style="6" bestFit="1" customWidth="1"/>
  </cols>
  <sheetData>
    <row r="1" spans="1:2">
      <c r="A1" s="10"/>
      <c r="B1" s="8" t="s">
        <v>41</v>
      </c>
    </row>
    <row r="2" spans="1:2">
      <c r="B2" s="5" t="s">
        <v>23</v>
      </c>
    </row>
    <row r="3" spans="1:2">
      <c r="B3" s="5" t="s">
        <v>64</v>
      </c>
    </row>
    <row r="4" spans="1:2">
      <c r="B4" s="5" t="s">
        <v>19</v>
      </c>
    </row>
    <row r="5" spans="1:2">
      <c r="B5" s="5" t="s">
        <v>28</v>
      </c>
    </row>
    <row r="6" spans="1:2">
      <c r="B6" s="5" t="s">
        <v>18</v>
      </c>
    </row>
    <row r="7" spans="1:2">
      <c r="B7" s="5" t="s">
        <v>38</v>
      </c>
    </row>
    <row r="8" spans="1:2">
      <c r="B8" s="9" t="s">
        <v>17</v>
      </c>
    </row>
    <row r="9" spans="1:2">
      <c r="B9" s="5" t="s">
        <v>25</v>
      </c>
    </row>
    <row r="10" spans="1:2">
      <c r="B10" s="5" t="s">
        <v>40</v>
      </c>
    </row>
    <row r="11" spans="1:2">
      <c r="B11" s="5" t="s">
        <v>24</v>
      </c>
    </row>
    <row r="12" spans="1:2">
      <c r="B12" s="5" t="s">
        <v>22</v>
      </c>
    </row>
    <row r="13" spans="1:2">
      <c r="B13" s="5" t="s">
        <v>35</v>
      </c>
    </row>
    <row r="14" spans="1:2">
      <c r="B14" s="5" t="s">
        <v>33</v>
      </c>
    </row>
    <row r="15" spans="1:2">
      <c r="B15" s="5" t="s">
        <v>39</v>
      </c>
    </row>
    <row r="16" spans="1:2">
      <c r="B16" s="5" t="s">
        <v>14</v>
      </c>
    </row>
    <row r="17" spans="2:2">
      <c r="B17" s="5" t="s">
        <v>27</v>
      </c>
    </row>
    <row r="18" spans="2:2">
      <c r="B18" s="5" t="s">
        <v>37</v>
      </c>
    </row>
    <row r="19" spans="2:2">
      <c r="B19" s="5" t="s">
        <v>13</v>
      </c>
    </row>
    <row r="20" spans="2:2">
      <c r="B20" s="5" t="s">
        <v>32</v>
      </c>
    </row>
    <row r="21" spans="2:2">
      <c r="B21" s="5" t="s">
        <v>31</v>
      </c>
    </row>
    <row r="22" spans="2:2">
      <c r="B22" s="5" t="s">
        <v>20</v>
      </c>
    </row>
    <row r="23" spans="2:2">
      <c r="B23" s="7" t="s">
        <v>15</v>
      </c>
    </row>
    <row r="24" spans="2:2">
      <c r="B24" s="5" t="s">
        <v>34</v>
      </c>
    </row>
    <row r="25" spans="2:2">
      <c r="B25" s="5" t="s">
        <v>26</v>
      </c>
    </row>
    <row r="26" spans="2:2">
      <c r="B26" s="5"/>
    </row>
    <row r="27" spans="2:2">
      <c r="B27" s="5"/>
    </row>
  </sheetData>
  <sortState ref="B2:B27">
    <sortCondition ref="B2"/>
  </sortState>
  <dataValidations count="1">
    <dataValidation type="list" allowBlank="1" showInputMessage="1" showErrorMessage="1" sqref="E4">
      <formula1>B3:B26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4"/>
  <dimension ref="B1:B13"/>
  <sheetViews>
    <sheetView workbookViewId="0">
      <selection activeCell="G10" sqref="G10"/>
    </sheetView>
  </sheetViews>
  <sheetFormatPr defaultRowHeight="15"/>
  <cols>
    <col min="1" max="1" width="9.140625" style="4"/>
    <col min="2" max="2" width="15" style="4" bestFit="1" customWidth="1"/>
    <col min="3" max="16384" width="9.140625" style="4"/>
  </cols>
  <sheetData>
    <row r="1" spans="2:2">
      <c r="B1" s="4" t="s">
        <v>42</v>
      </c>
    </row>
    <row r="2" spans="2:2">
      <c r="B2" s="16" t="s">
        <v>43</v>
      </c>
    </row>
    <row r="3" spans="2:2">
      <c r="B3" s="16" t="s">
        <v>16</v>
      </c>
    </row>
    <row r="4" spans="2:2">
      <c r="B4" s="4" t="s">
        <v>54</v>
      </c>
    </row>
    <row r="5" spans="2:2">
      <c r="B5" s="16" t="s">
        <v>30</v>
      </c>
    </row>
    <row r="6" spans="2:2">
      <c r="B6" s="16" t="s">
        <v>44</v>
      </c>
    </row>
    <row r="7" spans="2:2">
      <c r="B7" s="16" t="s">
        <v>45</v>
      </c>
    </row>
    <row r="8" spans="2:2">
      <c r="B8" s="16" t="s">
        <v>58</v>
      </c>
    </row>
    <row r="9" spans="2:2">
      <c r="B9" s="16"/>
    </row>
    <row r="10" spans="2:2">
      <c r="B10" s="16"/>
    </row>
    <row r="11" spans="2:2">
      <c r="B11" s="16"/>
    </row>
    <row r="12" spans="2:2">
      <c r="B12" s="16"/>
    </row>
    <row r="13" spans="2:2">
      <c r="B13" s="16"/>
    </row>
  </sheetData>
  <sortState ref="B2:B13">
    <sortCondition ref="B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/>
  <dimension ref="B1:B14"/>
  <sheetViews>
    <sheetView workbookViewId="0">
      <selection activeCell="F14" sqref="F14"/>
    </sheetView>
  </sheetViews>
  <sheetFormatPr defaultRowHeight="15"/>
  <cols>
    <col min="1" max="1" width="9.140625" style="4"/>
    <col min="2" max="2" width="11.42578125" style="4" bestFit="1" customWidth="1"/>
    <col min="3" max="16384" width="9.140625" style="4"/>
  </cols>
  <sheetData>
    <row r="1" spans="2:2">
      <c r="B1" s="4" t="s">
        <v>59</v>
      </c>
    </row>
    <row r="2" spans="2:2">
      <c r="B2" s="16" t="s">
        <v>12</v>
      </c>
    </row>
    <row r="3" spans="2:2">
      <c r="B3" s="4" t="s">
        <v>12</v>
      </c>
    </row>
    <row r="4" spans="2:2">
      <c r="B4" s="4" t="s">
        <v>61</v>
      </c>
    </row>
    <row r="5" spans="2:2">
      <c r="B5" s="16" t="s">
        <v>46</v>
      </c>
    </row>
    <row r="6" spans="2:2">
      <c r="B6" s="4" t="s">
        <v>62</v>
      </c>
    </row>
    <row r="7" spans="2:2">
      <c r="B7" s="4" t="s">
        <v>63</v>
      </c>
    </row>
    <row r="8" spans="2:2">
      <c r="B8" s="16" t="s">
        <v>47</v>
      </c>
    </row>
    <row r="9" spans="2:2">
      <c r="B9" s="16" t="s">
        <v>49</v>
      </c>
    </row>
    <row r="10" spans="2:2">
      <c r="B10" s="16" t="s">
        <v>48</v>
      </c>
    </row>
    <row r="11" spans="2:2">
      <c r="B11" s="16" t="s">
        <v>50</v>
      </c>
    </row>
    <row r="12" spans="2:2">
      <c r="B12" s="16" t="s">
        <v>51</v>
      </c>
    </row>
    <row r="13" spans="2:2">
      <c r="B13" s="16" t="s">
        <v>52</v>
      </c>
    </row>
    <row r="14" spans="2:2">
      <c r="B14" s="16" t="s">
        <v>53</v>
      </c>
    </row>
  </sheetData>
  <sortState ref="B2:B14">
    <sortCondition ref="B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Сотрудники</vt:lpstr>
      <vt:lpstr>ТС</vt:lpstr>
      <vt:lpstr>Номер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Полина</dc:creator>
  <cp:lastModifiedBy>Анисимов А.С</cp:lastModifiedBy>
  <cp:lastPrinted>2012-05-07T07:07:14Z</cp:lastPrinted>
  <dcterms:created xsi:type="dcterms:W3CDTF">2010-11-02T15:29:04Z</dcterms:created>
  <dcterms:modified xsi:type="dcterms:W3CDTF">2018-07-10T10:00:42Z</dcterms:modified>
</cp:coreProperties>
</file>