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исходные" sheetId="2" r:id="rId1"/>
    <sheet name="выборка" sheetId="1" r:id="rId2"/>
    <sheet name="Лист1" sheetId="4" r:id="rId3"/>
  </sheets>
  <definedNames>
    <definedName name="_xlnm._FilterDatabase" localSheetId="0" hidden="1">исходные!$A$7:$B$59</definedName>
  </definedNames>
  <calcPr calcId="152511"/>
</workbook>
</file>

<file path=xl/calcChain.xml><?xml version="1.0" encoding="utf-8"?>
<calcChain xmlns="http://schemas.openxmlformats.org/spreadsheetml/2006/main">
  <c r="M14" i="2" l="1"/>
  <c r="L15" i="2"/>
  <c r="G16" i="2"/>
  <c r="M16" i="2"/>
  <c r="O16" i="2"/>
  <c r="P16" i="2"/>
  <c r="B57" i="2"/>
  <c r="B50" i="2" s="1"/>
  <c r="B42" i="2"/>
  <c r="B29" i="2"/>
  <c r="B28" i="2" s="1"/>
  <c r="B25" i="2"/>
  <c r="B19" i="2"/>
  <c r="B18" i="2" s="1"/>
  <c r="E14" i="2" s="1"/>
  <c r="B15" i="2"/>
  <c r="B8" i="2" s="1"/>
  <c r="E10" i="2" s="1"/>
  <c r="H16" i="2" l="1"/>
  <c r="E16" i="2"/>
  <c r="I15" i="2"/>
  <c r="P14" i="2"/>
  <c r="H14" i="2"/>
  <c r="L16" i="2"/>
  <c r="P15" i="2"/>
  <c r="H15" i="2"/>
  <c r="L14" i="2"/>
  <c r="P13" i="2"/>
  <c r="H13" i="2"/>
  <c r="L12" i="2"/>
  <c r="P11" i="2"/>
  <c r="H11" i="2"/>
  <c r="L10" i="2"/>
  <c r="K16" i="2"/>
  <c r="O15" i="2"/>
  <c r="G15" i="2"/>
  <c r="K14" i="2"/>
  <c r="O13" i="2"/>
  <c r="G13" i="2"/>
  <c r="K12" i="2"/>
  <c r="O11" i="2"/>
  <c r="G11" i="2"/>
  <c r="K10" i="2"/>
  <c r="J16" i="2"/>
  <c r="N15" i="2"/>
  <c r="F15" i="2"/>
  <c r="J14" i="2"/>
  <c r="N13" i="2"/>
  <c r="F13" i="2"/>
  <c r="J12" i="2"/>
  <c r="N11" i="2"/>
  <c r="F11" i="2"/>
  <c r="J10" i="2"/>
  <c r="I16" i="2"/>
  <c r="M15" i="2"/>
  <c r="E15" i="2"/>
  <c r="I14" i="2"/>
  <c r="M13" i="2"/>
  <c r="E13" i="2"/>
  <c r="I12" i="2"/>
  <c r="M11" i="2"/>
  <c r="E11" i="2"/>
  <c r="I10" i="2"/>
  <c r="L13" i="2"/>
  <c r="P12" i="2"/>
  <c r="H12" i="2"/>
  <c r="L11" i="2"/>
  <c r="P10" i="2"/>
  <c r="H10" i="2"/>
  <c r="K15" i="2"/>
  <c r="O14" i="2"/>
  <c r="G14" i="2"/>
  <c r="K13" i="2"/>
  <c r="O12" i="2"/>
  <c r="G12" i="2"/>
  <c r="K11" i="2"/>
  <c r="O10" i="2"/>
  <c r="G10" i="2"/>
  <c r="N16" i="2"/>
  <c r="F16" i="2"/>
  <c r="J15" i="2"/>
  <c r="N14" i="2"/>
  <c r="F14" i="2"/>
  <c r="J13" i="2"/>
  <c r="N12" i="2"/>
  <c r="F12" i="2"/>
  <c r="J11" i="2"/>
  <c r="N10" i="2"/>
  <c r="F10" i="2"/>
  <c r="I13" i="2"/>
  <c r="M12" i="2"/>
  <c r="E12" i="2"/>
  <c r="I11" i="2"/>
  <c r="M10" i="2"/>
  <c r="B18" i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<sst xmlns="http://schemas.openxmlformats.org/spreadsheetml/2006/main" count="98" uniqueCount="34">
  <si>
    <t>19л, бут.</t>
  </si>
  <si>
    <t>11л, бут</t>
  </si>
  <si>
    <t>5л, бут</t>
  </si>
  <si>
    <t>1,5л, бут</t>
  </si>
  <si>
    <t>1,0л, бут</t>
  </si>
  <si>
    <t>0,5л, бут</t>
  </si>
  <si>
    <t>Юр.л</t>
  </si>
  <si>
    <t>Физ.л</t>
  </si>
  <si>
    <t>Ф.И.О</t>
  </si>
  <si>
    <t>Экспедитор,Водитель,Категория потребления,Товар (продукция)</t>
  </si>
  <si>
    <t>Количество</t>
  </si>
  <si>
    <t xml:space="preserve">        Физ. лицо </t>
  </si>
  <si>
    <t xml:space="preserve">        Юр. лицо </t>
  </si>
  <si>
    <t xml:space="preserve">            Лимонад "Laim" 1,0 л </t>
  </si>
  <si>
    <t xml:space="preserve">            Лимонад "Laim" 1,5 л </t>
  </si>
  <si>
    <t xml:space="preserve">            Квас "Хлебный" ПЭТ 0,5 л </t>
  </si>
  <si>
    <t xml:space="preserve">            Квас "Хлебный" ПЭТ 1,5 л </t>
  </si>
  <si>
    <t xml:space="preserve">            Вода 19 л н/газ </t>
  </si>
  <si>
    <t xml:space="preserve">            Вода питьевая  11л. </t>
  </si>
  <si>
    <t xml:space="preserve">            Вода  19 л н/газ </t>
  </si>
  <si>
    <t>Иванов</t>
  </si>
  <si>
    <t>Сидоров</t>
  </si>
  <si>
    <t xml:space="preserve">            Вода "Чистая"  0,5 не газ. </t>
  </si>
  <si>
    <t xml:space="preserve">            Вода "Чистый источник" 5,0 не газ </t>
  </si>
  <si>
    <t>Попков</t>
  </si>
  <si>
    <t xml:space="preserve">            Вода " 1,0 газ. </t>
  </si>
  <si>
    <t xml:space="preserve">            Вода 1,0 не газ </t>
  </si>
  <si>
    <t xml:space="preserve">            Вода  1,5 газ. </t>
  </si>
  <si>
    <t xml:space="preserve">            Вода  1,0 не газ </t>
  </si>
  <si>
    <t xml:space="preserve">            Вода 1,5 газ. </t>
  </si>
  <si>
    <t xml:space="preserve">            Вода  1,5 не газ. </t>
  </si>
  <si>
    <r>
      <t>5</t>
    </r>
    <r>
      <rPr>
        <b/>
        <sz val="11"/>
        <color rgb="FFFF0000"/>
        <rFont val="Calibri"/>
        <family val="2"/>
        <charset val="204"/>
        <scheme val="minor"/>
      </rPr>
      <t>,0</t>
    </r>
    <r>
      <rPr>
        <b/>
        <sz val="11"/>
        <color theme="1"/>
        <rFont val="Calibri"/>
        <family val="2"/>
        <charset val="204"/>
        <scheme val="minor"/>
      </rPr>
      <t>л, бут</t>
    </r>
  </si>
  <si>
    <t>Юр. л</t>
  </si>
  <si>
    <t>Физ.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</si>
</sst>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_(* #,##0.00_);_(* \(#,##0.00\);_(* &quot;-&quot;??_);_(@_)"/>
    <numFmt numFmtId="167" formatCode="0;;;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2"/>
      <color rgb="FFFFFFFF"/>
      <name val="Tahoma"/>
      <family val="2"/>
      <charset val="204"/>
    </font>
    <font>
      <sz val="11"/>
      <color rgb="FF0000FF"/>
      <name val="Calibri"/>
      <family val="2"/>
      <charset val="204"/>
      <scheme val="minor"/>
    </font>
    <font>
      <b/>
      <sz val="9"/>
      <color rgb="FF00000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rgb="FF0000FF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AC6"/>
        <bgColor indexed="64"/>
      </patternFill>
    </fill>
    <fill>
      <patternFill patternType="solid">
        <fgColor rgb="FFF5FE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 applyBorder="0"/>
    <xf numFmtId="0" fontId="5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5" fillId="0" borderId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10" applyNumberFormat="0" applyAlignment="0" applyProtection="0"/>
    <xf numFmtId="0" fontId="11" fillId="2" borderId="11" applyNumberFormat="0" applyAlignment="0" applyProtection="0"/>
    <xf numFmtId="0" fontId="12" fillId="2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5" borderId="16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4" borderId="17" applyNumberForma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10" applyNumberFormat="0" applyAlignment="0" applyProtection="0"/>
    <xf numFmtId="0" fontId="11" fillId="2" borderId="11" applyNumberFormat="0" applyAlignment="0" applyProtection="0"/>
    <xf numFmtId="0" fontId="12" fillId="2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5" borderId="16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4" borderId="17" applyNumberForma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10" applyNumberFormat="0" applyAlignment="0" applyProtection="0"/>
    <xf numFmtId="0" fontId="11" fillId="2" borderId="11" applyNumberFormat="0" applyAlignment="0" applyProtection="0"/>
    <xf numFmtId="0" fontId="12" fillId="2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5" borderId="16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4" borderId="17" applyNumberForma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28" fillId="0" borderId="0" applyNumberFormat="0" applyFill="0" applyBorder="0" applyProtection="0">
      <alignment horizontal="left"/>
    </xf>
  </cellStyleXfs>
  <cellXfs count="3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 applyAlignment="1"/>
    <xf numFmtId="2" fontId="25" fillId="18" borderId="0" xfId="0" applyNumberFormat="1" applyFont="1" applyFill="1"/>
    <xf numFmtId="2" fontId="26" fillId="18" borderId="0" xfId="0" applyNumberFormat="1" applyFont="1" applyFill="1"/>
    <xf numFmtId="2" fontId="26" fillId="18" borderId="19" xfId="0" applyNumberFormat="1" applyFont="1" applyFill="1" applyBorder="1"/>
    <xf numFmtId="2" fontId="26" fillId="18" borderId="20" xfId="0" applyNumberFormat="1" applyFont="1" applyFill="1" applyBorder="1"/>
    <xf numFmtId="2" fontId="27" fillId="19" borderId="21" xfId="0" applyNumberFormat="1" applyFont="1" applyFill="1" applyBorder="1" applyAlignment="1">
      <alignment wrapText="1"/>
    </xf>
    <xf numFmtId="2" fontId="29" fillId="18" borderId="0" xfId="0" applyNumberFormat="1" applyFont="1" applyFill="1"/>
    <xf numFmtId="0" fontId="28" fillId="22" borderId="21" xfId="156" applyFill="1" applyBorder="1" applyAlignment="1"/>
    <xf numFmtId="0" fontId="28" fillId="22" borderId="21" xfId="156" applyFill="1" applyBorder="1" applyAlignment="1">
      <alignment horizontal="left"/>
    </xf>
    <xf numFmtId="0" fontId="28" fillId="22" borderId="21" xfId="156" applyFill="1" applyBorder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31" fillId="20" borderId="21" xfId="156" applyNumberFormat="1" applyFont="1" applyFill="1" applyBorder="1">
      <alignment horizontal="left"/>
    </xf>
    <xf numFmtId="2" fontId="32" fillId="20" borderId="21" xfId="0" applyNumberFormat="1" applyFont="1" applyFill="1" applyBorder="1" applyAlignment="1">
      <alignment horizontal="right" wrapText="1"/>
    </xf>
    <xf numFmtId="2" fontId="33" fillId="21" borderId="21" xfId="156" applyNumberFormat="1" applyFont="1" applyFill="1" applyBorder="1" applyAlignment="1">
      <alignment horizontal="left"/>
    </xf>
    <xf numFmtId="2" fontId="32" fillId="21" borderId="21" xfId="0" applyNumberFormat="1" applyFont="1" applyFill="1" applyBorder="1" applyAlignment="1">
      <alignment horizontal="right" wrapText="1"/>
    </xf>
    <xf numFmtId="2" fontId="31" fillId="18" borderId="21" xfId="156" applyNumberFormat="1" applyFont="1" applyFill="1" applyBorder="1" applyAlignment="1">
      <alignment horizontal="left"/>
    </xf>
    <xf numFmtId="2" fontId="32" fillId="18" borderId="21" xfId="0" applyNumberFormat="1" applyFont="1" applyFill="1" applyBorder="1" applyAlignment="1">
      <alignment horizontal="right" wrapText="1"/>
    </xf>
    <xf numFmtId="2" fontId="31" fillId="20" borderId="21" xfId="156" applyNumberFormat="1" applyFont="1" applyFill="1" applyBorder="1" applyAlignment="1">
      <alignment horizontal="left"/>
    </xf>
    <xf numFmtId="2" fontId="34" fillId="21" borderId="21" xfId="0" applyNumberFormat="1" applyFont="1" applyFill="1" applyBorder="1" applyAlignment="1">
      <alignment horizontal="right" wrapText="1"/>
    </xf>
    <xf numFmtId="167" fontId="0" fillId="0" borderId="1" xfId="0" applyNumberFormat="1" applyBorder="1" applyAlignment="1">
      <alignment vertical="top" wrapText="1"/>
    </xf>
  </cellXfs>
  <cellStyles count="157">
    <cellStyle name="20% - Акцент1 2" xfId="23"/>
    <cellStyle name="20% - Акцент1 3" xfId="66"/>
    <cellStyle name="20% - Акцент1 4" xfId="108"/>
    <cellStyle name="20% - Акцент2 2" xfId="22"/>
    <cellStyle name="20% - Акцент2 3" xfId="67"/>
    <cellStyle name="20% - Акцент2 4" xfId="109"/>
    <cellStyle name="20% - Акцент3 2" xfId="21"/>
    <cellStyle name="20% - Акцент3 3" xfId="68"/>
    <cellStyle name="20% - Акцент3 4" xfId="110"/>
    <cellStyle name="20% - Акцент4 2" xfId="20"/>
    <cellStyle name="20% - Акцент4 3" xfId="69"/>
    <cellStyle name="20% - Акцент4 4" xfId="111"/>
    <cellStyle name="20% - Акцент5 2" xfId="28"/>
    <cellStyle name="20% - Акцент5 3" xfId="70"/>
    <cellStyle name="20% - Акцент5 4" xfId="112"/>
    <cellStyle name="20% - Акцент6 2" xfId="29"/>
    <cellStyle name="20% - Акцент6 3" xfId="71"/>
    <cellStyle name="20% - Акцент6 4" xfId="113"/>
    <cellStyle name="40% - Акцент1 2" xfId="30"/>
    <cellStyle name="40% - Акцент1 3" xfId="72"/>
    <cellStyle name="40% - Акцент1 4" xfId="114"/>
    <cellStyle name="40% - Акцент2 2" xfId="31"/>
    <cellStyle name="40% - Акцент2 3" xfId="73"/>
    <cellStyle name="40% - Акцент2 4" xfId="115"/>
    <cellStyle name="40% - Акцент3 2" xfId="32"/>
    <cellStyle name="40% - Акцент3 3" xfId="74"/>
    <cellStyle name="40% - Акцент3 4" xfId="116"/>
    <cellStyle name="40% - Акцент4 2" xfId="33"/>
    <cellStyle name="40% - Акцент4 3" xfId="75"/>
    <cellStyle name="40% - Акцент4 4" xfId="117"/>
    <cellStyle name="40% - Акцент5 2" xfId="34"/>
    <cellStyle name="40% - Акцент5 3" xfId="76"/>
    <cellStyle name="40% - Акцент5 4" xfId="118"/>
    <cellStyle name="40% - Акцент6 2" xfId="35"/>
    <cellStyle name="40% - Акцент6 3" xfId="77"/>
    <cellStyle name="40% - Акцент6 4" xfId="119"/>
    <cellStyle name="60% - Акцент1 2" xfId="36"/>
    <cellStyle name="60% - Акцент1 3" xfId="78"/>
    <cellStyle name="60% - Акцент1 4" xfId="120"/>
    <cellStyle name="60% - Акцент2 2" xfId="37"/>
    <cellStyle name="60% - Акцент2 3" xfId="79"/>
    <cellStyle name="60% - Акцент2 4" xfId="121"/>
    <cellStyle name="60% - Акцент3 2" xfId="38"/>
    <cellStyle name="60% - Акцент3 3" xfId="80"/>
    <cellStyle name="60% - Акцент3 4" xfId="122"/>
    <cellStyle name="60% - Акцент4 2" xfId="39"/>
    <cellStyle name="60% - Акцент4 3" xfId="81"/>
    <cellStyle name="60% - Акцент4 4" xfId="123"/>
    <cellStyle name="60% - Акцент5 2" xfId="40"/>
    <cellStyle name="60% - Акцент5 3" xfId="82"/>
    <cellStyle name="60% - Акцент5 4" xfId="124"/>
    <cellStyle name="60% - Акцент6 2" xfId="41"/>
    <cellStyle name="60% - Акцент6 3" xfId="83"/>
    <cellStyle name="60% - Акцент6 4" xfId="125"/>
    <cellStyle name="Акцент1 2" xfId="42"/>
    <cellStyle name="Акцент1 3" xfId="84"/>
    <cellStyle name="Акцент1 4" xfId="126"/>
    <cellStyle name="Акцент2 2" xfId="43"/>
    <cellStyle name="Акцент2 3" xfId="85"/>
    <cellStyle name="Акцент2 4" xfId="127"/>
    <cellStyle name="Акцент3 2" xfId="44"/>
    <cellStyle name="Акцент3 3" xfId="86"/>
    <cellStyle name="Акцент3 4" xfId="128"/>
    <cellStyle name="Акцент4 2" xfId="45"/>
    <cellStyle name="Акцент4 3" xfId="87"/>
    <cellStyle name="Акцент4 4" xfId="129"/>
    <cellStyle name="Акцент5 2" xfId="46"/>
    <cellStyle name="Акцент5 3" xfId="88"/>
    <cellStyle name="Акцент5 4" xfId="130"/>
    <cellStyle name="Акцент6 2" xfId="47"/>
    <cellStyle name="Акцент6 3" xfId="89"/>
    <cellStyle name="Акцент6 4" xfId="131"/>
    <cellStyle name="Ввод  2" xfId="48"/>
    <cellStyle name="Ввод  3" xfId="90"/>
    <cellStyle name="Ввод  4" xfId="132"/>
    <cellStyle name="Вывод 2" xfId="49"/>
    <cellStyle name="Вывод 3" xfId="91"/>
    <cellStyle name="Вывод 4" xfId="133"/>
    <cellStyle name="Вычисление 2" xfId="50"/>
    <cellStyle name="Вычисление 3" xfId="92"/>
    <cellStyle name="Вычисление 4" xfId="134"/>
    <cellStyle name="Гиперссылка" xfId="156" builtinId="8"/>
    <cellStyle name="Заголовок 1 2" xfId="51"/>
    <cellStyle name="Заголовок 1 3" xfId="93"/>
    <cellStyle name="Заголовок 1 4" xfId="135"/>
    <cellStyle name="Заголовок 2 2" xfId="52"/>
    <cellStyle name="Заголовок 2 3" xfId="94"/>
    <cellStyle name="Заголовок 2 4" xfId="136"/>
    <cellStyle name="Заголовок 3 2" xfId="53"/>
    <cellStyle name="Заголовок 3 3" xfId="95"/>
    <cellStyle name="Заголовок 3 4" xfId="137"/>
    <cellStyle name="Заголовок 4 2" xfId="54"/>
    <cellStyle name="Заголовок 4 3" xfId="96"/>
    <cellStyle name="Заголовок 4 4" xfId="138"/>
    <cellStyle name="Итог 2" xfId="55"/>
    <cellStyle name="Итог 3" xfId="97"/>
    <cellStyle name="Итог 4" xfId="139"/>
    <cellStyle name="Контрольная ячейка 2" xfId="56"/>
    <cellStyle name="Контрольная ячейка 3" xfId="98"/>
    <cellStyle name="Контрольная ячейка 4" xfId="140"/>
    <cellStyle name="Название 2" xfId="57"/>
    <cellStyle name="Название 3" xfId="99"/>
    <cellStyle name="Название 4" xfId="141"/>
    <cellStyle name="Нейтральный 2" xfId="58"/>
    <cellStyle name="Нейтральный 3" xfId="100"/>
    <cellStyle name="Нейтральный 4" xfId="142"/>
    <cellStyle name="Обычный" xfId="0" builtinId="0"/>
    <cellStyle name="Обычный 10" xfId="65"/>
    <cellStyle name="Обычный 11" xfId="107"/>
    <cellStyle name="Обычный 12" xfId="149"/>
    <cellStyle name="Обычный 13" xfId="6"/>
    <cellStyle name="Обычный 2" xfId="7"/>
    <cellStyle name="Обычный 2 10" xfId="8"/>
    <cellStyle name="Обычный 2 2" xfId="9"/>
    <cellStyle name="Обычный 2 3" xfId="10"/>
    <cellStyle name="Обычный 3" xfId="11"/>
    <cellStyle name="Обычный 4" xfId="1"/>
    <cellStyle name="Обычный 4 2" xfId="12"/>
    <cellStyle name="Обычный 4 3" xfId="25"/>
    <cellStyle name="Обычный 4 4" xfId="152"/>
    <cellStyle name="Обычный 4 5" xfId="151"/>
    <cellStyle name="Обычный 5" xfId="2"/>
    <cellStyle name="Обычный 5 2" xfId="13"/>
    <cellStyle name="Обычный 5 3" xfId="26"/>
    <cellStyle name="Обычный 5 4" xfId="153"/>
    <cellStyle name="Обычный 5 5" xfId="150"/>
    <cellStyle name="Обычный 6" xfId="3"/>
    <cellStyle name="Обычный 6 2" xfId="19"/>
    <cellStyle name="Обычный 6 3" xfId="27"/>
    <cellStyle name="Обычный 6 4" xfId="154"/>
    <cellStyle name="Обычный 6 5" xfId="155"/>
    <cellStyle name="Обычный 7" xfId="4"/>
    <cellStyle name="Обычный 8" xfId="5"/>
    <cellStyle name="Обычный 9" xfId="24"/>
    <cellStyle name="Плохой 2" xfId="59"/>
    <cellStyle name="Плохой 3" xfId="101"/>
    <cellStyle name="Плохой 4" xfId="143"/>
    <cellStyle name="Пояснение 2" xfId="60"/>
    <cellStyle name="Пояснение 3" xfId="102"/>
    <cellStyle name="Пояснение 4" xfId="144"/>
    <cellStyle name="Примечание 2" xfId="61"/>
    <cellStyle name="Примечание 3" xfId="103"/>
    <cellStyle name="Примечание 4" xfId="145"/>
    <cellStyle name="Процентный 2" xfId="14"/>
    <cellStyle name="Процентный 2 10" xfId="15"/>
    <cellStyle name="Связанная ячейка 2" xfId="62"/>
    <cellStyle name="Связанная ячейка 3" xfId="104"/>
    <cellStyle name="Связанная ячейка 4" xfId="146"/>
    <cellStyle name="Текст предупреждения 2" xfId="63"/>
    <cellStyle name="Текст предупреждения 3" xfId="105"/>
    <cellStyle name="Текст предупреждения 4" xfId="147"/>
    <cellStyle name="Финансовый 2" xfId="16"/>
    <cellStyle name="Финансовый 2 2" xfId="17"/>
    <cellStyle name="Финансовый 3" xfId="18"/>
    <cellStyle name="Хороший 2" xfId="64"/>
    <cellStyle name="Хороший 3" xfId="106"/>
    <cellStyle name="Хороший 4" xfId="148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18</xdr:row>
      <xdr:rowOff>95250</xdr:rowOff>
    </xdr:from>
    <xdr:to>
      <xdr:col>4</xdr:col>
      <xdr:colOff>190500</xdr:colOff>
      <xdr:row>28</xdr:row>
      <xdr:rowOff>152400</xdr:rowOff>
    </xdr:to>
    <xdr:sp macro="" textlink="">
      <xdr:nvSpPr>
        <xdr:cNvPr id="2" name="TextBox 1"/>
        <xdr:cNvSpPr txBox="1"/>
      </xdr:nvSpPr>
      <xdr:spPr>
        <a:xfrm>
          <a:off x="1066800" y="3524250"/>
          <a:ext cx="19050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какая</a:t>
          </a:r>
          <a:r>
            <a:rPr lang="ru-RU" sz="1100" baseline="0"/>
            <a:t> формула выберет данные по условиям  из листа  исходных данных, расположенных в  таком формате?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&#1050;&#1091;&#1085;&#1086;&#1089;&#1086;&#1074;&#1072;\AppData\Local\Temp\&amp;vnutr_ssylka:\TOVARY.1000000000014" TargetMode="External"/><Relationship Id="rId18" Type="http://schemas.openxmlformats.org/officeDocument/2006/relationships/hyperlink" Target="file:///C:\Users\&#1050;&#1091;&#1085;&#1086;&#1089;&#1086;&#1074;&#1072;\AppData\Local\Temp\&amp;vnutr_ssylka:\KTGPTRB.1000000000003" TargetMode="External"/><Relationship Id="rId26" Type="http://schemas.openxmlformats.org/officeDocument/2006/relationships/hyperlink" Target="file:///C:\Users\&#1050;&#1091;&#1085;&#1086;&#1089;&#1086;&#1074;&#1072;\AppData\Local\Temp\&amp;vnutr_ssylka:\KTGPTRB.1000000000002" TargetMode="External"/><Relationship Id="rId39" Type="http://schemas.openxmlformats.org/officeDocument/2006/relationships/hyperlink" Target="file:///C:\Users\&#1050;&#1091;&#1085;&#1086;&#1089;&#1086;&#1074;&#1072;\AppData\Local\Temp\&amp;vnutr_ssylka:\TOVARY.1000000000014" TargetMode="External"/><Relationship Id="rId21" Type="http://schemas.openxmlformats.org/officeDocument/2006/relationships/hyperlink" Target="file:///C:\Users\&#1050;&#1091;&#1085;&#1086;&#1089;&#1086;&#1074;&#1072;\AppData\Local\Temp\&amp;vnutr_ssylka:\TOVARY.1000000000012" TargetMode="External"/><Relationship Id="rId34" Type="http://schemas.openxmlformats.org/officeDocument/2006/relationships/hyperlink" Target="file:///C:\Users\&#1050;&#1091;&#1085;&#1086;&#1089;&#1086;&#1074;&#1072;\AppData\Local\Temp\&amp;vnutr_ssylka:\TOVARY.1000000000007" TargetMode="External"/><Relationship Id="rId42" Type="http://schemas.openxmlformats.org/officeDocument/2006/relationships/hyperlink" Target="file:///C:\Users\&#1050;&#1091;&#1085;&#1086;&#1089;&#1086;&#1074;&#1072;\AppData\Local\Temp\&amp;vnutr_ssylka:\KTGPTRB.1000000000003" TargetMode="External"/><Relationship Id="rId47" Type="http://schemas.openxmlformats.org/officeDocument/2006/relationships/hyperlink" Target="file:///C:\Users\&#1050;&#1091;&#1085;&#1086;&#1089;&#1086;&#1074;&#1072;\AppData\Local\Temp\&amp;vnutr_ssylka:\KTGPTRB.1000000000002" TargetMode="External"/><Relationship Id="rId50" Type="http://schemas.openxmlformats.org/officeDocument/2006/relationships/hyperlink" Target="file:///C:\Users\&#1050;&#1091;&#1085;&#1086;&#1089;&#1086;&#1074;&#1072;\AppData\Local\Temp\&amp;vnutr_ssylka:\TOVARY.1000000000014" TargetMode="External"/><Relationship Id="rId7" Type="http://schemas.openxmlformats.org/officeDocument/2006/relationships/hyperlink" Target="file:///C:\Users\&#1050;&#1091;&#1085;&#1086;&#1089;&#1086;&#1074;&#1072;\AppData\Local\Temp\&amp;vnutr_ssylka:\KTGPTRB.1000000000002" TargetMode="External"/><Relationship Id="rId2" Type="http://schemas.openxmlformats.org/officeDocument/2006/relationships/hyperlink" Target="file:///C:\Users\&#1050;&#1091;&#1085;&#1086;&#1089;&#1086;&#1074;&#1072;\AppData\Local\Temp\&amp;vnutr_ssylka:\KTGPTRB.1000000000003" TargetMode="External"/><Relationship Id="rId16" Type="http://schemas.openxmlformats.org/officeDocument/2006/relationships/hyperlink" Target="file:///C:\Users\&#1050;&#1091;&#1085;&#1086;&#1089;&#1086;&#1074;&#1072;\AppData\Local\Temp\&amp;vnutr_ssylka:\TOVARY.1000000000012" TargetMode="External"/><Relationship Id="rId29" Type="http://schemas.openxmlformats.org/officeDocument/2006/relationships/hyperlink" Target="file:///C:\Users\&#1050;&#1091;&#1085;&#1086;&#1089;&#1086;&#1074;&#1072;\AppData\Local\Temp\&amp;vnutr_ssylka:\TOVARY.1000000000011" TargetMode="External"/><Relationship Id="rId11" Type="http://schemas.openxmlformats.org/officeDocument/2006/relationships/hyperlink" Target="file:///C:\Users\&#1050;&#1091;&#1085;&#1086;&#1089;&#1086;&#1074;&#1072;\AppData\Local\Temp\&amp;vnutr_ssylka:\TOVARY.1000000000012" TargetMode="External"/><Relationship Id="rId24" Type="http://schemas.openxmlformats.org/officeDocument/2006/relationships/hyperlink" Target="file:///C:\Users\&#1050;&#1091;&#1085;&#1086;&#1089;&#1086;&#1074;&#1072;\AppData\Local\Temp\&amp;vnutr_ssylka:\TOVARY.1000000000040" TargetMode="External"/><Relationship Id="rId32" Type="http://schemas.openxmlformats.org/officeDocument/2006/relationships/hyperlink" Target="file:///C:\Users\&#1050;&#1091;&#1085;&#1086;&#1089;&#1086;&#1074;&#1072;\AppData\Local\Temp\&amp;vnutr_ssylka:\TOVARY.1000000000013" TargetMode="External"/><Relationship Id="rId37" Type="http://schemas.openxmlformats.org/officeDocument/2006/relationships/hyperlink" Target="file:///C:\Users\&#1050;&#1091;&#1085;&#1086;&#1089;&#1086;&#1074;&#1072;\AppData\Local\Temp\&amp;vnutr_ssylka:\TOVARY.1000000000013" TargetMode="External"/><Relationship Id="rId40" Type="http://schemas.openxmlformats.org/officeDocument/2006/relationships/hyperlink" Target="file:///C:\Users\&#1050;&#1091;&#1085;&#1086;&#1089;&#1086;&#1074;&#1072;\AppData\Local\Temp\&amp;vnutr_ssylka:\TOVARY.1000000000007" TargetMode="External"/><Relationship Id="rId45" Type="http://schemas.openxmlformats.org/officeDocument/2006/relationships/hyperlink" Target="file:///C:\Users\&#1050;&#1091;&#1085;&#1086;&#1089;&#1086;&#1074;&#1072;\AppData\Local\Temp\&amp;vnutr_ssylka:\TOVARY.1000000000014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file:///C:\Users\&#1050;&#1091;&#1085;&#1086;&#1089;&#1086;&#1074;&#1072;\AppData\Local\Temp\&amp;vnutr_ssylka:\TOVARY.1000000000014" TargetMode="External"/><Relationship Id="rId10" Type="http://schemas.openxmlformats.org/officeDocument/2006/relationships/hyperlink" Target="file:///C:\Users\&#1050;&#1091;&#1085;&#1086;&#1089;&#1086;&#1074;&#1072;\AppData\Local\Temp\&amp;vnutr_ssylka:\KTGPTRB.1000000000003" TargetMode="External"/><Relationship Id="rId19" Type="http://schemas.openxmlformats.org/officeDocument/2006/relationships/hyperlink" Target="file:///C:\Users\&#1050;&#1091;&#1085;&#1086;&#1089;&#1086;&#1074;&#1072;\AppData\Local\Temp\&amp;vnutr_ssylka:\TOVARY.1000000000008" TargetMode="External"/><Relationship Id="rId31" Type="http://schemas.openxmlformats.org/officeDocument/2006/relationships/hyperlink" Target="file:///C:\Users\&#1050;&#1091;&#1085;&#1086;&#1089;&#1086;&#1074;&#1072;\AppData\Local\Temp\&amp;vnutr_ssylka:\TOVARY.1000000000014" TargetMode="External"/><Relationship Id="rId44" Type="http://schemas.openxmlformats.org/officeDocument/2006/relationships/hyperlink" Target="file:///C:\Users\&#1050;&#1091;&#1085;&#1086;&#1089;&#1086;&#1074;&#1072;\AppData\Local\Temp\&amp;vnutr_ssylka:\TOVARY.1000000000012" TargetMode="External"/><Relationship Id="rId52" Type="http://schemas.openxmlformats.org/officeDocument/2006/relationships/hyperlink" Target="file:///C:\Users\&#1050;&#1091;&#1085;&#1086;&#1089;&#1086;&#1074;&#1072;\AppData\Local\Temp\&amp;vnutr_ssylka:\TOVARY.1000000000011" TargetMode="External"/><Relationship Id="rId4" Type="http://schemas.openxmlformats.org/officeDocument/2006/relationships/hyperlink" Target="file:///C:\Users\&#1050;&#1091;&#1085;&#1086;&#1089;&#1086;&#1074;&#1072;\AppData\Local\Temp\&amp;vnutr_ssylka:\TOVARY.1000000000012" TargetMode="External"/><Relationship Id="rId9" Type="http://schemas.openxmlformats.org/officeDocument/2006/relationships/hyperlink" Target="file:///C:\Users\&#1050;&#1091;&#1085;&#1086;&#1089;&#1086;&#1074;&#1072;\AppData\Local\Temp\&amp;vnutr_ssylka:\SOTRUDNIKI.1000000000006" TargetMode="External"/><Relationship Id="rId14" Type="http://schemas.openxmlformats.org/officeDocument/2006/relationships/hyperlink" Target="file:///C:\Users\&#1050;&#1091;&#1085;&#1086;&#1089;&#1086;&#1074;&#1072;\AppData\Local\Temp\&amp;vnutr_ssylka:\TOVARY.1000000000043" TargetMode="External"/><Relationship Id="rId22" Type="http://schemas.openxmlformats.org/officeDocument/2006/relationships/hyperlink" Target="file:///C:\Users\&#1050;&#1091;&#1085;&#1086;&#1089;&#1086;&#1074;&#1072;\AppData\Local\Temp\&amp;vnutr_ssylka:\TOVARY.1000000000014" TargetMode="External"/><Relationship Id="rId27" Type="http://schemas.openxmlformats.org/officeDocument/2006/relationships/hyperlink" Target="file:///C:\Users\&#1050;&#1091;&#1085;&#1086;&#1089;&#1086;&#1074;&#1072;\AppData\Local\Temp\&amp;vnutr_ssylka:\TOVARY.1000000000009" TargetMode="External"/><Relationship Id="rId30" Type="http://schemas.openxmlformats.org/officeDocument/2006/relationships/hyperlink" Target="file:///C:\Users\&#1050;&#1091;&#1085;&#1086;&#1089;&#1086;&#1074;&#1072;\AppData\Local\Temp\&amp;vnutr_ssylka:\TOVARY.1000000000012" TargetMode="External"/><Relationship Id="rId35" Type="http://schemas.openxmlformats.org/officeDocument/2006/relationships/hyperlink" Target="file:///C:\Users\&#1050;&#1091;&#1085;&#1086;&#1089;&#1086;&#1074;&#1072;\AppData\Local\Temp\&amp;vnutr_ssylka:\TOVARY.1000000000013" TargetMode="External"/><Relationship Id="rId43" Type="http://schemas.openxmlformats.org/officeDocument/2006/relationships/hyperlink" Target="file:///C:\Users\&#1050;&#1091;&#1085;&#1086;&#1089;&#1086;&#1074;&#1072;\AppData\Local\Temp\&amp;vnutr_ssylka:\TOVARY.1000000000007" TargetMode="External"/><Relationship Id="rId48" Type="http://schemas.openxmlformats.org/officeDocument/2006/relationships/hyperlink" Target="file:///C:\Users\&#1050;&#1091;&#1085;&#1086;&#1089;&#1086;&#1074;&#1072;\AppData\Local\Temp\&amp;vnutr_ssylka:\TOVARY.1000000000012" TargetMode="External"/><Relationship Id="rId8" Type="http://schemas.openxmlformats.org/officeDocument/2006/relationships/hyperlink" Target="file:///C:\Users\&#1050;&#1091;&#1085;&#1086;&#1089;&#1086;&#1074;&#1072;\AppData\Local\Temp\&amp;vnutr_ssylka:\TOVARY.1000000000012" TargetMode="External"/><Relationship Id="rId51" Type="http://schemas.openxmlformats.org/officeDocument/2006/relationships/hyperlink" Target="file:///C:\Users\&#1050;&#1091;&#1085;&#1086;&#1089;&#1086;&#1074;&#1072;\AppData\Local\Temp\&amp;vnutr_ssylka:\TOVARY.1000000000010" TargetMode="External"/><Relationship Id="rId3" Type="http://schemas.openxmlformats.org/officeDocument/2006/relationships/hyperlink" Target="file:///C:\Users\&#1050;&#1091;&#1085;&#1086;&#1089;&#1086;&#1074;&#1072;\AppData\Local\Temp\&amp;vnutr_ssylka:\TOVARY.1000000000007" TargetMode="External"/><Relationship Id="rId12" Type="http://schemas.openxmlformats.org/officeDocument/2006/relationships/hyperlink" Target="file:///C:\Users\&#1050;&#1091;&#1085;&#1086;&#1089;&#1086;&#1074;&#1072;\AppData\Local\Temp\&amp;vnutr_ssylka:\TOVARY.1000000000013" TargetMode="External"/><Relationship Id="rId17" Type="http://schemas.openxmlformats.org/officeDocument/2006/relationships/hyperlink" Target="file:///C:\Users\&#1050;&#1091;&#1085;&#1086;&#1089;&#1086;&#1074;&#1072;\AppData\Local\Temp\&amp;vnutr_ssylka:\SOTRUDNIKI.1000000000003" TargetMode="External"/><Relationship Id="rId25" Type="http://schemas.openxmlformats.org/officeDocument/2006/relationships/hyperlink" Target="file:///C:\Users\&#1050;&#1091;&#1085;&#1086;&#1089;&#1086;&#1074;&#1072;\AppData\Local\Temp\&amp;vnutr_ssylka:\TOVARY.1000000000043" TargetMode="External"/><Relationship Id="rId33" Type="http://schemas.openxmlformats.org/officeDocument/2006/relationships/hyperlink" Target="file:///C:\Users\&#1050;&#1091;&#1085;&#1086;&#1089;&#1086;&#1074;&#1072;\AppData\Local\Temp\&amp;vnutr_ssylka:\TOVARY.1000000000007" TargetMode="External"/><Relationship Id="rId38" Type="http://schemas.openxmlformats.org/officeDocument/2006/relationships/hyperlink" Target="file:///C:\Users\&#1050;&#1091;&#1085;&#1086;&#1089;&#1086;&#1074;&#1072;\AppData\Local\Temp\&amp;vnutr_ssylka:\TOVARY.1000000000013" TargetMode="External"/><Relationship Id="rId46" Type="http://schemas.openxmlformats.org/officeDocument/2006/relationships/hyperlink" Target="file:///C:\Users\&#1050;&#1091;&#1085;&#1086;&#1089;&#1086;&#1074;&#1072;\AppData\Local\Temp\&amp;vnutr_ssylka:\TOVARY.1000000000042" TargetMode="External"/><Relationship Id="rId20" Type="http://schemas.openxmlformats.org/officeDocument/2006/relationships/hyperlink" Target="file:///C:\Users\&#1050;&#1091;&#1085;&#1086;&#1089;&#1086;&#1074;&#1072;\AppData\Local\Temp\&amp;vnutr_ssylka:\TOVARY.1000000000009" TargetMode="External"/><Relationship Id="rId41" Type="http://schemas.openxmlformats.org/officeDocument/2006/relationships/hyperlink" Target="file:///C:\Users\&#1050;&#1091;&#1085;&#1086;&#1089;&#1086;&#1074;&#1072;\AppData\Local\Temp\&amp;vnutr_ssylka:\SOTRUDNIKI.1000000000004" TargetMode="External"/><Relationship Id="rId1" Type="http://schemas.openxmlformats.org/officeDocument/2006/relationships/hyperlink" Target="file:///C:\Users\&#1050;&#1091;&#1085;&#1086;&#1089;&#1086;&#1074;&#1072;\AppData\Local\Temp\&amp;vnutr_ssylka:\SOTRUDNIKI.1000000000004" TargetMode="External"/><Relationship Id="rId6" Type="http://schemas.openxmlformats.org/officeDocument/2006/relationships/hyperlink" Target="file:///C:\Users\&#1050;&#1091;&#1085;&#1086;&#1089;&#1086;&#1074;&#1072;\AppData\Local\Temp\&amp;vnutr_ssylka:\TOVARY.1000000000042" TargetMode="External"/><Relationship Id="rId15" Type="http://schemas.openxmlformats.org/officeDocument/2006/relationships/hyperlink" Target="file:///C:\Users\&#1050;&#1091;&#1085;&#1086;&#1089;&#1086;&#1074;&#1072;\AppData\Local\Temp\&amp;vnutr_ssylka:\KTGPTRB.1000000000002" TargetMode="External"/><Relationship Id="rId23" Type="http://schemas.openxmlformats.org/officeDocument/2006/relationships/hyperlink" Target="file:///C:\Users\&#1050;&#1091;&#1085;&#1086;&#1089;&#1086;&#1074;&#1072;\AppData\Local\Temp\&amp;vnutr_ssylka:\TOVARY.1000000000038" TargetMode="External"/><Relationship Id="rId28" Type="http://schemas.openxmlformats.org/officeDocument/2006/relationships/hyperlink" Target="file:///C:\Users\&#1050;&#1091;&#1085;&#1086;&#1089;&#1086;&#1074;&#1072;\AppData\Local\Temp\&amp;vnutr_ssylka:\TOVARY.1000000000010" TargetMode="External"/><Relationship Id="rId36" Type="http://schemas.openxmlformats.org/officeDocument/2006/relationships/hyperlink" Target="file:///C:\Users\&#1050;&#1091;&#1085;&#1086;&#1089;&#1086;&#1074;&#1072;\AppData\Local\Temp\&amp;vnutr_ssylka:\TOVARY.1000000000007" TargetMode="External"/><Relationship Id="rId49" Type="http://schemas.openxmlformats.org/officeDocument/2006/relationships/hyperlink" Target="file:///C:\Users\&#1050;&#1091;&#1085;&#1086;&#1089;&#1086;&#1074;&#1072;\AppData\Local\Temp\&amp;vnutr_ssylka:\TOVARY.100000000001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59"/>
  <sheetViews>
    <sheetView tabSelected="1" topLeftCell="A7" workbookViewId="0">
      <selection activeCell="R19" sqref="R19"/>
    </sheetView>
  </sheetViews>
  <sheetFormatPr defaultColWidth="9" defaultRowHeight="19.5" customHeight="1" x14ac:dyDescent="0.15"/>
  <cols>
    <col min="1" max="1" width="51.85546875" style="12" customWidth="1"/>
    <col min="2" max="2" width="13.7109375" style="12" customWidth="1"/>
    <col min="3" max="3" width="9.5703125" style="12" bestFit="1" customWidth="1"/>
    <col min="4" max="16384" width="9" style="12"/>
  </cols>
  <sheetData>
    <row r="1" spans="1:16" ht="19.5" customHeight="1" x14ac:dyDescent="0.2">
      <c r="A1" s="11"/>
    </row>
    <row r="4" spans="1:16" ht="18" customHeight="1" x14ac:dyDescent="0.15"/>
    <row r="5" spans="1:16" ht="19.5" hidden="1" customHeight="1" x14ac:dyDescent="0.15"/>
    <row r="6" spans="1:16" ht="19.5" hidden="1" customHeight="1" x14ac:dyDescent="0.15">
      <c r="A6" s="13"/>
      <c r="B6" s="14"/>
    </row>
    <row r="7" spans="1:16" ht="65.25" customHeight="1" x14ac:dyDescent="0.2">
      <c r="A7" s="15" t="s">
        <v>9</v>
      </c>
      <c r="B7" s="15" t="s">
        <v>10</v>
      </c>
      <c r="D7" s="24" t="s">
        <v>8</v>
      </c>
      <c r="E7" s="20" t="s">
        <v>0</v>
      </c>
      <c r="F7" s="21"/>
      <c r="G7" s="20" t="s">
        <v>1</v>
      </c>
      <c r="H7" s="21"/>
      <c r="I7" s="20" t="s">
        <v>31</v>
      </c>
      <c r="J7" s="21"/>
      <c r="K7" s="20" t="s">
        <v>3</v>
      </c>
      <c r="L7" s="21"/>
      <c r="M7" s="20" t="s">
        <v>4</v>
      </c>
      <c r="N7" s="21"/>
      <c r="O7" s="20" t="s">
        <v>5</v>
      </c>
      <c r="P7" s="21"/>
    </row>
    <row r="8" spans="1:16" ht="19.5" customHeight="1" x14ac:dyDescent="0.2">
      <c r="A8" s="27" t="s">
        <v>20</v>
      </c>
      <c r="B8" s="28">
        <f>B9+B15</f>
        <v>114</v>
      </c>
      <c r="D8" s="25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</row>
    <row r="9" spans="1:16" ht="19.5" customHeight="1" x14ac:dyDescent="0.2">
      <c r="A9" s="29" t="s">
        <v>11</v>
      </c>
      <c r="B9" s="30">
        <v>76</v>
      </c>
      <c r="D9" s="26"/>
      <c r="E9" s="3" t="s">
        <v>32</v>
      </c>
      <c r="F9" s="2" t="s">
        <v>33</v>
      </c>
      <c r="G9" s="2" t="s">
        <v>32</v>
      </c>
      <c r="H9" s="2" t="s">
        <v>33</v>
      </c>
      <c r="I9" s="2" t="s">
        <v>32</v>
      </c>
      <c r="J9" s="2" t="s">
        <v>33</v>
      </c>
      <c r="K9" s="2" t="s">
        <v>32</v>
      </c>
      <c r="L9" s="2" t="s">
        <v>33</v>
      </c>
      <c r="M9" s="2" t="s">
        <v>32</v>
      </c>
      <c r="N9" s="2" t="s">
        <v>33</v>
      </c>
      <c r="O9" s="2" t="s">
        <v>32</v>
      </c>
      <c r="P9" s="2" t="s">
        <v>33</v>
      </c>
    </row>
    <row r="10" spans="1:16" ht="19.5" customHeight="1" x14ac:dyDescent="0.25">
      <c r="A10" s="31" t="s">
        <v>22</v>
      </c>
      <c r="B10" s="32">
        <v>8</v>
      </c>
      <c r="D10" s="17" t="s">
        <v>20</v>
      </c>
      <c r="E10" s="35">
        <f t="shared" ref="E10:P10" si="0">SUMPRODUCT(ISNUMBER(1/(LOOKUP(ROW($8:$99),ROW($8:$99)/(LEFTB($A$8:$A$99)&lt;&gt;" "),$A$8:$A$99)=$D10)/SEARCH(E$9,LOOKUP(ROW($8:$99),ROW($8:$99)/(MID($A$8:$A$99,9,1)&lt;&gt;" "),$A$8:$A$99))/SEARCH(SUBSTITUTE(LEFTB(E$7&amp;D$7,3),"л",),$A$8:$A$99))*$B$8:$B$99)</f>
        <v>40</v>
      </c>
      <c r="F10" s="35">
        <f t="shared" si="0"/>
        <v>50</v>
      </c>
      <c r="G10" s="35">
        <f t="shared" si="0"/>
        <v>37</v>
      </c>
      <c r="H10" s="35">
        <f t="shared" si="0"/>
        <v>27</v>
      </c>
      <c r="I10" s="35">
        <f t="shared" si="0"/>
        <v>0</v>
      </c>
      <c r="J10" s="35">
        <f t="shared" si="0"/>
        <v>6</v>
      </c>
      <c r="K10" s="35">
        <f t="shared" si="0"/>
        <v>0</v>
      </c>
      <c r="L10" s="35">
        <f t="shared" si="0"/>
        <v>0</v>
      </c>
      <c r="M10" s="35">
        <f t="shared" si="0"/>
        <v>0</v>
      </c>
      <c r="N10" s="35">
        <f t="shared" si="0"/>
        <v>29</v>
      </c>
      <c r="O10" s="35">
        <f t="shared" si="0"/>
        <v>0</v>
      </c>
      <c r="P10" s="35">
        <f t="shared" si="0"/>
        <v>13</v>
      </c>
    </row>
    <row r="11" spans="1:16" ht="19.5" customHeight="1" x14ac:dyDescent="0.25">
      <c r="A11" s="31" t="s">
        <v>17</v>
      </c>
      <c r="B11" s="32">
        <v>44</v>
      </c>
      <c r="D11" s="18" t="s">
        <v>21</v>
      </c>
      <c r="E11" s="35">
        <f t="shared" ref="E11:P11" si="1">SUMPRODUCT(ISNUMBER(1/(LOOKUP(ROW($8:$99),ROW($8:$99)/(LEFTB($A$8:$A$99)&lt;&gt;" "),$A$8:$A$99)=$D11)/SEARCH(E$9,LOOKUP(ROW($8:$99),ROW($8:$99)/(MID($A$8:$A$99,9,1)&lt;&gt;" "),$A$8:$A$99))/SEARCH(SUBSTITUTE(LEFTB(E$7&amp;D$7,3),"л",),$A$8:$A$99))*$B$8:$B$99)</f>
        <v>65</v>
      </c>
      <c r="F11" s="35">
        <f t="shared" si="1"/>
        <v>86</v>
      </c>
      <c r="G11" s="35">
        <f t="shared" si="1"/>
        <v>0</v>
      </c>
      <c r="H11" s="35">
        <f t="shared" si="1"/>
        <v>2</v>
      </c>
      <c r="I11" s="35">
        <f t="shared" si="1"/>
        <v>0</v>
      </c>
      <c r="J11" s="35">
        <f t="shared" si="1"/>
        <v>12</v>
      </c>
      <c r="K11" s="35">
        <f t="shared" si="1"/>
        <v>0</v>
      </c>
      <c r="L11" s="35">
        <f t="shared" si="1"/>
        <v>6</v>
      </c>
      <c r="M11" s="35">
        <f t="shared" si="1"/>
        <v>0</v>
      </c>
      <c r="N11" s="35">
        <f t="shared" si="1"/>
        <v>0</v>
      </c>
      <c r="O11" s="35">
        <f t="shared" si="1"/>
        <v>6</v>
      </c>
      <c r="P11" s="35">
        <f t="shared" si="1"/>
        <v>32</v>
      </c>
    </row>
    <row r="12" spans="1:16" ht="19.5" customHeight="1" x14ac:dyDescent="0.25">
      <c r="A12" s="31" t="s">
        <v>23</v>
      </c>
      <c r="B12" s="32">
        <v>4</v>
      </c>
      <c r="D12" s="19" t="s">
        <v>24</v>
      </c>
      <c r="E12" s="35">
        <f t="shared" ref="E12:P12" si="2">SUMPRODUCT(ISNUMBER(1/(LOOKUP(ROW($8:$99),ROW($8:$99)/(LEFTB($A$8:$A$99)&lt;&gt;" "),$A$8:$A$99)=$D12)/SEARCH(E$9,LOOKUP(ROW($8:$99),ROW($8:$99)/(MID($A$8:$A$99,9,1)&lt;&gt;" "),$A$8:$A$99))/SEARCH(SUBSTITUTE(LEFTB(E$7&amp;D$7,3),"л",),$A$8:$A$99))*$B$8:$B$99)</f>
        <v>368</v>
      </c>
      <c r="F12" s="35">
        <f t="shared" si="2"/>
        <v>613</v>
      </c>
      <c r="G12" s="35">
        <f t="shared" si="2"/>
        <v>6</v>
      </c>
      <c r="H12" s="35">
        <f t="shared" si="2"/>
        <v>9</v>
      </c>
      <c r="I12" s="35">
        <f t="shared" si="2"/>
        <v>24</v>
      </c>
      <c r="J12" s="35">
        <f t="shared" si="2"/>
        <v>506</v>
      </c>
      <c r="K12" s="35">
        <f t="shared" si="2"/>
        <v>36</v>
      </c>
      <c r="L12" s="35">
        <f t="shared" si="2"/>
        <v>102</v>
      </c>
      <c r="M12" s="35">
        <f t="shared" si="2"/>
        <v>804</v>
      </c>
      <c r="N12" s="35">
        <f t="shared" si="2"/>
        <v>192</v>
      </c>
      <c r="O12" s="35">
        <f t="shared" si="2"/>
        <v>24</v>
      </c>
      <c r="P12" s="35">
        <f t="shared" si="2"/>
        <v>184</v>
      </c>
    </row>
    <row r="13" spans="1:16" ht="19.5" customHeight="1" x14ac:dyDescent="0.25">
      <c r="A13" s="31" t="s">
        <v>18</v>
      </c>
      <c r="B13" s="32">
        <v>2</v>
      </c>
      <c r="D13" s="19"/>
      <c r="E13" s="35">
        <f t="shared" ref="E13:P13" si="3">SUMPRODUCT(ISNUMBER(1/(LOOKUP(ROW($8:$99),ROW($8:$99)/(LEFTB($A$8:$A$99)&lt;&gt;" "),$A$8:$A$99)=$D13)/SEARCH(E$9,LOOKUP(ROW($8:$99),ROW($8:$99)/(MID($A$8:$A$99,9,1)&lt;&gt;" "),$A$8:$A$99))/SEARCH(SUBSTITUTE(LEFTB(E$7&amp;D$7,3),"л",),$A$8:$A$99))*$B$8:$B$99)</f>
        <v>0</v>
      </c>
      <c r="F13" s="35">
        <f t="shared" si="3"/>
        <v>0</v>
      </c>
      <c r="G13" s="35">
        <f t="shared" si="3"/>
        <v>0</v>
      </c>
      <c r="H13" s="35">
        <f t="shared" si="3"/>
        <v>0</v>
      </c>
      <c r="I13" s="35">
        <f t="shared" si="3"/>
        <v>0</v>
      </c>
      <c r="J13" s="35">
        <f t="shared" si="3"/>
        <v>0</v>
      </c>
      <c r="K13" s="35">
        <f t="shared" si="3"/>
        <v>0</v>
      </c>
      <c r="L13" s="35">
        <f t="shared" si="3"/>
        <v>0</v>
      </c>
      <c r="M13" s="35">
        <f t="shared" si="3"/>
        <v>0</v>
      </c>
      <c r="N13" s="35">
        <f t="shared" si="3"/>
        <v>0</v>
      </c>
      <c r="O13" s="35">
        <f t="shared" si="3"/>
        <v>0</v>
      </c>
      <c r="P13" s="35">
        <f t="shared" si="3"/>
        <v>0</v>
      </c>
    </row>
    <row r="14" spans="1:16" ht="19.5" customHeight="1" x14ac:dyDescent="0.25">
      <c r="A14" s="31" t="s">
        <v>13</v>
      </c>
      <c r="B14" s="32">
        <v>18</v>
      </c>
      <c r="D14" s="19"/>
      <c r="E14" s="35">
        <f t="shared" ref="E14:P14" si="4">SUMPRODUCT(ISNUMBER(1/(LOOKUP(ROW($8:$99),ROW($8:$99)/(LEFTB($A$8:$A$99)&lt;&gt;" "),$A$8:$A$99)=$D14)/SEARCH(E$9,LOOKUP(ROW($8:$99),ROW($8:$99)/(MID($A$8:$A$99,9,1)&lt;&gt;" "),$A$8:$A$99))/SEARCH(SUBSTITUTE(LEFTB(E$7&amp;D$7,3),"л",),$A$8:$A$99))*$B$8:$B$99)</f>
        <v>0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35">
        <f t="shared" si="4"/>
        <v>0</v>
      </c>
      <c r="J14" s="35">
        <f t="shared" si="4"/>
        <v>0</v>
      </c>
      <c r="K14" s="35">
        <f t="shared" si="4"/>
        <v>0</v>
      </c>
      <c r="L14" s="35">
        <f t="shared" si="4"/>
        <v>0</v>
      </c>
      <c r="M14" s="35">
        <f t="shared" si="4"/>
        <v>0</v>
      </c>
      <c r="N14" s="35">
        <f t="shared" si="4"/>
        <v>0</v>
      </c>
      <c r="O14" s="35">
        <f t="shared" si="4"/>
        <v>0</v>
      </c>
      <c r="P14" s="35">
        <f t="shared" si="4"/>
        <v>0</v>
      </c>
    </row>
    <row r="15" spans="1:16" ht="19.5" customHeight="1" x14ac:dyDescent="0.25">
      <c r="A15" s="29" t="s">
        <v>12</v>
      </c>
      <c r="B15" s="30">
        <f>SUM(B16:B17)</f>
        <v>38</v>
      </c>
      <c r="D15" s="19"/>
      <c r="E15" s="35">
        <f t="shared" ref="E15:P15" si="5">SUMPRODUCT(ISNUMBER(1/(LOOKUP(ROW($8:$99),ROW($8:$99)/(LEFTB($A$8:$A$99)&lt;&gt;" "),$A$8:$A$99)=$D15)/SEARCH(E$9,LOOKUP(ROW($8:$99),ROW($8:$99)/(MID($A$8:$A$99,9,1)&lt;&gt;" "),$A$8:$A$99))/SEARCH(SUBSTITUTE(LEFTB(E$7&amp;D$7,3),"л",),$A$8:$A$99))*$B$8:$B$99)</f>
        <v>0</v>
      </c>
      <c r="F15" s="35">
        <f t="shared" si="5"/>
        <v>0</v>
      </c>
      <c r="G15" s="35">
        <f t="shared" si="5"/>
        <v>0</v>
      </c>
      <c r="H15" s="35">
        <f t="shared" si="5"/>
        <v>0</v>
      </c>
      <c r="I15" s="35">
        <f t="shared" si="5"/>
        <v>0</v>
      </c>
      <c r="J15" s="35">
        <f t="shared" si="5"/>
        <v>0</v>
      </c>
      <c r="K15" s="35">
        <f t="shared" si="5"/>
        <v>0</v>
      </c>
      <c r="L15" s="35">
        <f t="shared" si="5"/>
        <v>0</v>
      </c>
      <c r="M15" s="35">
        <f t="shared" si="5"/>
        <v>0</v>
      </c>
      <c r="N15" s="35">
        <f t="shared" si="5"/>
        <v>0</v>
      </c>
      <c r="O15" s="35">
        <f t="shared" si="5"/>
        <v>0</v>
      </c>
      <c r="P15" s="35">
        <f t="shared" si="5"/>
        <v>0</v>
      </c>
    </row>
    <row r="16" spans="1:16" ht="19.5" customHeight="1" x14ac:dyDescent="0.25">
      <c r="A16" s="31" t="s">
        <v>19</v>
      </c>
      <c r="B16" s="32">
        <v>18</v>
      </c>
      <c r="D16" s="19"/>
      <c r="E16" s="35">
        <f t="shared" ref="E16:P16" si="6">SUMPRODUCT(ISNUMBER(1/(LOOKUP(ROW($8:$99),ROW($8:$99)/(LEFTB($A$8:$A$99)&lt;&gt;" "),$A$8:$A$99)=$D16)/SEARCH(E$9,LOOKUP(ROW($8:$99),ROW($8:$99)/(MID($A$8:$A$99,9,1)&lt;&gt;" "),$A$8:$A$99))/SEARCH(SUBSTITUTE(LEFTB(E$7&amp;D$7,3),"л",),$A$8:$A$99))*$B$8:$B$99)</f>
        <v>0</v>
      </c>
      <c r="F16" s="35">
        <f t="shared" si="6"/>
        <v>0</v>
      </c>
      <c r="G16" s="35">
        <f t="shared" si="6"/>
        <v>0</v>
      </c>
      <c r="H16" s="35">
        <f t="shared" si="6"/>
        <v>0</v>
      </c>
      <c r="I16" s="35">
        <f t="shared" si="6"/>
        <v>0</v>
      </c>
      <c r="J16" s="35">
        <f t="shared" si="6"/>
        <v>0</v>
      </c>
      <c r="K16" s="35">
        <f t="shared" si="6"/>
        <v>0</v>
      </c>
      <c r="L16" s="35">
        <f t="shared" si="6"/>
        <v>0</v>
      </c>
      <c r="M16" s="35">
        <f t="shared" si="6"/>
        <v>0</v>
      </c>
      <c r="N16" s="35">
        <f t="shared" si="6"/>
        <v>0</v>
      </c>
      <c r="O16" s="35">
        <f t="shared" si="6"/>
        <v>0</v>
      </c>
      <c r="P16" s="35">
        <f t="shared" si="6"/>
        <v>0</v>
      </c>
    </row>
    <row r="17" spans="1:3" ht="19.5" customHeight="1" x14ac:dyDescent="0.2">
      <c r="A17" s="31" t="s">
        <v>18</v>
      </c>
      <c r="B17" s="32">
        <v>20</v>
      </c>
    </row>
    <row r="18" spans="1:3" ht="19.5" customHeight="1" x14ac:dyDescent="0.2">
      <c r="A18" s="33" t="s">
        <v>21</v>
      </c>
      <c r="B18" s="28">
        <f>B19+B25</f>
        <v>209</v>
      </c>
    </row>
    <row r="19" spans="1:3" s="16" customFormat="1" ht="19.5" customHeight="1" x14ac:dyDescent="0.2">
      <c r="A19" s="29" t="s">
        <v>11</v>
      </c>
      <c r="B19" s="34">
        <f>SUM(B20:B24)</f>
        <v>138</v>
      </c>
      <c r="C19" s="12"/>
    </row>
    <row r="20" spans="1:3" ht="19.5" customHeight="1" x14ac:dyDescent="0.2">
      <c r="A20" s="31" t="s">
        <v>22</v>
      </c>
      <c r="B20" s="32">
        <v>32</v>
      </c>
    </row>
    <row r="21" spans="1:3" ht="19.5" customHeight="1" x14ac:dyDescent="0.2">
      <c r="A21" s="31" t="s">
        <v>19</v>
      </c>
      <c r="B21" s="32">
        <v>86</v>
      </c>
    </row>
    <row r="22" spans="1:3" ht="19.5" customHeight="1" x14ac:dyDescent="0.2">
      <c r="A22" s="31" t="s">
        <v>23</v>
      </c>
      <c r="B22" s="32">
        <v>12</v>
      </c>
    </row>
    <row r="23" spans="1:3" ht="19.5" customHeight="1" x14ac:dyDescent="0.2">
      <c r="A23" s="31" t="s">
        <v>18</v>
      </c>
      <c r="B23" s="32">
        <v>2</v>
      </c>
    </row>
    <row r="24" spans="1:3" ht="19.5" customHeight="1" x14ac:dyDescent="0.2">
      <c r="A24" s="31" t="s">
        <v>14</v>
      </c>
      <c r="B24" s="32">
        <v>6</v>
      </c>
    </row>
    <row r="25" spans="1:3" s="16" customFormat="1" ht="19.5" customHeight="1" x14ac:dyDescent="0.2">
      <c r="A25" s="29" t="s">
        <v>12</v>
      </c>
      <c r="B25" s="34">
        <f>SUM(B26:B27)</f>
        <v>71</v>
      </c>
      <c r="C25" s="12"/>
    </row>
    <row r="26" spans="1:3" ht="19.5" customHeight="1" x14ac:dyDescent="0.2">
      <c r="A26" s="31" t="s">
        <v>19</v>
      </c>
      <c r="B26" s="32">
        <v>65</v>
      </c>
    </row>
    <row r="27" spans="1:3" ht="19.5" customHeight="1" x14ac:dyDescent="0.2">
      <c r="A27" s="31" t="s">
        <v>22</v>
      </c>
      <c r="B27" s="32">
        <v>6</v>
      </c>
    </row>
    <row r="28" spans="1:3" ht="19.5" customHeight="1" x14ac:dyDescent="0.2">
      <c r="A28" s="33" t="s">
        <v>24</v>
      </c>
      <c r="B28" s="28">
        <f>B29+B42</f>
        <v>2868</v>
      </c>
    </row>
    <row r="29" spans="1:3" s="16" customFormat="1" ht="19.5" customHeight="1" x14ac:dyDescent="0.2">
      <c r="A29" s="29" t="s">
        <v>11</v>
      </c>
      <c r="B29" s="34">
        <f>SUM(B30:B41)</f>
        <v>1606</v>
      </c>
      <c r="C29" s="12"/>
    </row>
    <row r="30" spans="1:3" ht="19.5" customHeight="1" x14ac:dyDescent="0.2">
      <c r="A30" s="31" t="s">
        <v>22</v>
      </c>
      <c r="B30" s="32">
        <v>80</v>
      </c>
    </row>
    <row r="31" spans="1:3" ht="19.5" customHeight="1" x14ac:dyDescent="0.2">
      <c r="A31" s="31" t="s">
        <v>23</v>
      </c>
      <c r="B31" s="32">
        <v>464</v>
      </c>
    </row>
    <row r="32" spans="1:3" ht="19.5" customHeight="1" x14ac:dyDescent="0.2">
      <c r="A32" s="31" t="s">
        <v>25</v>
      </c>
      <c r="B32" s="32">
        <v>24</v>
      </c>
    </row>
    <row r="33" spans="1:2" ht="19.5" customHeight="1" x14ac:dyDescent="0.2">
      <c r="A33" s="31" t="s">
        <v>26</v>
      </c>
      <c r="B33" s="32">
        <v>168</v>
      </c>
    </row>
    <row r="34" spans="1:2" ht="19.5" customHeight="1" x14ac:dyDescent="0.2">
      <c r="A34" s="31" t="s">
        <v>27</v>
      </c>
      <c r="B34" s="32">
        <v>66</v>
      </c>
    </row>
    <row r="35" spans="1:2" ht="19.5" customHeight="1" x14ac:dyDescent="0.2">
      <c r="A35" s="31" t="s">
        <v>30</v>
      </c>
      <c r="B35" s="32">
        <v>24</v>
      </c>
    </row>
    <row r="36" spans="1:2" ht="19.5" customHeight="1" x14ac:dyDescent="0.2">
      <c r="A36" s="31" t="s">
        <v>19</v>
      </c>
      <c r="B36" s="32">
        <v>613</v>
      </c>
    </row>
    <row r="37" spans="1:2" ht="19.5" customHeight="1" x14ac:dyDescent="0.2">
      <c r="A37" s="31" t="s">
        <v>23</v>
      </c>
      <c r="B37" s="32">
        <v>42</v>
      </c>
    </row>
    <row r="38" spans="1:2" ht="19.5" customHeight="1" x14ac:dyDescent="0.2">
      <c r="A38" s="31" t="s">
        <v>18</v>
      </c>
      <c r="B38" s="32">
        <v>9</v>
      </c>
    </row>
    <row r="39" spans="1:2" ht="19.5" customHeight="1" x14ac:dyDescent="0.2">
      <c r="A39" s="31" t="s">
        <v>15</v>
      </c>
      <c r="B39" s="32">
        <v>104</v>
      </c>
    </row>
    <row r="40" spans="1:2" ht="19.5" customHeight="1" x14ac:dyDescent="0.2">
      <c r="A40" s="31" t="s">
        <v>16</v>
      </c>
      <c r="B40" s="32">
        <v>6</v>
      </c>
    </row>
    <row r="41" spans="1:2" ht="19.5" customHeight="1" x14ac:dyDescent="0.2">
      <c r="A41" s="31" t="s">
        <v>14</v>
      </c>
      <c r="B41" s="32">
        <v>6</v>
      </c>
    </row>
    <row r="42" spans="1:2" ht="19.5" customHeight="1" x14ac:dyDescent="0.2">
      <c r="A42" s="29" t="s">
        <v>12</v>
      </c>
      <c r="B42" s="30">
        <f>SUM(B43:B49)</f>
        <v>1262</v>
      </c>
    </row>
    <row r="43" spans="1:2" ht="19.5" customHeight="1" x14ac:dyDescent="0.2">
      <c r="A43" s="31" t="s">
        <v>22</v>
      </c>
      <c r="B43" s="32">
        <v>24</v>
      </c>
    </row>
    <row r="44" spans="1:2" ht="19.5" customHeight="1" x14ac:dyDescent="0.2">
      <c r="A44" s="31" t="s">
        <v>28</v>
      </c>
      <c r="B44" s="32">
        <v>804</v>
      </c>
    </row>
    <row r="45" spans="1:2" ht="19.5" customHeight="1" x14ac:dyDescent="0.2">
      <c r="A45" s="31" t="s">
        <v>29</v>
      </c>
      <c r="B45" s="32">
        <v>6</v>
      </c>
    </row>
    <row r="46" spans="1:2" ht="19.5" customHeight="1" x14ac:dyDescent="0.2">
      <c r="A46" s="31" t="s">
        <v>30</v>
      </c>
      <c r="B46" s="32">
        <v>30</v>
      </c>
    </row>
    <row r="47" spans="1:2" ht="19.5" customHeight="1" x14ac:dyDescent="0.2">
      <c r="A47" s="31" t="s">
        <v>19</v>
      </c>
      <c r="B47" s="32">
        <v>368</v>
      </c>
    </row>
    <row r="48" spans="1:2" ht="19.5" customHeight="1" x14ac:dyDescent="0.2">
      <c r="A48" s="31" t="s">
        <v>23</v>
      </c>
      <c r="B48" s="32">
        <v>24</v>
      </c>
    </row>
    <row r="49" spans="1:2" ht="19.5" customHeight="1" x14ac:dyDescent="0.2">
      <c r="A49" s="31" t="s">
        <v>18</v>
      </c>
      <c r="B49" s="32">
        <v>6</v>
      </c>
    </row>
    <row r="50" spans="1:2" ht="19.5" customHeight="1" x14ac:dyDescent="0.2">
      <c r="A50" s="27" t="s">
        <v>20</v>
      </c>
      <c r="B50" s="28">
        <f>B51+B57</f>
        <v>115</v>
      </c>
    </row>
    <row r="51" spans="1:2" ht="19.5" customHeight="1" x14ac:dyDescent="0.2">
      <c r="A51" s="29" t="s">
        <v>11</v>
      </c>
      <c r="B51" s="30">
        <v>76</v>
      </c>
    </row>
    <row r="52" spans="1:2" ht="19.5" customHeight="1" x14ac:dyDescent="0.2">
      <c r="A52" s="31" t="s">
        <v>22</v>
      </c>
      <c r="B52" s="32">
        <v>5</v>
      </c>
    </row>
    <row r="53" spans="1:2" ht="19.5" customHeight="1" x14ac:dyDescent="0.2">
      <c r="A53" s="31" t="s">
        <v>17</v>
      </c>
      <c r="B53" s="32">
        <v>6</v>
      </c>
    </row>
    <row r="54" spans="1:2" ht="19.5" customHeight="1" x14ac:dyDescent="0.2">
      <c r="A54" s="31" t="s">
        <v>23</v>
      </c>
      <c r="B54" s="32">
        <v>2</v>
      </c>
    </row>
    <row r="55" spans="1:2" ht="19.5" customHeight="1" x14ac:dyDescent="0.2">
      <c r="A55" s="31" t="s">
        <v>18</v>
      </c>
      <c r="B55" s="32">
        <v>25</v>
      </c>
    </row>
    <row r="56" spans="1:2" ht="19.5" customHeight="1" x14ac:dyDescent="0.2">
      <c r="A56" s="31" t="s">
        <v>13</v>
      </c>
      <c r="B56" s="32">
        <v>11</v>
      </c>
    </row>
    <row r="57" spans="1:2" ht="19.5" customHeight="1" x14ac:dyDescent="0.2">
      <c r="A57" s="29" t="s">
        <v>12</v>
      </c>
      <c r="B57" s="30">
        <f>SUM(B58:B59)</f>
        <v>39</v>
      </c>
    </row>
    <row r="58" spans="1:2" ht="19.5" customHeight="1" x14ac:dyDescent="0.2">
      <c r="A58" s="31" t="s">
        <v>19</v>
      </c>
      <c r="B58" s="32">
        <v>22</v>
      </c>
    </row>
    <row r="59" spans="1:2" ht="19.5" customHeight="1" x14ac:dyDescent="0.2">
      <c r="A59" s="31" t="s">
        <v>18</v>
      </c>
      <c r="B59" s="32">
        <v>17</v>
      </c>
    </row>
  </sheetData>
  <autoFilter ref="A7:B59"/>
  <mergeCells count="7">
    <mergeCell ref="O7:P8"/>
    <mergeCell ref="D7:D9"/>
    <mergeCell ref="E7:F8"/>
    <mergeCell ref="G7:H8"/>
    <mergeCell ref="I7:J8"/>
    <mergeCell ref="K7:L8"/>
    <mergeCell ref="M7:N8"/>
  </mergeCells>
  <hyperlinks>
    <hyperlink ref="A8" r:id="rId1" display="C:\Users\Куносова\AppData\Local\Temp\&amp;vnutr_ssylka:\SOTRUDNIKI.1000000000004"/>
    <hyperlink ref="A9" r:id="rId2" display="C:\Users\Куносова\AppData\Local\Temp\&amp;vnutr_ssylka:\KTGPTRB.1000000000003"/>
    <hyperlink ref="A10" r:id="rId3" display="C:\Users\Куносова\AppData\Local\Temp\&amp;vnutr_ssylka:\TOVARY.1000000000007"/>
    <hyperlink ref="A11" r:id="rId4" display="C:\Users\Куносова\AppData\Local\Temp\&amp;vnutr_ssylka:\TOVARY.1000000000012"/>
    <hyperlink ref="A13" r:id="rId5" display="C:\Users\Куносова\AppData\Local\Temp\&amp;vnutr_ssylka:\TOVARY.1000000000014"/>
    <hyperlink ref="A14" r:id="rId6" display="C:\Users\Куносова\AppData\Local\Temp\&amp;vnutr_ssylka:\TOVARY.1000000000042"/>
    <hyperlink ref="A15" r:id="rId7" display="C:\Users\Куносова\AppData\Local\Temp\&amp;vnutr_ssylka:\KTGPTRB.1000000000002"/>
    <hyperlink ref="A16" r:id="rId8" display="C:\Users\Куносова\AppData\Local\Temp\&amp;vnutr_ssylka:\TOVARY.1000000000012"/>
    <hyperlink ref="A18" r:id="rId9" display="C:\Users\Куносова\AppData\Local\Temp\&amp;vnutr_ssylka:\SOTRUDNIKI.1000000000006"/>
    <hyperlink ref="A19" r:id="rId10" display="C:\Users\Куносова\AppData\Local\Temp\&amp;vnutr_ssylka:\KTGPTRB.1000000000003"/>
    <hyperlink ref="A21" r:id="rId11" display="C:\Users\Куносова\AppData\Local\Temp\&amp;vnutr_ssylka:\TOVARY.1000000000012"/>
    <hyperlink ref="A22" r:id="rId12" display="C:\Users\Куносова\AppData\Local\Temp\&amp;vnutr_ssylka:\TOVARY.1000000000013"/>
    <hyperlink ref="A23" r:id="rId13" display="C:\Users\Куносова\AppData\Local\Temp\&amp;vnutr_ssylka:\TOVARY.1000000000014"/>
    <hyperlink ref="A24" r:id="rId14" display="C:\Users\Куносова\AppData\Local\Temp\&amp;vnutr_ssylka:\TOVARY.1000000000043"/>
    <hyperlink ref="A25" r:id="rId15" display="C:\Users\Куносова\AppData\Local\Temp\&amp;vnutr_ssylka:\KTGPTRB.1000000000002"/>
    <hyperlink ref="A26" r:id="rId16" display="C:\Users\Куносова\AppData\Local\Temp\&amp;vnutr_ssylka:\TOVARY.1000000000012"/>
    <hyperlink ref="A28" r:id="rId17" display="C:\Users\Куносова\AppData\Local\Temp\&amp;vnutr_ssylka:\SOTRUDNIKI.1000000000003"/>
    <hyperlink ref="A29" r:id="rId18" display="C:\Users\Куносова\AppData\Local\Temp\&amp;vnutr_ssylka:\KTGPTRB.1000000000003"/>
    <hyperlink ref="A32" r:id="rId19" display="C:\Users\Куносова\AppData\Local\Temp\&amp;vnutr_ssylka:\TOVARY.1000000000008"/>
    <hyperlink ref="A33" r:id="rId20" display="C:\Users\Куносова\AppData\Local\Temp\&amp;vnutr_ssylka:\TOVARY.1000000000009"/>
    <hyperlink ref="A36" r:id="rId21" display="C:\Users\Куносова\AppData\Local\Temp\&amp;vnutr_ssylka:\TOVARY.1000000000012"/>
    <hyperlink ref="A38" r:id="rId22" display="C:\Users\Куносова\AppData\Local\Temp\&amp;vnutr_ssylka:\TOVARY.1000000000014"/>
    <hyperlink ref="A39" r:id="rId23" display="C:\Users\Куносова\AppData\Local\Temp\&amp;vnutr_ssylka:\TOVARY.1000000000038"/>
    <hyperlink ref="A40" r:id="rId24" display="C:\Users\Куносова\AppData\Local\Temp\&amp;vnutr_ssylka:\TOVARY.1000000000040"/>
    <hyperlink ref="A41" r:id="rId25" display="C:\Users\Куносова\AppData\Local\Temp\&amp;vnutr_ssylka:\TOVARY.1000000000043"/>
    <hyperlink ref="A42" r:id="rId26" display="C:\Users\Куносова\AppData\Local\Temp\&amp;vnutr_ssylka:\KTGPTRB.1000000000002"/>
    <hyperlink ref="A44" r:id="rId27" display="C:\Users\Куносова\AppData\Local\Temp\&amp;vnutr_ssylka:\TOVARY.1000000000009"/>
    <hyperlink ref="A45" r:id="rId28" display="C:\Users\Куносова\AppData\Local\Temp\&amp;vnutr_ssylka:\TOVARY.1000000000010"/>
    <hyperlink ref="A46" r:id="rId29" display="C:\Users\Куносова\AppData\Local\Temp\&amp;vnutr_ssylka:\TOVARY.1000000000011"/>
    <hyperlink ref="A47" r:id="rId30" display="C:\Users\Куносова\AppData\Local\Temp\&amp;vnutr_ssylka:\TOVARY.1000000000012"/>
    <hyperlink ref="A49" r:id="rId31" display="C:\Users\Куносова\AppData\Local\Temp\&amp;vnutr_ssylka:\TOVARY.1000000000014"/>
    <hyperlink ref="A12" r:id="rId32" display="C:\Users\Куносова\AppData\Local\Temp\&amp;vnutr_ssylka:\TOVARY.1000000000013"/>
    <hyperlink ref="A27" r:id="rId33" display="C:\Users\Куносова\AppData\Local\Temp\&amp;vnutr_ssylka:\TOVARY.1000000000007"/>
    <hyperlink ref="A30" r:id="rId34" display="C:\Users\Куносова\AppData\Local\Temp\&amp;vnutr_ssylka:\TOVARY.1000000000007"/>
    <hyperlink ref="A31" r:id="rId35" display="C:\Users\Куносова\AppData\Local\Temp\&amp;vnutr_ssylka:\TOVARY.1000000000013"/>
    <hyperlink ref="A43" r:id="rId36" display="C:\Users\Куносова\AppData\Local\Temp\&amp;vnutr_ssylka:\TOVARY.1000000000007"/>
    <hyperlink ref="A48" r:id="rId37" display="C:\Users\Куносова\AppData\Local\Temp\&amp;vnutr_ssylka:\TOVARY.1000000000013"/>
    <hyperlink ref="A37" r:id="rId38" display="C:\Users\Куносова\AppData\Local\Temp\&amp;vnutr_ssylka:\TOVARY.1000000000013"/>
    <hyperlink ref="A17" r:id="rId39" display="C:\Users\Куносова\AppData\Local\Temp\&amp;vnutr_ssylka:\TOVARY.1000000000014"/>
    <hyperlink ref="A20" r:id="rId40" display="C:\Users\Куносова\AppData\Local\Temp\&amp;vnutr_ssylka:\TOVARY.1000000000007"/>
    <hyperlink ref="A50" r:id="rId41" display="C:\Users\Куносова\AppData\Local\Temp\&amp;vnutr_ssylka:\SOTRUDNIKI.1000000000004"/>
    <hyperlink ref="A51" r:id="rId42" display="C:\Users\Куносова\AppData\Local\Temp\&amp;vnutr_ssylka:\KTGPTRB.1000000000003"/>
    <hyperlink ref="A52" r:id="rId43" display="C:\Users\Куносова\AppData\Local\Temp\&amp;vnutr_ssylka:\TOVARY.1000000000007"/>
    <hyperlink ref="A53" r:id="rId44" display="C:\Users\Куносова\AppData\Local\Temp\&amp;vnutr_ssylka:\TOVARY.1000000000012"/>
    <hyperlink ref="A55" r:id="rId45" display="C:\Users\Куносова\AppData\Local\Temp\&amp;vnutr_ssylka:\TOVARY.1000000000014"/>
    <hyperlink ref="A56" r:id="rId46" display="C:\Users\Куносова\AppData\Local\Temp\&amp;vnutr_ssylka:\TOVARY.1000000000042"/>
    <hyperlink ref="A57" r:id="rId47" display="C:\Users\Куносова\AppData\Local\Temp\&amp;vnutr_ssylka:\KTGPTRB.1000000000002"/>
    <hyperlink ref="A58" r:id="rId48" display="C:\Users\Куносова\AppData\Local\Temp\&amp;vnutr_ssylka:\TOVARY.1000000000012"/>
    <hyperlink ref="A54" r:id="rId49" display="C:\Users\Куносова\AppData\Local\Temp\&amp;vnutr_ssylka:\TOVARY.1000000000013"/>
    <hyperlink ref="A59" r:id="rId50" display="C:\Users\Куносова\AppData\Local\Temp\&amp;vnutr_ssylka:\TOVARY.1000000000014"/>
    <hyperlink ref="A34" r:id="rId51" display="C:\Users\Куносова\AppData\Local\Temp\&amp;vnutr_ssylka:\TOVARY.1000000000010"/>
    <hyperlink ref="A35" r:id="rId52" display="C:\Users\Куносова\AppData\Local\Temp\&amp;vnutr_ssylka:\TOVARY.1000000000011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8"/>
  <sheetViews>
    <sheetView workbookViewId="0">
      <selection activeCell="A7" sqref="A7:M16"/>
    </sheetView>
  </sheetViews>
  <sheetFormatPr defaultRowHeight="15" x14ac:dyDescent="0.25"/>
  <cols>
    <col min="1" max="1" width="14.28515625" style="5" customWidth="1"/>
    <col min="5" max="5" width="10.5703125" customWidth="1"/>
  </cols>
  <sheetData>
    <row r="1" spans="1:14" s="1" customFormat="1" x14ac:dyDescent="0.25">
      <c r="A1" s="5"/>
      <c r="K1" s="9"/>
    </row>
    <row r="2" spans="1:14" s="1" customFormat="1" x14ac:dyDescent="0.25">
      <c r="A2" s="5"/>
      <c r="I2" s="8"/>
      <c r="K2" s="6"/>
    </row>
    <row r="3" spans="1:14" s="1" customFormat="1" x14ac:dyDescent="0.25">
      <c r="A3" s="5"/>
      <c r="I3" s="8"/>
      <c r="K3" s="6"/>
    </row>
    <row r="4" spans="1:14" s="1" customFormat="1" x14ac:dyDescent="0.25">
      <c r="A4" s="5"/>
      <c r="I4" s="8"/>
      <c r="K4" s="6"/>
    </row>
    <row r="5" spans="1:14" s="1" customFormat="1" x14ac:dyDescent="0.25">
      <c r="A5" s="5"/>
      <c r="I5" s="7"/>
    </row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4" t="s">
        <v>8</v>
      </c>
      <c r="B7" s="20" t="s">
        <v>0</v>
      </c>
      <c r="C7" s="21"/>
      <c r="D7" s="20" t="s">
        <v>1</v>
      </c>
      <c r="E7" s="21"/>
      <c r="F7" s="20" t="s">
        <v>2</v>
      </c>
      <c r="G7" s="21"/>
      <c r="H7" s="20" t="s">
        <v>3</v>
      </c>
      <c r="I7" s="21"/>
      <c r="J7" s="20" t="s">
        <v>4</v>
      </c>
      <c r="K7" s="21"/>
      <c r="L7" s="20" t="s">
        <v>5</v>
      </c>
      <c r="M7" s="21"/>
      <c r="N7" s="1"/>
    </row>
    <row r="8" spans="1:14" x14ac:dyDescent="0.25">
      <c r="A8" s="25"/>
      <c r="B8" s="22"/>
      <c r="C8" s="23"/>
      <c r="D8" s="22"/>
      <c r="E8" s="23"/>
      <c r="F8" s="22"/>
      <c r="G8" s="23"/>
      <c r="H8" s="22"/>
      <c r="I8" s="23"/>
      <c r="J8" s="22"/>
      <c r="K8" s="23"/>
      <c r="L8" s="22"/>
      <c r="M8" s="23"/>
      <c r="N8" s="1"/>
    </row>
    <row r="9" spans="1:14" x14ac:dyDescent="0.25">
      <c r="A9" s="26"/>
      <c r="B9" s="3" t="s">
        <v>6</v>
      </c>
      <c r="C9" s="2" t="s">
        <v>7</v>
      </c>
      <c r="D9" s="2" t="s">
        <v>6</v>
      </c>
      <c r="E9" s="2" t="s">
        <v>7</v>
      </c>
      <c r="F9" s="2" t="s">
        <v>6</v>
      </c>
      <c r="G9" s="2" t="s">
        <v>7</v>
      </c>
      <c r="H9" s="2" t="s">
        <v>6</v>
      </c>
      <c r="I9" s="2" t="s">
        <v>7</v>
      </c>
      <c r="J9" s="2" t="s">
        <v>6</v>
      </c>
      <c r="K9" s="2" t="s">
        <v>7</v>
      </c>
      <c r="L9" s="2" t="s">
        <v>6</v>
      </c>
      <c r="M9" s="2" t="s">
        <v>7</v>
      </c>
      <c r="N9" s="1"/>
    </row>
    <row r="10" spans="1:14" x14ac:dyDescent="0.25">
      <c r="A10" s="17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</row>
    <row r="11" spans="1:14" s="5" customFormat="1" x14ac:dyDescent="0.25">
      <c r="A11" s="18" t="s">
        <v>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x14ac:dyDescent="0.25">
      <c r="A12" s="19" t="s">
        <v>24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/>
    </row>
    <row r="13" spans="1:14" s="5" customFormat="1" x14ac:dyDescent="0.25">
      <c r="A13" s="1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x14ac:dyDescent="0.25">
      <c r="A14" s="1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/>
    </row>
    <row r="15" spans="1:14" s="5" customFormat="1" x14ac:dyDescent="0.25">
      <c r="A15" s="1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15" customHeight="1" x14ac:dyDescent="0.25">
      <c r="A16" s="1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"/>
    </row>
    <row r="18" spans="2:8" x14ac:dyDescent="0.25">
      <c r="B18" t="str">
        <f>LOOKUP("я",$B$7:B$7)</f>
        <v>19л, бут.</v>
      </c>
      <c r="C18" s="7" t="str">
        <f>LOOKUP("я",$B$7:C$7)</f>
        <v>19л, бут.</v>
      </c>
      <c r="D18" s="7" t="str">
        <f>LOOKUP("я",$B$7:D$7)</f>
        <v>11л, бут</v>
      </c>
      <c r="E18" s="7" t="str">
        <f>LOOKUP("я",$B$7:E$7)</f>
        <v>11л, бут</v>
      </c>
      <c r="F18" s="7" t="str">
        <f>LOOKUP("я",$B$7:F$7)</f>
        <v>5л, бут</v>
      </c>
      <c r="G18" s="7" t="str">
        <f>LOOKUP("я",$B$7:G$7)</f>
        <v>5л, бут</v>
      </c>
      <c r="H18" s="7" t="str">
        <f>LOOKUP("я",$B$7:H$7)</f>
        <v>1,5л, бут</v>
      </c>
    </row>
  </sheetData>
  <mergeCells count="7">
    <mergeCell ref="A7:A9"/>
    <mergeCell ref="L7:M8"/>
    <mergeCell ref="B7:C8"/>
    <mergeCell ref="D7:E8"/>
    <mergeCell ref="F7:G8"/>
    <mergeCell ref="H7:I8"/>
    <mergeCell ref="J7:K8"/>
  </mergeCells>
  <pageMargins left="0.31496062992125984" right="0.11811023622047245" top="0.55118110236220474" bottom="0.15748031496062992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sqref="A1:XFD9"/>
    </sheetView>
  </sheetViews>
  <sheetFormatPr defaultRowHeight="15" x14ac:dyDescent="0.25"/>
  <cols>
    <col min="1" max="1" width="7.7109375" customWidth="1"/>
    <col min="2" max="2" width="24.7109375" customWidth="1"/>
    <col min="3" max="3" width="21" customWidth="1"/>
    <col min="4" max="4" width="21.42578125" customWidth="1"/>
    <col min="5" max="5" width="19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</vt:lpstr>
      <vt:lpstr>выборка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ГАВ</cp:lastModifiedBy>
  <cp:lastPrinted>2018-07-16T05:26:06Z</cp:lastPrinted>
  <dcterms:created xsi:type="dcterms:W3CDTF">2018-06-11T08:59:27Z</dcterms:created>
  <dcterms:modified xsi:type="dcterms:W3CDTF">2018-07-18T10:35:07Z</dcterms:modified>
</cp:coreProperties>
</file>