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xr:revisionPtr revIDLastSave="0" documentId="13_ncr:1_{4653EAF5-E77A-461A-9954-A9F062099661}" xr6:coauthVersionLast="34" xr6:coauthVersionMax="34" xr10:uidLastSave="{00000000-0000-0000-0000-000000000000}"/>
  <bookViews>
    <workbookView xWindow="120" yWindow="120" windowWidth="23250" windowHeight="12525" tabRatio="572" xr2:uid="{00000000-000D-0000-FFFF-FFFF00000000}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График!$A$4:$DI$4</definedName>
  </definedNames>
  <calcPr calcId="179017"/>
</workbook>
</file>

<file path=xl/calcChain.xml><?xml version="1.0" encoding="utf-8"?>
<calcChain xmlns="http://schemas.openxmlformats.org/spreadsheetml/2006/main">
  <c r="T7" i="1" l="1"/>
  <c r="H10" i="1" l="1"/>
  <c r="H8" i="1"/>
  <c r="T1" i="1" l="1"/>
  <c r="L7" i="1"/>
  <c r="U7" i="1" s="1"/>
  <c r="Q7" i="1" l="1"/>
  <c r="R7" i="1"/>
  <c r="S7" i="1"/>
  <c r="R9" i="1"/>
  <c r="Q9" i="1"/>
  <c r="O7" i="1"/>
  <c r="N9" i="1" l="1"/>
  <c r="O9" i="1" s="1"/>
  <c r="P9" i="1" s="1"/>
  <c r="P7" i="1"/>
  <c r="I9" i="1" l="1"/>
  <c r="I7" i="1"/>
  <c r="J7" i="1" s="1"/>
  <c r="K9" i="1" l="1"/>
  <c r="M7" i="1"/>
  <c r="H9" i="1"/>
  <c r="J9" i="1" s="1"/>
  <c r="DI7" i="1" l="1"/>
  <c r="DE7" i="1"/>
  <c r="DA7" i="1"/>
  <c r="CW7" i="1"/>
  <c r="CS7" i="1"/>
  <c r="CO7" i="1"/>
  <c r="CK7" i="1"/>
  <c r="CG7" i="1"/>
  <c r="CB7" i="1"/>
  <c r="BX7" i="1"/>
  <c r="BT7" i="1"/>
  <c r="BP7" i="1"/>
  <c r="BL7" i="1"/>
  <c r="BH7" i="1"/>
  <c r="BD7" i="1"/>
  <c r="DH7" i="1"/>
  <c r="DD7" i="1"/>
  <c r="CZ7" i="1"/>
  <c r="CV7" i="1"/>
  <c r="CR7" i="1"/>
  <c r="CN7" i="1"/>
  <c r="CJ7" i="1"/>
  <c r="CF7" i="1"/>
  <c r="CA7" i="1"/>
  <c r="BW7" i="1"/>
  <c r="BS7" i="1"/>
  <c r="BO7" i="1"/>
  <c r="BK7" i="1"/>
  <c r="BG7" i="1"/>
  <c r="BC7" i="1"/>
  <c r="DG7" i="1"/>
  <c r="DC7" i="1"/>
  <c r="CY7" i="1"/>
  <c r="CU7" i="1"/>
  <c r="CQ7" i="1"/>
  <c r="CM7" i="1"/>
  <c r="CI7" i="1"/>
  <c r="CD7" i="1"/>
  <c r="BZ7" i="1"/>
  <c r="BV7" i="1"/>
  <c r="BR7" i="1"/>
  <c r="BN7" i="1"/>
  <c r="BJ7" i="1"/>
  <c r="BF7" i="1"/>
  <c r="DF7" i="1"/>
  <c r="DB7" i="1"/>
  <c r="CX7" i="1"/>
  <c r="CT7" i="1"/>
  <c r="CP7" i="1"/>
  <c r="CL7" i="1"/>
  <c r="CH7" i="1"/>
  <c r="CC7" i="1"/>
  <c r="BY7" i="1"/>
  <c r="BU7" i="1"/>
  <c r="BQ7" i="1"/>
  <c r="BM7" i="1"/>
  <c r="BI7" i="1"/>
  <c r="BE7" i="1"/>
  <c r="BA7" i="1"/>
  <c r="AS7" i="1"/>
  <c r="AC7" i="1"/>
  <c r="Y7" i="1"/>
  <c r="AZ7" i="1"/>
  <c r="AV7" i="1"/>
  <c r="AR7" i="1"/>
  <c r="AN7" i="1"/>
  <c r="AJ7" i="1"/>
  <c r="AF7" i="1"/>
  <c r="AB7" i="1"/>
  <c r="AW7" i="1"/>
  <c r="AG7" i="1"/>
  <c r="CE7" i="1"/>
  <c r="AY7" i="1"/>
  <c r="AU7" i="1"/>
  <c r="AQ7" i="1"/>
  <c r="AM7" i="1"/>
  <c r="AI7" i="1"/>
  <c r="AE7" i="1"/>
  <c r="AA7" i="1"/>
  <c r="W7" i="1"/>
  <c r="AK7" i="1"/>
  <c r="AX7" i="1"/>
  <c r="AT7" i="1"/>
  <c r="AP7" i="1"/>
  <c r="AL7" i="1"/>
  <c r="AH7" i="1"/>
  <c r="AD7" i="1"/>
  <c r="V7" i="1"/>
  <c r="X7" i="1" s="1"/>
  <c r="AO7" i="1"/>
  <c r="L9" i="1"/>
  <c r="S9" i="1" s="1"/>
  <c r="T9" i="1"/>
  <c r="Z7" i="1" l="1"/>
  <c r="BB7" i="1" s="1"/>
  <c r="U9" i="1"/>
  <c r="M9" i="1"/>
  <c r="DG9" i="1" l="1"/>
  <c r="DC9" i="1"/>
  <c r="CY9" i="1"/>
  <c r="CU9" i="1"/>
  <c r="CQ9" i="1"/>
  <c r="CM9" i="1"/>
  <c r="CI9" i="1"/>
  <c r="CE9" i="1"/>
  <c r="CA9" i="1"/>
  <c r="BW9" i="1"/>
  <c r="BS9" i="1"/>
  <c r="BO9" i="1"/>
  <c r="BK9" i="1"/>
  <c r="BG9" i="1"/>
  <c r="BB9" i="1"/>
  <c r="AX9" i="1"/>
  <c r="AT9" i="1"/>
  <c r="AP9" i="1"/>
  <c r="AL9" i="1"/>
  <c r="AH9" i="1"/>
  <c r="AD9" i="1"/>
  <c r="Z9" i="1"/>
  <c r="V9" i="1"/>
  <c r="DF9" i="1"/>
  <c r="DB9" i="1"/>
  <c r="CX9" i="1"/>
  <c r="CT9" i="1"/>
  <c r="CP9" i="1"/>
  <c r="CL9" i="1"/>
  <c r="CH9" i="1"/>
  <c r="CD9" i="1"/>
  <c r="BZ9" i="1"/>
  <c r="BV9" i="1"/>
  <c r="BR9" i="1"/>
  <c r="BN9" i="1"/>
  <c r="BJ9" i="1"/>
  <c r="BF9" i="1"/>
  <c r="BA9" i="1"/>
  <c r="AW9" i="1"/>
  <c r="AS9" i="1"/>
  <c r="AO9" i="1"/>
  <c r="AK9" i="1"/>
  <c r="AG9" i="1"/>
  <c r="AC9" i="1"/>
  <c r="Y9" i="1"/>
  <c r="DI9" i="1"/>
  <c r="DE9" i="1"/>
  <c r="DA9" i="1"/>
  <c r="CW9" i="1"/>
  <c r="CS9" i="1"/>
  <c r="CO9" i="1"/>
  <c r="CK9" i="1"/>
  <c r="CG9" i="1"/>
  <c r="CC9" i="1"/>
  <c r="BY9" i="1"/>
  <c r="BU9" i="1"/>
  <c r="BQ9" i="1"/>
  <c r="BM9" i="1"/>
  <c r="BI9" i="1"/>
  <c r="BE9" i="1"/>
  <c r="AZ9" i="1"/>
  <c r="AV9" i="1"/>
  <c r="AR9" i="1"/>
  <c r="AN9" i="1"/>
  <c r="AJ9" i="1"/>
  <c r="AF9" i="1"/>
  <c r="AB9" i="1"/>
  <c r="X9" i="1"/>
  <c r="DD9" i="1"/>
  <c r="CN9" i="1"/>
  <c r="BX9" i="1"/>
  <c r="BH9" i="1"/>
  <c r="AQ9" i="1"/>
  <c r="AA9" i="1"/>
  <c r="CR9" i="1"/>
  <c r="BL9" i="1"/>
  <c r="CZ9" i="1"/>
  <c r="CJ9" i="1"/>
  <c r="BT9" i="1"/>
  <c r="BC9" i="1"/>
  <c r="AM9" i="1"/>
  <c r="W9" i="1"/>
  <c r="DH9" i="1"/>
  <c r="AU9" i="1"/>
  <c r="CV9" i="1"/>
  <c r="CF9" i="1"/>
  <c r="BP9" i="1"/>
  <c r="AY9" i="1"/>
  <c r="AI9" i="1"/>
  <c r="CB9" i="1"/>
  <c r="AE9" i="1"/>
  <c r="B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K3" authorId="0" shapeId="0" xr:uid="{436B2F12-339F-4FF7-8454-23839B968A9B}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N3" authorId="0" shapeId="0" xr:uid="{EA6F4451-8FD8-4385-AA77-7E2EB9064DC6}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Q3" authorId="0" shapeId="0" xr:uid="{AD3FBF3B-C984-4C31-8248-0C494876284F}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sharedStrings.xml><?xml version="1.0" encoding="utf-8"?>
<sst xmlns="http://schemas.openxmlformats.org/spreadsheetml/2006/main" count="40" uniqueCount="32">
  <si>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</si>
  <si>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</si>
  <si>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</si>
  <si>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</si>
  <si>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</si>
  <si>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</si>
  <si>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</si>
  <si>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</si>
  <si>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</si>
  <si>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</si>
  <si>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</si>
  <si>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Переустройство фундаментов повышенных опор</t>
  </si>
  <si>
    <t>Сборка и монтаж опор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</si>
  <si>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</si>
  <si>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</si>
  <si>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</si>
  <si>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</si>
  <si>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</si>
  <si>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ПЛАН</t>
  </si>
  <si>
    <t>ФАКТ</t>
  </si>
  <si>
    <t>% выполнения работ</t>
  </si>
  <si>
    <t>Ответственный за исполнение работ работ от  заказчика</t>
  </si>
  <si>
    <t>Куратор работ от Заказчика</t>
  </si>
  <si>
    <t>июль</t>
  </si>
  <si>
    <t>июнь</t>
  </si>
  <si>
    <t>план</t>
  </si>
  <si>
    <t>факт</t>
  </si>
  <si>
    <t>Срыв сроков</t>
  </si>
  <si>
    <t>Длительность</t>
  </si>
  <si>
    <t>план/
факт</t>
  </si>
  <si>
    <t>Август</t>
  </si>
  <si>
    <t>Сроки строительства по договору, прогноз выполнения работ, информация об отставаниях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</si>
</sst>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[$-419]mmmm\ yyyy;@"/>
    <numFmt numFmtId="166" formatCode="0.00;;"/>
    <numFmt numFmtId="167" formatCode="[$-419]dd\ mmm\ yy;@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b/>
      <i/>
      <sz val="12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8">
    <xf numFmtId="0" fontId="0" fillId="0" borderId="0"/>
    <xf numFmtId="0" fontId="6" fillId="0" borderId="0"/>
    <xf numFmtId="0" fontId="8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10" borderId="3" applyNumberFormat="0" applyAlignment="0" applyProtection="0"/>
    <xf numFmtId="0" fontId="20" fillId="23" borderId="4" applyNumberFormat="0" applyAlignment="0" applyProtection="0"/>
    <xf numFmtId="0" fontId="21" fillId="23" borderId="3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7" fillId="26" borderId="10" applyNumberFormat="0" applyFont="0" applyAlignment="0" applyProtection="0"/>
    <xf numFmtId="0" fontId="7" fillId="26" borderId="10" applyNumberFormat="0" applyFont="0" applyAlignment="0" applyProtection="0"/>
    <xf numFmtId="0" fontId="7" fillId="26" borderId="10" applyNumberFormat="0" applyFont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5" fillId="0" borderId="0"/>
    <xf numFmtId="0" fontId="19" fillId="10" borderId="24" applyNumberFormat="0" applyAlignment="0" applyProtection="0"/>
    <xf numFmtId="0" fontId="20" fillId="23" borderId="25" applyNumberFormat="0" applyAlignment="0" applyProtection="0"/>
    <xf numFmtId="0" fontId="21" fillId="23" borderId="24" applyNumberFormat="0" applyAlignment="0" applyProtection="0"/>
    <xf numFmtId="0" fontId="25" fillId="0" borderId="26" applyNumberFormat="0" applyFill="0" applyAlignment="0" applyProtection="0"/>
    <xf numFmtId="0" fontId="7" fillId="26" borderId="27" applyNumberFormat="0" applyFont="0" applyAlignment="0" applyProtection="0"/>
    <xf numFmtId="0" fontId="7" fillId="26" borderId="27" applyNumberFormat="0" applyFont="0" applyAlignment="0" applyProtection="0"/>
    <xf numFmtId="0" fontId="7" fillId="26" borderId="27" applyNumberFormat="0" applyFont="0" applyAlignment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9" fillId="10" borderId="61" applyNumberFormat="0" applyAlignment="0" applyProtection="0"/>
    <xf numFmtId="0" fontId="20" fillId="23" borderId="62" applyNumberFormat="0" applyAlignment="0" applyProtection="0"/>
    <xf numFmtId="0" fontId="21" fillId="23" borderId="61" applyNumberFormat="0" applyAlignment="0" applyProtection="0"/>
    <xf numFmtId="0" fontId="25" fillId="0" borderId="63" applyNumberFormat="0" applyFill="0" applyAlignment="0" applyProtection="0"/>
    <xf numFmtId="0" fontId="7" fillId="26" borderId="64" applyNumberFormat="0" applyFont="0" applyAlignment="0" applyProtection="0"/>
    <xf numFmtId="0" fontId="7" fillId="26" borderId="64" applyNumberFormat="0" applyFont="0" applyAlignment="0" applyProtection="0"/>
    <xf numFmtId="0" fontId="7" fillId="26" borderId="64" applyNumberFormat="0" applyFont="0" applyAlignment="0" applyProtection="0"/>
    <xf numFmtId="167" fontId="37" fillId="0" borderId="0"/>
    <xf numFmtId="0" fontId="8" fillId="0" borderId="0"/>
    <xf numFmtId="0" fontId="38" fillId="0" borderId="0" applyNumberFormat="0" applyFill="0" applyBorder="0" applyAlignment="0" applyProtection="0"/>
    <xf numFmtId="167" fontId="7" fillId="0" borderId="0"/>
    <xf numFmtId="0" fontId="37" fillId="0" borderId="0"/>
    <xf numFmtId="167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7" fontId="37" fillId="0" borderId="0"/>
    <xf numFmtId="167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7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31" borderId="56">
      <alignment horizontal="center" vertical="center" wrapText="1"/>
    </xf>
    <xf numFmtId="0" fontId="1" fillId="0" borderId="0"/>
    <xf numFmtId="0" fontId="19" fillId="10" borderId="75" applyNumberFormat="0" applyAlignment="0" applyProtection="0"/>
    <xf numFmtId="0" fontId="20" fillId="23" borderId="76" applyNumberFormat="0" applyAlignment="0" applyProtection="0"/>
    <xf numFmtId="0" fontId="21" fillId="23" borderId="75" applyNumberFormat="0" applyAlignment="0" applyProtection="0"/>
    <xf numFmtId="0" fontId="25" fillId="0" borderId="7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0" fontId="19" fillId="10" borderId="75" applyNumberFormat="0" applyAlignment="0" applyProtection="0"/>
    <xf numFmtId="0" fontId="20" fillId="23" borderId="76" applyNumberFormat="0" applyAlignment="0" applyProtection="0"/>
    <xf numFmtId="0" fontId="21" fillId="23" borderId="75" applyNumberFormat="0" applyAlignment="0" applyProtection="0"/>
    <xf numFmtId="0" fontId="25" fillId="0" borderId="77" applyNumberFormat="0" applyFill="0" applyAlignment="0" applyProtection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0" borderId="75" applyNumberFormat="0" applyAlignment="0" applyProtection="0"/>
    <xf numFmtId="0" fontId="20" fillId="23" borderId="76" applyNumberFormat="0" applyAlignment="0" applyProtection="0"/>
    <xf numFmtId="0" fontId="21" fillId="23" borderId="75" applyNumberFormat="0" applyAlignment="0" applyProtection="0"/>
    <xf numFmtId="0" fontId="25" fillId="0" borderId="77" applyNumberFormat="0" applyFill="0" applyAlignment="0" applyProtection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0" fontId="7" fillId="26" borderId="78" applyNumberFormat="0" applyFont="0" applyAlignment="0" applyProtection="0"/>
    <xf numFmtId="167" fontId="1" fillId="0" borderId="0"/>
    <xf numFmtId="0" fontId="1" fillId="0" borderId="0"/>
    <xf numFmtId="9" fontId="1" fillId="0" borderId="0" applyFont="0" applyFill="0" applyBorder="0" applyAlignment="0" applyProtection="0"/>
    <xf numFmtId="0" fontId="19" fillId="10" borderId="79" applyNumberFormat="0" applyAlignment="0" applyProtection="0"/>
    <xf numFmtId="0" fontId="20" fillId="23" borderId="80" applyNumberFormat="0" applyAlignment="0" applyProtection="0"/>
    <xf numFmtId="0" fontId="21" fillId="23" borderId="79" applyNumberFormat="0" applyAlignment="0" applyProtection="0"/>
    <xf numFmtId="0" fontId="25" fillId="0" borderId="81" applyNumberFormat="0" applyFill="0" applyAlignment="0" applyProtection="0"/>
    <xf numFmtId="0" fontId="7" fillId="26" borderId="82" applyNumberFormat="0" applyFont="0" applyAlignment="0" applyProtection="0"/>
    <xf numFmtId="0" fontId="7" fillId="26" borderId="82" applyNumberFormat="0" applyFont="0" applyAlignment="0" applyProtection="0"/>
    <xf numFmtId="0" fontId="7" fillId="26" borderId="82" applyNumberFormat="0" applyFont="0" applyAlignment="0" applyProtection="0"/>
  </cellStyleXfs>
  <cellXfs count="153">
    <xf numFmtId="0" fontId="0" fillId="0" borderId="0" xfId="0"/>
    <xf numFmtId="0" fontId="7" fillId="0" borderId="0" xfId="1" applyFont="1" applyFill="1" applyBorder="1"/>
    <xf numFmtId="0" fontId="0" fillId="0" borderId="1" xfId="0" applyBorder="1" applyAlignment="1"/>
    <xf numFmtId="0" fontId="7" fillId="0" borderId="1" xfId="1" applyFont="1" applyBorder="1"/>
    <xf numFmtId="0" fontId="7" fillId="0" borderId="0" xfId="1" applyFont="1" applyBorder="1"/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/>
    <xf numFmtId="0" fontId="7" fillId="27" borderId="31" xfId="0" applyFont="1" applyFill="1" applyBorder="1" applyAlignment="1">
      <alignment horizontal="center" vertical="center" wrapText="1"/>
    </xf>
    <xf numFmtId="0" fontId="7" fillId="27" borderId="39" xfId="0" applyFont="1" applyFill="1" applyBorder="1" applyAlignment="1">
      <alignment horizontal="center" vertical="center" wrapText="1"/>
    </xf>
    <xf numFmtId="0" fontId="7" fillId="27" borderId="40" xfId="0" applyFont="1" applyFill="1" applyBorder="1" applyAlignment="1">
      <alignment horizontal="center" vertical="center" wrapText="1"/>
    </xf>
    <xf numFmtId="0" fontId="7" fillId="27" borderId="30" xfId="0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4" borderId="0" xfId="1" applyFont="1" applyFill="1"/>
    <xf numFmtId="0" fontId="1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14" fontId="15" fillId="4" borderId="30" xfId="0" applyNumberFormat="1" applyFont="1" applyFill="1" applyBorder="1" applyAlignment="1">
      <alignment horizontal="center" vertical="center"/>
    </xf>
    <xf numFmtId="14" fontId="15" fillId="4" borderId="43" xfId="0" applyNumberFormat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 wrapText="1"/>
    </xf>
    <xf numFmtId="49" fontId="15" fillId="0" borderId="15" xfId="1" applyNumberFormat="1" applyFont="1" applyBorder="1" applyAlignment="1">
      <alignment vertical="center"/>
    </xf>
    <xf numFmtId="14" fontId="15" fillId="4" borderId="15" xfId="0" applyNumberFormat="1" applyFont="1" applyFill="1" applyBorder="1" applyAlignment="1">
      <alignment horizontal="center" vertical="center"/>
    </xf>
    <xf numFmtId="164" fontId="13" fillId="3" borderId="51" xfId="1" applyNumberFormat="1" applyFont="1" applyFill="1" applyBorder="1" applyAlignment="1">
      <alignment vertical="center"/>
    </xf>
    <xf numFmtId="0" fontId="11" fillId="2" borderId="71" xfId="1" applyFont="1" applyFill="1" applyBorder="1" applyAlignment="1">
      <alignment horizontal="center" vertical="center" wrapText="1"/>
    </xf>
    <xf numFmtId="0" fontId="11" fillId="2" borderId="65" xfId="1" applyFont="1" applyFill="1" applyBorder="1" applyAlignment="1">
      <alignment horizontal="center" vertical="center" wrapText="1"/>
    </xf>
    <xf numFmtId="0" fontId="11" fillId="2" borderId="70" xfId="1" applyFont="1" applyFill="1" applyBorder="1" applyAlignment="1">
      <alignment horizontal="center" vertical="center" wrapText="1"/>
    </xf>
    <xf numFmtId="0" fontId="11" fillId="2" borderId="66" xfId="1" applyFont="1" applyFill="1" applyBorder="1" applyAlignment="1">
      <alignment horizontal="center" vertical="center" wrapText="1"/>
    </xf>
    <xf numFmtId="0" fontId="11" fillId="2" borderId="68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1" fontId="15" fillId="31" borderId="31" xfId="0" applyNumberFormat="1" applyFont="1" applyFill="1" applyBorder="1" applyAlignment="1">
      <alignment horizontal="center" vertical="center"/>
    </xf>
    <xf numFmtId="49" fontId="10" fillId="3" borderId="60" xfId="1" applyNumberFormat="1" applyFont="1" applyFill="1" applyBorder="1" applyAlignment="1">
      <alignment horizontal="center" vertical="center" wrapText="1"/>
    </xf>
    <xf numFmtId="49" fontId="15" fillId="28" borderId="13" xfId="1" applyNumberFormat="1" applyFont="1" applyFill="1" applyBorder="1" applyAlignment="1">
      <alignment horizontal="center" vertical="center"/>
    </xf>
    <xf numFmtId="14" fontId="15" fillId="31" borderId="35" xfId="0" applyNumberFormat="1" applyFont="1" applyFill="1" applyBorder="1" applyAlignment="1">
      <alignment horizontal="center" vertical="center"/>
    </xf>
    <xf numFmtId="164" fontId="34" fillId="32" borderId="72" xfId="1" applyNumberFormat="1" applyFont="1" applyFill="1" applyBorder="1" applyAlignment="1">
      <alignment horizontal="left" vertical="center" wrapText="1"/>
    </xf>
    <xf numFmtId="164" fontId="34" fillId="32" borderId="2" xfId="1" applyNumberFormat="1" applyFont="1" applyFill="1" applyBorder="1" applyAlignment="1">
      <alignment horizontal="left" vertical="center" wrapText="1"/>
    </xf>
    <xf numFmtId="164" fontId="34" fillId="32" borderId="73" xfId="1" applyNumberFormat="1" applyFont="1" applyFill="1" applyBorder="1" applyAlignment="1">
      <alignment horizontal="left" vertical="center" wrapText="1"/>
    </xf>
    <xf numFmtId="1" fontId="15" fillId="31" borderId="48" xfId="0" applyNumberFormat="1" applyFont="1" applyFill="1" applyBorder="1" applyAlignment="1">
      <alignment horizontal="center" vertical="center"/>
    </xf>
    <xf numFmtId="49" fontId="10" fillId="32" borderId="55" xfId="1" applyNumberFormat="1" applyFont="1" applyFill="1" applyBorder="1" applyAlignment="1">
      <alignment horizontal="center" vertical="center" wrapText="1"/>
    </xf>
    <xf numFmtId="164" fontId="13" fillId="3" borderId="65" xfId="1" applyNumberFormat="1" applyFont="1" applyFill="1" applyBorder="1" applyAlignment="1">
      <alignment vertical="center"/>
    </xf>
    <xf numFmtId="164" fontId="13" fillId="3" borderId="66" xfId="1" applyNumberFormat="1" applyFont="1" applyFill="1" applyBorder="1" applyAlignment="1">
      <alignment vertical="center"/>
    </xf>
    <xf numFmtId="164" fontId="13" fillId="3" borderId="49" xfId="1" applyNumberFormat="1" applyFont="1" applyFill="1" applyBorder="1" applyAlignment="1">
      <alignment vertical="center"/>
    </xf>
    <xf numFmtId="164" fontId="13" fillId="3" borderId="50" xfId="1" applyNumberFormat="1" applyFont="1" applyFill="1" applyBorder="1" applyAlignment="1">
      <alignment vertical="center"/>
    </xf>
    <xf numFmtId="49" fontId="15" fillId="0" borderId="30" xfId="1" applyNumberFormat="1" applyFont="1" applyBorder="1" applyAlignment="1">
      <alignment vertical="center"/>
    </xf>
    <xf numFmtId="0" fontId="15" fillId="28" borderId="31" xfId="1" applyNumberFormat="1" applyFont="1" applyFill="1" applyBorder="1" applyAlignment="1">
      <alignment horizontal="center" vertical="center"/>
    </xf>
    <xf numFmtId="0" fontId="7" fillId="28" borderId="30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28" xfId="0" applyFont="1" applyFill="1" applyBorder="1" applyAlignment="1">
      <alignment horizontal="center" vertical="center" wrapText="1"/>
    </xf>
    <xf numFmtId="0" fontId="7" fillId="28" borderId="39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166" fontId="0" fillId="31" borderId="16" xfId="0" applyNumberFormat="1" applyFont="1" applyFill="1" applyBorder="1" applyAlignment="1">
      <alignment horizontal="center" vertical="center"/>
    </xf>
    <xf numFmtId="166" fontId="0" fillId="31" borderId="43" xfId="0" applyNumberFormat="1" applyFont="1" applyFill="1" applyBorder="1" applyAlignment="1">
      <alignment horizontal="center" vertical="center"/>
    </xf>
    <xf numFmtId="166" fontId="0" fillId="28" borderId="30" xfId="0" applyNumberFormat="1" applyFont="1" applyFill="1" applyBorder="1" applyAlignment="1">
      <alignment horizontal="center" vertical="center"/>
    </xf>
    <xf numFmtId="164" fontId="14" fillId="32" borderId="54" xfId="1" applyNumberFormat="1" applyFont="1" applyFill="1" applyBorder="1" applyAlignment="1">
      <alignment horizontal="left" vertical="center"/>
    </xf>
    <xf numFmtId="164" fontId="14" fillId="32" borderId="53" xfId="1" applyNumberFormat="1" applyFont="1" applyFill="1" applyBorder="1" applyAlignment="1">
      <alignment horizontal="left" vertical="center"/>
    </xf>
    <xf numFmtId="0" fontId="7" fillId="27" borderId="28" xfId="0" applyFont="1" applyFill="1" applyBorder="1" applyAlignment="1">
      <alignment horizontal="center" vertical="center" wrapText="1"/>
    </xf>
    <xf numFmtId="166" fontId="0" fillId="31" borderId="19" xfId="0" applyNumberFormat="1" applyFont="1" applyFill="1" applyBorder="1" applyAlignment="1">
      <alignment horizontal="center" vertical="center"/>
    </xf>
    <xf numFmtId="0" fontId="7" fillId="28" borderId="67" xfId="0" applyFont="1" applyFill="1" applyBorder="1" applyAlignment="1">
      <alignment horizontal="center" vertical="center" wrapText="1"/>
    </xf>
    <xf numFmtId="166" fontId="0" fillId="31" borderId="23" xfId="0" applyNumberFormat="1" applyFont="1" applyFill="1" applyBorder="1" applyAlignment="1">
      <alignment horizontal="center" vertical="center"/>
    </xf>
    <xf numFmtId="14" fontId="15" fillId="4" borderId="16" xfId="0" applyNumberFormat="1" applyFont="1" applyFill="1" applyBorder="1" applyAlignment="1">
      <alignment horizontal="center" vertical="center"/>
    </xf>
    <xf numFmtId="49" fontId="15" fillId="4" borderId="30" xfId="1" applyNumberFormat="1" applyFont="1" applyFill="1" applyBorder="1" applyAlignment="1">
      <alignment vertical="center"/>
    </xf>
    <xf numFmtId="49" fontId="15" fillId="4" borderId="15" xfId="1" applyNumberFormat="1" applyFont="1" applyFill="1" applyBorder="1" applyAlignment="1">
      <alignment vertical="center"/>
    </xf>
    <xf numFmtId="0" fontId="7" fillId="27" borderId="67" xfId="0" applyFont="1" applyFill="1" applyBorder="1" applyAlignment="1">
      <alignment horizontal="center" vertical="center" wrapText="1"/>
    </xf>
    <xf numFmtId="14" fontId="15" fillId="31" borderId="14" xfId="0" applyNumberFormat="1" applyFont="1" applyFill="1" applyBorder="1" applyAlignment="1" applyProtection="1">
      <alignment horizontal="center" vertical="center"/>
      <protection hidden="1"/>
    </xf>
    <xf numFmtId="0" fontId="15" fillId="31" borderId="16" xfId="0" applyNumberFormat="1" applyFont="1" applyFill="1" applyBorder="1" applyAlignment="1" applyProtection="1">
      <alignment horizontal="center" vertical="center"/>
      <protection hidden="1"/>
    </xf>
    <xf numFmtId="0" fontId="12" fillId="27" borderId="65" xfId="1" applyNumberFormat="1" applyFont="1" applyFill="1" applyBorder="1" applyAlignment="1">
      <alignment horizontal="center" vertical="center"/>
    </xf>
    <xf numFmtId="0" fontId="12" fillId="27" borderId="15" xfId="1" applyNumberFormat="1" applyFont="1" applyFill="1" applyBorder="1" applyAlignment="1">
      <alignment horizontal="center" vertical="center"/>
    </xf>
    <xf numFmtId="0" fontId="12" fillId="27" borderId="30" xfId="1" applyNumberFormat="1" applyFont="1" applyFill="1" applyBorder="1" applyAlignment="1">
      <alignment horizontal="center" vertical="center"/>
    </xf>
    <xf numFmtId="0" fontId="12" fillId="27" borderId="70" xfId="1" applyNumberFormat="1" applyFont="1" applyFill="1" applyBorder="1" applyAlignment="1">
      <alignment horizontal="center" vertical="center"/>
    </xf>
    <xf numFmtId="0" fontId="12" fillId="27" borderId="68" xfId="1" applyNumberFormat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49" fontId="15" fillId="4" borderId="42" xfId="0" applyNumberFormat="1" applyFont="1" applyFill="1" applyBorder="1" applyAlignment="1">
      <alignment horizontal="center" vertical="center" wrapText="1"/>
    </xf>
    <xf numFmtId="49" fontId="15" fillId="4" borderId="22" xfId="0" applyNumberFormat="1" applyFont="1" applyFill="1" applyBorder="1" applyAlignment="1">
      <alignment horizontal="center" vertical="center" wrapText="1"/>
    </xf>
    <xf numFmtId="1" fontId="15" fillId="31" borderId="32" xfId="0" applyNumberFormat="1" applyFont="1" applyFill="1" applyBorder="1" applyAlignment="1">
      <alignment horizontal="center" vertical="center"/>
    </xf>
    <xf numFmtId="1" fontId="15" fillId="31" borderId="16" xfId="0" applyNumberFormat="1" applyFont="1" applyFill="1" applyBorder="1" applyAlignment="1">
      <alignment horizontal="center" vertical="center"/>
    </xf>
    <xf numFmtId="2" fontId="15" fillId="31" borderId="32" xfId="0" applyNumberFormat="1" applyFont="1" applyFill="1" applyBorder="1" applyAlignment="1">
      <alignment horizontal="center" vertical="center"/>
    </xf>
    <xf numFmtId="2" fontId="15" fillId="31" borderId="16" xfId="0" applyNumberFormat="1" applyFont="1" applyFill="1" applyBorder="1" applyAlignment="1">
      <alignment horizontal="center" vertical="center"/>
    </xf>
    <xf numFmtId="1" fontId="15" fillId="31" borderId="14" xfId="0" applyNumberFormat="1" applyFont="1" applyFill="1" applyBorder="1" applyAlignment="1">
      <alignment horizontal="center" vertical="center"/>
    </xf>
    <xf numFmtId="2" fontId="15" fillId="31" borderId="14" xfId="0" applyNumberFormat="1" applyFont="1" applyFill="1" applyBorder="1" applyAlignment="1">
      <alignment horizontal="center" vertical="center"/>
    </xf>
    <xf numFmtId="0" fontId="11" fillId="2" borderId="47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2" fillId="27" borderId="67" xfId="1" applyNumberFormat="1" applyFont="1" applyFill="1" applyBorder="1" applyAlignment="1">
      <alignment horizontal="center" vertical="center"/>
    </xf>
    <xf numFmtId="0" fontId="12" fillId="27" borderId="41" xfId="1" applyNumberFormat="1" applyFont="1" applyFill="1" applyBorder="1" applyAlignment="1">
      <alignment horizontal="center" vertical="center"/>
    </xf>
    <xf numFmtId="0" fontId="12" fillId="27" borderId="69" xfId="1" applyNumberFormat="1" applyFont="1" applyFill="1" applyBorder="1" applyAlignment="1">
      <alignment horizontal="center" vertical="center"/>
    </xf>
    <xf numFmtId="0" fontId="12" fillId="27" borderId="31" xfId="1" applyNumberFormat="1" applyFont="1" applyFill="1" applyBorder="1" applyAlignment="1">
      <alignment horizontal="center" vertical="center"/>
    </xf>
    <xf numFmtId="0" fontId="12" fillId="27" borderId="20" xfId="1" applyNumberFormat="1" applyFont="1" applyFill="1" applyBorder="1" applyAlignment="1">
      <alignment horizontal="center" vertical="center"/>
    </xf>
    <xf numFmtId="0" fontId="12" fillId="27" borderId="39" xfId="1" applyNumberFormat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165" fontId="10" fillId="27" borderId="47" xfId="1" applyNumberFormat="1" applyFont="1" applyFill="1" applyBorder="1" applyAlignment="1">
      <alignment horizontal="center" vertical="center" wrapText="1"/>
    </xf>
    <xf numFmtId="165" fontId="10" fillId="27" borderId="18" xfId="1" applyNumberFormat="1" applyFont="1" applyFill="1" applyBorder="1" applyAlignment="1">
      <alignment horizontal="center" vertical="center" wrapText="1"/>
    </xf>
    <xf numFmtId="165" fontId="10" fillId="27" borderId="19" xfId="1" applyNumberFormat="1" applyFont="1" applyFill="1" applyBorder="1" applyAlignment="1">
      <alignment horizontal="center" vertical="center" wrapText="1"/>
    </xf>
    <xf numFmtId="165" fontId="10" fillId="27" borderId="17" xfId="1" applyNumberFormat="1" applyFont="1" applyFill="1" applyBorder="1" applyAlignment="1">
      <alignment horizontal="center" vertical="center" wrapText="1"/>
    </xf>
    <xf numFmtId="49" fontId="15" fillId="4" borderId="21" xfId="0" applyNumberFormat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14" fontId="15" fillId="31" borderId="32" xfId="0" applyNumberFormat="1" applyFont="1" applyFill="1" applyBorder="1" applyAlignment="1">
      <alignment horizontal="center" vertical="center"/>
    </xf>
    <xf numFmtId="14" fontId="15" fillId="31" borderId="16" xfId="0" applyNumberFormat="1" applyFont="1" applyFill="1" applyBorder="1" applyAlignment="1">
      <alignment horizontal="center" vertical="center"/>
    </xf>
    <xf numFmtId="0" fontId="15" fillId="31" borderId="32" xfId="0" applyNumberFormat="1" applyFont="1" applyFill="1" applyBorder="1" applyAlignment="1">
      <alignment horizontal="center" vertical="center"/>
    </xf>
    <xf numFmtId="0" fontId="15" fillId="31" borderId="16" xfId="0" applyNumberFormat="1" applyFont="1" applyFill="1" applyBorder="1" applyAlignment="1">
      <alignment horizontal="center" vertical="center"/>
    </xf>
    <xf numFmtId="0" fontId="15" fillId="31" borderId="52" xfId="0" applyNumberFormat="1" applyFont="1" applyFill="1" applyBorder="1" applyAlignment="1">
      <alignment horizontal="center" vertical="center"/>
    </xf>
    <xf numFmtId="0" fontId="15" fillId="31" borderId="74" xfId="0" applyNumberFormat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1" fillId="2" borderId="41" xfId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39" xfId="1" applyNumberFormat="1" applyFont="1" applyFill="1" applyBorder="1" applyAlignment="1">
      <alignment horizontal="center" vertical="center" wrapText="1"/>
    </xf>
    <xf numFmtId="49" fontId="10" fillId="2" borderId="42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14" fontId="15" fillId="27" borderId="32" xfId="0" applyNumberFormat="1" applyFont="1" applyFill="1" applyBorder="1" applyAlignment="1" applyProtection="1">
      <alignment horizontal="center" vertical="center"/>
      <protection hidden="1"/>
    </xf>
    <xf numFmtId="0" fontId="15" fillId="27" borderId="16" xfId="0" applyNumberFormat="1" applyFont="1" applyFill="1" applyBorder="1" applyAlignment="1" applyProtection="1">
      <alignment horizontal="center" vertical="center"/>
      <protection hidden="1"/>
    </xf>
    <xf numFmtId="14" fontId="9" fillId="0" borderId="12" xfId="2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left" vertical="center" wrapText="1"/>
    </xf>
    <xf numFmtId="2" fontId="15" fillId="4" borderId="48" xfId="0" applyNumberFormat="1" applyFont="1" applyFill="1" applyBorder="1" applyAlignment="1">
      <alignment horizontal="center" vertical="center"/>
    </xf>
    <xf numFmtId="2" fontId="15" fillId="4" borderId="16" xfId="0" applyNumberFormat="1" applyFont="1" applyFill="1" applyBorder="1" applyAlignment="1">
      <alignment horizontal="center" vertical="center"/>
    </xf>
    <xf numFmtId="49" fontId="16" fillId="29" borderId="58" xfId="1" applyNumberFormat="1" applyFont="1" applyFill="1" applyBorder="1" applyAlignment="1">
      <alignment horizontal="center" vertical="center"/>
    </xf>
    <xf numFmtId="49" fontId="16" fillId="29" borderId="35" xfId="1" applyNumberFormat="1" applyFont="1" applyFill="1" applyBorder="1" applyAlignment="1">
      <alignment horizontal="center" vertical="center"/>
    </xf>
    <xf numFmtId="49" fontId="16" fillId="30" borderId="44" xfId="1" applyNumberFormat="1" applyFont="1" applyFill="1" applyBorder="1" applyAlignment="1">
      <alignment horizontal="center" vertical="center"/>
    </xf>
    <xf numFmtId="49" fontId="16" fillId="30" borderId="43" xfId="1" applyNumberFormat="1" applyFont="1" applyFill="1" applyBorder="1" applyAlignment="1">
      <alignment horizontal="center" vertical="center"/>
    </xf>
    <xf numFmtId="14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14" fontId="15" fillId="31" borderId="14" xfId="0" applyNumberFormat="1" applyFont="1" applyFill="1" applyBorder="1" applyAlignment="1">
      <alignment horizontal="center" vertical="center"/>
    </xf>
    <xf numFmtId="0" fontId="15" fillId="31" borderId="14" xfId="0" applyNumberFormat="1" applyFont="1" applyFill="1" applyBorder="1" applyAlignment="1">
      <alignment horizontal="center" vertical="center"/>
    </xf>
    <xf numFmtId="2" fontId="15" fillId="4" borderId="14" xfId="0" applyNumberFormat="1" applyFont="1" applyFill="1" applyBorder="1" applyAlignment="1">
      <alignment horizontal="center" vertical="center"/>
    </xf>
    <xf numFmtId="49" fontId="16" fillId="29" borderId="33" xfId="1" applyNumberFormat="1" applyFont="1" applyFill="1" applyBorder="1" applyAlignment="1">
      <alignment horizontal="center" vertical="center"/>
    </xf>
    <xf numFmtId="164" fontId="10" fillId="32" borderId="57" xfId="1" applyNumberFormat="1" applyFont="1" applyFill="1" applyBorder="1" applyAlignment="1">
      <alignment horizontal="left" vertical="center"/>
    </xf>
    <xf numFmtId="164" fontId="10" fillId="32" borderId="2" xfId="1" applyNumberFormat="1" applyFont="1" applyFill="1" applyBorder="1" applyAlignment="1">
      <alignment horizontal="left" vertical="center"/>
    </xf>
    <xf numFmtId="164" fontId="10" fillId="32" borderId="59" xfId="1" applyNumberFormat="1" applyFont="1" applyFill="1" applyBorder="1" applyAlignment="1">
      <alignment horizontal="left" vertical="center"/>
    </xf>
    <xf numFmtId="49" fontId="16" fillId="30" borderId="45" xfId="1" applyNumberFormat="1" applyFont="1" applyFill="1" applyBorder="1" applyAlignment="1">
      <alignment horizontal="center" vertical="center"/>
    </xf>
    <xf numFmtId="164" fontId="10" fillId="3" borderId="49" xfId="1" applyNumberFormat="1" applyFont="1" applyFill="1" applyBorder="1" applyAlignment="1">
      <alignment horizontal="left" vertical="center"/>
    </xf>
    <xf numFmtId="164" fontId="10" fillId="3" borderId="51" xfId="1" applyNumberFormat="1" applyFont="1" applyFill="1" applyBorder="1" applyAlignment="1">
      <alignment horizontal="left" vertical="center"/>
    </xf>
    <xf numFmtId="164" fontId="10" fillId="3" borderId="2" xfId="1" applyNumberFormat="1" applyFont="1" applyFill="1" applyBorder="1" applyAlignment="1">
      <alignment horizontal="left" vertical="center"/>
    </xf>
    <xf numFmtId="164" fontId="10" fillId="3" borderId="50" xfId="1" applyNumberFormat="1" applyFont="1" applyFill="1" applyBorder="1" applyAlignment="1">
      <alignment horizontal="left" vertical="center"/>
    </xf>
  </cellXfs>
  <cellStyles count="428">
    <cellStyle name="%" xfId="206" xr:uid="{00000000-0005-0000-0000-0000FB000000}"/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вод  2 2" xfId="119" xr:uid="{00000000-0005-0000-0000-000018000000}"/>
    <cellStyle name="Ввод  2 2 2" xfId="198" xr:uid="{00000000-0005-0000-0000-000018000000}"/>
    <cellStyle name="Ввод  2 2 2 2" xfId="411" xr:uid="{00000000-0005-0000-0000-00001B000000}"/>
    <cellStyle name="Ввод  2 2 2 3" xfId="421" xr:uid="{00000000-0005-0000-0000-00001B000000}"/>
    <cellStyle name="Ввод  2 2 3" xfId="334" xr:uid="{00000000-0005-0000-0000-00001A000000}"/>
    <cellStyle name="Ввод  2 3" xfId="258" xr:uid="{00000000-0005-0000-0000-000019000000}"/>
    <cellStyle name="Вывод 2" xfId="28" xr:uid="{00000000-0005-0000-0000-000019000000}"/>
    <cellStyle name="Вывод 2 2" xfId="120" xr:uid="{00000000-0005-0000-0000-000019000000}"/>
    <cellStyle name="Вывод 2 2 2" xfId="199" xr:uid="{00000000-0005-0000-0000-000019000000}"/>
    <cellStyle name="Вывод 2 2 2 2" xfId="412" xr:uid="{00000000-0005-0000-0000-00001E000000}"/>
    <cellStyle name="Вывод 2 2 2 3" xfId="422" xr:uid="{00000000-0005-0000-0000-00001E000000}"/>
    <cellStyle name="Вывод 2 2 3" xfId="335" xr:uid="{00000000-0005-0000-0000-00001D000000}"/>
    <cellStyle name="Вывод 2 3" xfId="259" xr:uid="{00000000-0005-0000-0000-00001C000000}"/>
    <cellStyle name="Вычисление 2" xfId="29" xr:uid="{00000000-0005-0000-0000-00001A000000}"/>
    <cellStyle name="Вычисление 2 2" xfId="121" xr:uid="{00000000-0005-0000-0000-00001A000000}"/>
    <cellStyle name="Вычисление 2 2 2" xfId="200" xr:uid="{00000000-0005-0000-0000-00001A000000}"/>
    <cellStyle name="Вычисление 2 2 2 2" xfId="413" xr:uid="{00000000-0005-0000-0000-000021000000}"/>
    <cellStyle name="Вычисление 2 2 2 3" xfId="423" xr:uid="{00000000-0005-0000-0000-000021000000}"/>
    <cellStyle name="Вычисление 2 2 3" xfId="336" xr:uid="{00000000-0005-0000-0000-000020000000}"/>
    <cellStyle name="Вычисление 2 3" xfId="260" xr:uid="{00000000-0005-0000-0000-00001F000000}"/>
    <cellStyle name="Гиперссылка 2" xfId="207" xr:uid="{00000000-0005-0000-0000-0000FD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Итог 2 2" xfId="122" xr:uid="{00000000-0005-0000-0000-00001F000000}"/>
    <cellStyle name="Итог 2 2 2" xfId="201" xr:uid="{00000000-0005-0000-0000-00001F000000}"/>
    <cellStyle name="Итог 2 2 2 2" xfId="414" xr:uid="{00000000-0005-0000-0000-000029000000}"/>
    <cellStyle name="Итог 2 2 2 3" xfId="424" xr:uid="{00000000-0005-0000-0000-000029000000}"/>
    <cellStyle name="Итог 2 2 3" xfId="337" xr:uid="{00000000-0005-0000-0000-000028000000}"/>
    <cellStyle name="Итог 2 3" xfId="261" xr:uid="{00000000-0005-0000-0000-000027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10" xfId="208" xr:uid="{00000000-0005-0000-0000-0000FF000000}"/>
    <cellStyle name="Обычный 11" xfId="209" xr:uid="{00000000-0005-0000-0000-000000010000}"/>
    <cellStyle name="Обычный 12" xfId="210" xr:uid="{00000000-0005-0000-0000-000001010000}"/>
    <cellStyle name="Обычный 13" xfId="211" xr:uid="{00000000-0005-0000-0000-000002010000}"/>
    <cellStyle name="Обычный 14" xfId="212" xr:uid="{00000000-0005-0000-0000-000003010000}"/>
    <cellStyle name="Обычный 15" xfId="213" xr:uid="{00000000-0005-0000-0000-000004010000}"/>
    <cellStyle name="Обычный 16" xfId="214" xr:uid="{00000000-0005-0000-0000-000005010000}"/>
    <cellStyle name="Обычный 17" xfId="215" xr:uid="{00000000-0005-0000-0000-000006010000}"/>
    <cellStyle name="Обычный 18" xfId="216" xr:uid="{00000000-0005-0000-0000-000007010000}"/>
    <cellStyle name="Обычный 19" xfId="217" xr:uid="{00000000-0005-0000-0000-000008010000}"/>
    <cellStyle name="Обычный 2" xfId="38" xr:uid="{00000000-0005-0000-0000-000024000000}"/>
    <cellStyle name="Обычный 2 10" xfId="262" xr:uid="{00000000-0005-0000-0000-000038000000}"/>
    <cellStyle name="Обычный 2 2" xfId="39" xr:uid="{00000000-0005-0000-0000-000025000000}"/>
    <cellStyle name="Обычный 2 2 2" xfId="40" xr:uid="{00000000-0005-0000-0000-000026000000}"/>
    <cellStyle name="Обычный 2 2 3" xfId="219" xr:uid="{00000000-0005-0000-0000-00000A010000}"/>
    <cellStyle name="Обычный 2 2 3 2" xfId="418" xr:uid="{00000000-0005-0000-0000-00003B000000}"/>
    <cellStyle name="Обычный 2 3" xfId="41" xr:uid="{00000000-0005-0000-0000-000027000000}"/>
    <cellStyle name="Обычный 2 3 2" xfId="42" xr:uid="{00000000-0005-0000-0000-000028000000}"/>
    <cellStyle name="Обычный 2 3 2 2" xfId="43" xr:uid="{00000000-0005-0000-0000-000029000000}"/>
    <cellStyle name="Обычный 2 3 2 2 2" xfId="44" xr:uid="{00000000-0005-0000-0000-00002A000000}"/>
    <cellStyle name="Обычный 2 3 2 2 2 2" xfId="45" xr:uid="{00000000-0005-0000-0000-00002B000000}"/>
    <cellStyle name="Обычный 2 3 2 2 2 2 2" xfId="133" xr:uid="{00000000-0005-0000-0000-00002B000000}"/>
    <cellStyle name="Обычный 2 3 2 2 2 2 2 2" xfId="347" xr:uid="{00000000-0005-0000-0000-000041000000}"/>
    <cellStyle name="Обычный 2 3 2 2 2 2 3" xfId="267" xr:uid="{00000000-0005-0000-0000-000040000000}"/>
    <cellStyle name="Обычный 2 3 2 2 2 3" xfId="132" xr:uid="{00000000-0005-0000-0000-00002A000000}"/>
    <cellStyle name="Обычный 2 3 2 2 2 3 2" xfId="346" xr:uid="{00000000-0005-0000-0000-000042000000}"/>
    <cellStyle name="Обычный 2 3 2 2 2 4" xfId="266" xr:uid="{00000000-0005-0000-0000-00003F000000}"/>
    <cellStyle name="Обычный 2 3 2 2 3" xfId="46" xr:uid="{00000000-0005-0000-0000-00002C000000}"/>
    <cellStyle name="Обычный 2 3 2 2 3 2" xfId="134" xr:uid="{00000000-0005-0000-0000-00002C000000}"/>
    <cellStyle name="Обычный 2 3 2 2 3 2 2" xfId="348" xr:uid="{00000000-0005-0000-0000-000044000000}"/>
    <cellStyle name="Обычный 2 3 2 2 3 3" xfId="268" xr:uid="{00000000-0005-0000-0000-000043000000}"/>
    <cellStyle name="Обычный 2 3 2 2 4" xfId="131" xr:uid="{00000000-0005-0000-0000-000029000000}"/>
    <cellStyle name="Обычный 2 3 2 2 4 2" xfId="345" xr:uid="{00000000-0005-0000-0000-000045000000}"/>
    <cellStyle name="Обычный 2 3 2 2 5" xfId="265" xr:uid="{00000000-0005-0000-0000-00003E000000}"/>
    <cellStyle name="Обычный 2 3 2 3" xfId="47" xr:uid="{00000000-0005-0000-0000-00002D000000}"/>
    <cellStyle name="Обычный 2 3 2 3 2" xfId="48" xr:uid="{00000000-0005-0000-0000-00002E000000}"/>
    <cellStyle name="Обычный 2 3 2 3 2 2" xfId="136" xr:uid="{00000000-0005-0000-0000-00002E000000}"/>
    <cellStyle name="Обычный 2 3 2 3 2 2 2" xfId="350" xr:uid="{00000000-0005-0000-0000-000048000000}"/>
    <cellStyle name="Обычный 2 3 2 3 2 3" xfId="270" xr:uid="{00000000-0005-0000-0000-000047000000}"/>
    <cellStyle name="Обычный 2 3 2 3 3" xfId="135" xr:uid="{00000000-0005-0000-0000-00002D000000}"/>
    <cellStyle name="Обычный 2 3 2 3 3 2" xfId="349" xr:uid="{00000000-0005-0000-0000-000049000000}"/>
    <cellStyle name="Обычный 2 3 2 3 4" xfId="269" xr:uid="{00000000-0005-0000-0000-000046000000}"/>
    <cellStyle name="Обычный 2 3 2 4" xfId="49" xr:uid="{00000000-0005-0000-0000-00002F000000}"/>
    <cellStyle name="Обычный 2 3 2 4 2" xfId="137" xr:uid="{00000000-0005-0000-0000-00002F000000}"/>
    <cellStyle name="Обычный 2 3 2 4 2 2" xfId="351" xr:uid="{00000000-0005-0000-0000-00004B000000}"/>
    <cellStyle name="Обычный 2 3 2 4 3" xfId="271" xr:uid="{00000000-0005-0000-0000-00004A000000}"/>
    <cellStyle name="Обычный 2 3 2 5" xfId="130" xr:uid="{00000000-0005-0000-0000-000028000000}"/>
    <cellStyle name="Обычный 2 3 2 5 2" xfId="344" xr:uid="{00000000-0005-0000-0000-00004C000000}"/>
    <cellStyle name="Обычный 2 3 2 6" xfId="264" xr:uid="{00000000-0005-0000-0000-00003D000000}"/>
    <cellStyle name="Обычный 2 3 3" xfId="50" xr:uid="{00000000-0005-0000-0000-000030000000}"/>
    <cellStyle name="Обычный 2 3 3 2" xfId="51" xr:uid="{00000000-0005-0000-0000-000031000000}"/>
    <cellStyle name="Обычный 2 3 3 2 2" xfId="52" xr:uid="{00000000-0005-0000-0000-000032000000}"/>
    <cellStyle name="Обычный 2 3 3 2 2 2" xfId="140" xr:uid="{00000000-0005-0000-0000-000032000000}"/>
    <cellStyle name="Обычный 2 3 3 2 2 2 2" xfId="354" xr:uid="{00000000-0005-0000-0000-000050000000}"/>
    <cellStyle name="Обычный 2 3 3 2 2 3" xfId="274" xr:uid="{00000000-0005-0000-0000-00004F000000}"/>
    <cellStyle name="Обычный 2 3 3 2 3" xfId="139" xr:uid="{00000000-0005-0000-0000-000031000000}"/>
    <cellStyle name="Обычный 2 3 3 2 3 2" xfId="353" xr:uid="{00000000-0005-0000-0000-000051000000}"/>
    <cellStyle name="Обычный 2 3 3 2 4" xfId="273" xr:uid="{00000000-0005-0000-0000-00004E000000}"/>
    <cellStyle name="Обычный 2 3 3 3" xfId="53" xr:uid="{00000000-0005-0000-0000-000033000000}"/>
    <cellStyle name="Обычный 2 3 3 3 2" xfId="141" xr:uid="{00000000-0005-0000-0000-000033000000}"/>
    <cellStyle name="Обычный 2 3 3 3 2 2" xfId="355" xr:uid="{00000000-0005-0000-0000-000053000000}"/>
    <cellStyle name="Обычный 2 3 3 3 3" xfId="275" xr:uid="{00000000-0005-0000-0000-000052000000}"/>
    <cellStyle name="Обычный 2 3 3 4" xfId="138" xr:uid="{00000000-0005-0000-0000-000030000000}"/>
    <cellStyle name="Обычный 2 3 3 4 2" xfId="352" xr:uid="{00000000-0005-0000-0000-000054000000}"/>
    <cellStyle name="Обычный 2 3 3 5" xfId="272" xr:uid="{00000000-0005-0000-0000-00004D000000}"/>
    <cellStyle name="Обычный 2 3 4" xfId="54" xr:uid="{00000000-0005-0000-0000-000034000000}"/>
    <cellStyle name="Обычный 2 3 4 2" xfId="55" xr:uid="{00000000-0005-0000-0000-000035000000}"/>
    <cellStyle name="Обычный 2 3 4 2 2" xfId="143" xr:uid="{00000000-0005-0000-0000-000035000000}"/>
    <cellStyle name="Обычный 2 3 4 2 2 2" xfId="357" xr:uid="{00000000-0005-0000-0000-000057000000}"/>
    <cellStyle name="Обычный 2 3 4 2 3" xfId="277" xr:uid="{00000000-0005-0000-0000-000056000000}"/>
    <cellStyle name="Обычный 2 3 4 3" xfId="142" xr:uid="{00000000-0005-0000-0000-000034000000}"/>
    <cellStyle name="Обычный 2 3 4 3 2" xfId="356" xr:uid="{00000000-0005-0000-0000-000058000000}"/>
    <cellStyle name="Обычный 2 3 4 4" xfId="276" xr:uid="{00000000-0005-0000-0000-000055000000}"/>
    <cellStyle name="Обычный 2 3 5" xfId="56" xr:uid="{00000000-0005-0000-0000-000036000000}"/>
    <cellStyle name="Обычный 2 3 5 2" xfId="144" xr:uid="{00000000-0005-0000-0000-000036000000}"/>
    <cellStyle name="Обычный 2 3 5 2 2" xfId="358" xr:uid="{00000000-0005-0000-0000-00005A000000}"/>
    <cellStyle name="Обычный 2 3 5 3" xfId="278" xr:uid="{00000000-0005-0000-0000-000059000000}"/>
    <cellStyle name="Обычный 2 3 6" xfId="129" xr:uid="{00000000-0005-0000-0000-000027000000}"/>
    <cellStyle name="Обычный 2 3 6 2" xfId="343" xr:uid="{00000000-0005-0000-0000-00005B000000}"/>
    <cellStyle name="Обычный 2 3 7" xfId="263" xr:uid="{00000000-0005-0000-0000-00003C000000}"/>
    <cellStyle name="Обычный 2 4" xfId="57" xr:uid="{00000000-0005-0000-0000-000037000000}"/>
    <cellStyle name="Обычный 2 4 2" xfId="58" xr:uid="{00000000-0005-0000-0000-000038000000}"/>
    <cellStyle name="Обычный 2 4 2 2" xfId="59" xr:uid="{00000000-0005-0000-0000-000039000000}"/>
    <cellStyle name="Обычный 2 4 2 2 2" xfId="60" xr:uid="{00000000-0005-0000-0000-00003A000000}"/>
    <cellStyle name="Обычный 2 4 2 2 2 2" xfId="148" xr:uid="{00000000-0005-0000-0000-00003A000000}"/>
    <cellStyle name="Обычный 2 4 2 2 2 2 2" xfId="362" xr:uid="{00000000-0005-0000-0000-000060000000}"/>
    <cellStyle name="Обычный 2 4 2 2 2 3" xfId="282" xr:uid="{00000000-0005-0000-0000-00005F000000}"/>
    <cellStyle name="Обычный 2 4 2 2 3" xfId="147" xr:uid="{00000000-0005-0000-0000-000039000000}"/>
    <cellStyle name="Обычный 2 4 2 2 3 2" xfId="361" xr:uid="{00000000-0005-0000-0000-000061000000}"/>
    <cellStyle name="Обычный 2 4 2 2 4" xfId="281" xr:uid="{00000000-0005-0000-0000-00005E000000}"/>
    <cellStyle name="Обычный 2 4 2 3" xfId="61" xr:uid="{00000000-0005-0000-0000-00003B000000}"/>
    <cellStyle name="Обычный 2 4 2 3 2" xfId="149" xr:uid="{00000000-0005-0000-0000-00003B000000}"/>
    <cellStyle name="Обычный 2 4 2 3 2 2" xfId="363" xr:uid="{00000000-0005-0000-0000-000063000000}"/>
    <cellStyle name="Обычный 2 4 2 3 3" xfId="283" xr:uid="{00000000-0005-0000-0000-000062000000}"/>
    <cellStyle name="Обычный 2 4 2 4" xfId="146" xr:uid="{00000000-0005-0000-0000-000038000000}"/>
    <cellStyle name="Обычный 2 4 2 4 2" xfId="360" xr:uid="{00000000-0005-0000-0000-000064000000}"/>
    <cellStyle name="Обычный 2 4 2 5" xfId="280" xr:uid="{00000000-0005-0000-0000-00005D000000}"/>
    <cellStyle name="Обычный 2 4 3" xfId="62" xr:uid="{00000000-0005-0000-0000-00003C000000}"/>
    <cellStyle name="Обычный 2 4 3 2" xfId="63" xr:uid="{00000000-0005-0000-0000-00003D000000}"/>
    <cellStyle name="Обычный 2 4 3 2 2" xfId="151" xr:uid="{00000000-0005-0000-0000-00003D000000}"/>
    <cellStyle name="Обычный 2 4 3 2 2 2" xfId="365" xr:uid="{00000000-0005-0000-0000-000067000000}"/>
    <cellStyle name="Обычный 2 4 3 2 3" xfId="285" xr:uid="{00000000-0005-0000-0000-000066000000}"/>
    <cellStyle name="Обычный 2 4 3 3" xfId="150" xr:uid="{00000000-0005-0000-0000-00003C000000}"/>
    <cellStyle name="Обычный 2 4 3 3 2" xfId="364" xr:uid="{00000000-0005-0000-0000-000068000000}"/>
    <cellStyle name="Обычный 2 4 3 4" xfId="284" xr:uid="{00000000-0005-0000-0000-000065000000}"/>
    <cellStyle name="Обычный 2 4 4" xfId="64" xr:uid="{00000000-0005-0000-0000-00003E000000}"/>
    <cellStyle name="Обычный 2 4 4 2" xfId="152" xr:uid="{00000000-0005-0000-0000-00003E000000}"/>
    <cellStyle name="Обычный 2 4 4 2 2" xfId="366" xr:uid="{00000000-0005-0000-0000-00006A000000}"/>
    <cellStyle name="Обычный 2 4 4 3" xfId="286" xr:uid="{00000000-0005-0000-0000-000069000000}"/>
    <cellStyle name="Обычный 2 4 5" xfId="145" xr:uid="{00000000-0005-0000-0000-000037000000}"/>
    <cellStyle name="Обычный 2 4 5 2" xfId="359" xr:uid="{00000000-0005-0000-0000-00006B000000}"/>
    <cellStyle name="Обычный 2 4 6" xfId="279" xr:uid="{00000000-0005-0000-0000-00005C000000}"/>
    <cellStyle name="Обычный 2 5" xfId="65" xr:uid="{00000000-0005-0000-0000-00003F000000}"/>
    <cellStyle name="Обычный 2 5 2" xfId="66" xr:uid="{00000000-0005-0000-0000-000040000000}"/>
    <cellStyle name="Обычный 2 5 2 2" xfId="67" xr:uid="{00000000-0005-0000-0000-000041000000}"/>
    <cellStyle name="Обычный 2 5 2 2 2" xfId="155" xr:uid="{00000000-0005-0000-0000-000041000000}"/>
    <cellStyle name="Обычный 2 5 2 2 2 2" xfId="369" xr:uid="{00000000-0005-0000-0000-00006F000000}"/>
    <cellStyle name="Обычный 2 5 2 2 3" xfId="289" xr:uid="{00000000-0005-0000-0000-00006E000000}"/>
    <cellStyle name="Обычный 2 5 2 3" xfId="154" xr:uid="{00000000-0005-0000-0000-000040000000}"/>
    <cellStyle name="Обычный 2 5 2 3 2" xfId="368" xr:uid="{00000000-0005-0000-0000-000070000000}"/>
    <cellStyle name="Обычный 2 5 2 4" xfId="288" xr:uid="{00000000-0005-0000-0000-00006D000000}"/>
    <cellStyle name="Обычный 2 5 3" xfId="68" xr:uid="{00000000-0005-0000-0000-000042000000}"/>
    <cellStyle name="Обычный 2 5 3 2" xfId="156" xr:uid="{00000000-0005-0000-0000-000042000000}"/>
    <cellStyle name="Обычный 2 5 3 2 2" xfId="370" xr:uid="{00000000-0005-0000-0000-000072000000}"/>
    <cellStyle name="Обычный 2 5 3 3" xfId="290" xr:uid="{00000000-0005-0000-0000-000071000000}"/>
    <cellStyle name="Обычный 2 5 4" xfId="153" xr:uid="{00000000-0005-0000-0000-00003F000000}"/>
    <cellStyle name="Обычный 2 5 4 2" xfId="367" xr:uid="{00000000-0005-0000-0000-000073000000}"/>
    <cellStyle name="Обычный 2 5 5" xfId="287" xr:uid="{00000000-0005-0000-0000-00006C000000}"/>
    <cellStyle name="Обычный 2 6" xfId="69" xr:uid="{00000000-0005-0000-0000-000043000000}"/>
    <cellStyle name="Обычный 2 6 2" xfId="70" xr:uid="{00000000-0005-0000-0000-000044000000}"/>
    <cellStyle name="Обычный 2 6 2 2" xfId="158" xr:uid="{00000000-0005-0000-0000-000044000000}"/>
    <cellStyle name="Обычный 2 6 2 2 2" xfId="372" xr:uid="{00000000-0005-0000-0000-000076000000}"/>
    <cellStyle name="Обычный 2 6 2 3" xfId="292" xr:uid="{00000000-0005-0000-0000-000075000000}"/>
    <cellStyle name="Обычный 2 6 3" xfId="157" xr:uid="{00000000-0005-0000-0000-000043000000}"/>
    <cellStyle name="Обычный 2 6 3 2" xfId="371" xr:uid="{00000000-0005-0000-0000-000077000000}"/>
    <cellStyle name="Обычный 2 6 4" xfId="291" xr:uid="{00000000-0005-0000-0000-000074000000}"/>
    <cellStyle name="Обычный 2 7" xfId="71" xr:uid="{00000000-0005-0000-0000-000045000000}"/>
    <cellStyle name="Обычный 2 7 2" xfId="159" xr:uid="{00000000-0005-0000-0000-000045000000}"/>
    <cellStyle name="Обычный 2 7 2 2" xfId="373" xr:uid="{00000000-0005-0000-0000-000079000000}"/>
    <cellStyle name="Обычный 2 7 3" xfId="293" xr:uid="{00000000-0005-0000-0000-000078000000}"/>
    <cellStyle name="Обычный 2 8" xfId="128" xr:uid="{00000000-0005-0000-0000-000024000000}"/>
    <cellStyle name="Обычный 2 8 2" xfId="342" xr:uid="{00000000-0005-0000-0000-00007A000000}"/>
    <cellStyle name="Обычный 2 9" xfId="218" xr:uid="{00000000-0005-0000-0000-000009010000}"/>
    <cellStyle name="Обычный 20" xfId="220" xr:uid="{00000000-0005-0000-0000-00000B010000}"/>
    <cellStyle name="Обычный 21" xfId="221" xr:uid="{00000000-0005-0000-0000-00000C010000}"/>
    <cellStyle name="Обычный 22" xfId="222" xr:uid="{00000000-0005-0000-0000-00000D010000}"/>
    <cellStyle name="Обычный 23" xfId="223" xr:uid="{00000000-0005-0000-0000-00000E010000}"/>
    <cellStyle name="Обычный 24" xfId="224" xr:uid="{00000000-0005-0000-0000-00000F010000}"/>
    <cellStyle name="Обычный 25" xfId="225" xr:uid="{00000000-0005-0000-0000-000010010000}"/>
    <cellStyle name="Обычный 26" xfId="226" xr:uid="{00000000-0005-0000-0000-000011010000}"/>
    <cellStyle name="Обычный 27" xfId="227" xr:uid="{00000000-0005-0000-0000-000012010000}"/>
    <cellStyle name="Обычный 28" xfId="228" xr:uid="{00000000-0005-0000-0000-000013010000}"/>
    <cellStyle name="Обычный 29" xfId="229" xr:uid="{00000000-0005-0000-0000-000014010000}"/>
    <cellStyle name="Обычный 3" xfId="72" xr:uid="{00000000-0005-0000-0000-000046000000}"/>
    <cellStyle name="Обычный 3 2" xfId="73" xr:uid="{00000000-0005-0000-0000-000047000000}"/>
    <cellStyle name="Обычный 3 2 2" xfId="74" xr:uid="{00000000-0005-0000-0000-000048000000}"/>
    <cellStyle name="Обычный 3 2 2 2" xfId="75" xr:uid="{00000000-0005-0000-0000-000049000000}"/>
    <cellStyle name="Обычный 3 2 2 2 2" xfId="76" xr:uid="{00000000-0005-0000-0000-00004A000000}"/>
    <cellStyle name="Обычный 3 2 2 2 2 2" xfId="77" xr:uid="{00000000-0005-0000-0000-00004B000000}"/>
    <cellStyle name="Обычный 3 2 2 2 2 2 2" xfId="165" xr:uid="{00000000-0005-0000-0000-00004B000000}"/>
    <cellStyle name="Обычный 3 2 2 2 2 2 2 2" xfId="379" xr:uid="{00000000-0005-0000-0000-00008C000000}"/>
    <cellStyle name="Обычный 3 2 2 2 2 2 3" xfId="299" xr:uid="{00000000-0005-0000-0000-00008B000000}"/>
    <cellStyle name="Обычный 3 2 2 2 2 3" xfId="164" xr:uid="{00000000-0005-0000-0000-00004A000000}"/>
    <cellStyle name="Обычный 3 2 2 2 2 3 2" xfId="378" xr:uid="{00000000-0005-0000-0000-00008D000000}"/>
    <cellStyle name="Обычный 3 2 2 2 2 4" xfId="298" xr:uid="{00000000-0005-0000-0000-00008A000000}"/>
    <cellStyle name="Обычный 3 2 2 2 3" xfId="78" xr:uid="{00000000-0005-0000-0000-00004C000000}"/>
    <cellStyle name="Обычный 3 2 2 2 3 2" xfId="166" xr:uid="{00000000-0005-0000-0000-00004C000000}"/>
    <cellStyle name="Обычный 3 2 2 2 3 2 2" xfId="380" xr:uid="{00000000-0005-0000-0000-00008F000000}"/>
    <cellStyle name="Обычный 3 2 2 2 3 3" xfId="300" xr:uid="{00000000-0005-0000-0000-00008E000000}"/>
    <cellStyle name="Обычный 3 2 2 2 4" xfId="163" xr:uid="{00000000-0005-0000-0000-000049000000}"/>
    <cellStyle name="Обычный 3 2 2 2 4 2" xfId="377" xr:uid="{00000000-0005-0000-0000-000090000000}"/>
    <cellStyle name="Обычный 3 2 2 2 5" xfId="297" xr:uid="{00000000-0005-0000-0000-000089000000}"/>
    <cellStyle name="Обычный 3 2 2 3" xfId="79" xr:uid="{00000000-0005-0000-0000-00004D000000}"/>
    <cellStyle name="Обычный 3 2 2 3 2" xfId="80" xr:uid="{00000000-0005-0000-0000-00004E000000}"/>
    <cellStyle name="Обычный 3 2 2 3 2 2" xfId="168" xr:uid="{00000000-0005-0000-0000-00004E000000}"/>
    <cellStyle name="Обычный 3 2 2 3 2 2 2" xfId="382" xr:uid="{00000000-0005-0000-0000-000093000000}"/>
    <cellStyle name="Обычный 3 2 2 3 2 3" xfId="302" xr:uid="{00000000-0005-0000-0000-000092000000}"/>
    <cellStyle name="Обычный 3 2 2 3 3" xfId="167" xr:uid="{00000000-0005-0000-0000-00004D000000}"/>
    <cellStyle name="Обычный 3 2 2 3 3 2" xfId="381" xr:uid="{00000000-0005-0000-0000-000094000000}"/>
    <cellStyle name="Обычный 3 2 2 3 4" xfId="301" xr:uid="{00000000-0005-0000-0000-000091000000}"/>
    <cellStyle name="Обычный 3 2 2 4" xfId="81" xr:uid="{00000000-0005-0000-0000-00004F000000}"/>
    <cellStyle name="Обычный 3 2 2 4 2" xfId="169" xr:uid="{00000000-0005-0000-0000-00004F000000}"/>
    <cellStyle name="Обычный 3 2 2 4 2 2" xfId="383" xr:uid="{00000000-0005-0000-0000-000096000000}"/>
    <cellStyle name="Обычный 3 2 2 4 3" xfId="303" xr:uid="{00000000-0005-0000-0000-000095000000}"/>
    <cellStyle name="Обычный 3 2 2 5" xfId="162" xr:uid="{00000000-0005-0000-0000-000048000000}"/>
    <cellStyle name="Обычный 3 2 2 5 2" xfId="376" xr:uid="{00000000-0005-0000-0000-000097000000}"/>
    <cellStyle name="Обычный 3 2 2 6" xfId="296" xr:uid="{00000000-0005-0000-0000-000088000000}"/>
    <cellStyle name="Обычный 3 2 3" xfId="82" xr:uid="{00000000-0005-0000-0000-000050000000}"/>
    <cellStyle name="Обычный 3 2 3 2" xfId="83" xr:uid="{00000000-0005-0000-0000-000051000000}"/>
    <cellStyle name="Обычный 3 2 3 2 2" xfId="84" xr:uid="{00000000-0005-0000-0000-000052000000}"/>
    <cellStyle name="Обычный 3 2 3 2 2 2" xfId="172" xr:uid="{00000000-0005-0000-0000-000052000000}"/>
    <cellStyle name="Обычный 3 2 3 2 2 2 2" xfId="386" xr:uid="{00000000-0005-0000-0000-00009B000000}"/>
    <cellStyle name="Обычный 3 2 3 2 2 3" xfId="306" xr:uid="{00000000-0005-0000-0000-00009A000000}"/>
    <cellStyle name="Обычный 3 2 3 2 3" xfId="171" xr:uid="{00000000-0005-0000-0000-000051000000}"/>
    <cellStyle name="Обычный 3 2 3 2 3 2" xfId="385" xr:uid="{00000000-0005-0000-0000-00009C000000}"/>
    <cellStyle name="Обычный 3 2 3 2 4" xfId="305" xr:uid="{00000000-0005-0000-0000-000099000000}"/>
    <cellStyle name="Обычный 3 2 3 3" xfId="85" xr:uid="{00000000-0005-0000-0000-000053000000}"/>
    <cellStyle name="Обычный 3 2 3 3 2" xfId="173" xr:uid="{00000000-0005-0000-0000-000053000000}"/>
    <cellStyle name="Обычный 3 2 3 3 2 2" xfId="387" xr:uid="{00000000-0005-0000-0000-00009E000000}"/>
    <cellStyle name="Обычный 3 2 3 3 3" xfId="307" xr:uid="{00000000-0005-0000-0000-00009D000000}"/>
    <cellStyle name="Обычный 3 2 3 4" xfId="170" xr:uid="{00000000-0005-0000-0000-000050000000}"/>
    <cellStyle name="Обычный 3 2 3 4 2" xfId="384" xr:uid="{00000000-0005-0000-0000-00009F000000}"/>
    <cellStyle name="Обычный 3 2 3 5" xfId="304" xr:uid="{00000000-0005-0000-0000-000098000000}"/>
    <cellStyle name="Обычный 3 2 4" xfId="86" xr:uid="{00000000-0005-0000-0000-000054000000}"/>
    <cellStyle name="Обычный 3 2 4 2" xfId="87" xr:uid="{00000000-0005-0000-0000-000055000000}"/>
    <cellStyle name="Обычный 3 2 4 2 2" xfId="175" xr:uid="{00000000-0005-0000-0000-000055000000}"/>
    <cellStyle name="Обычный 3 2 4 2 2 2" xfId="389" xr:uid="{00000000-0005-0000-0000-0000A2000000}"/>
    <cellStyle name="Обычный 3 2 4 2 3" xfId="309" xr:uid="{00000000-0005-0000-0000-0000A1000000}"/>
    <cellStyle name="Обычный 3 2 4 3" xfId="174" xr:uid="{00000000-0005-0000-0000-000054000000}"/>
    <cellStyle name="Обычный 3 2 4 3 2" xfId="388" xr:uid="{00000000-0005-0000-0000-0000A3000000}"/>
    <cellStyle name="Обычный 3 2 4 4" xfId="308" xr:uid="{00000000-0005-0000-0000-0000A0000000}"/>
    <cellStyle name="Обычный 3 2 5" xfId="88" xr:uid="{00000000-0005-0000-0000-000056000000}"/>
    <cellStyle name="Обычный 3 2 5 2" xfId="176" xr:uid="{00000000-0005-0000-0000-000056000000}"/>
    <cellStyle name="Обычный 3 2 5 2 2" xfId="390" xr:uid="{00000000-0005-0000-0000-0000A5000000}"/>
    <cellStyle name="Обычный 3 2 5 3" xfId="310" xr:uid="{00000000-0005-0000-0000-0000A4000000}"/>
    <cellStyle name="Обычный 3 2 6" xfId="161" xr:uid="{00000000-0005-0000-0000-000047000000}"/>
    <cellStyle name="Обычный 3 2 6 2" xfId="375" xr:uid="{00000000-0005-0000-0000-0000A6000000}"/>
    <cellStyle name="Обычный 3 2 7" xfId="231" xr:uid="{00000000-0005-0000-0000-000016010000}"/>
    <cellStyle name="Обычный 3 2 8" xfId="295" xr:uid="{00000000-0005-0000-0000-000087000000}"/>
    <cellStyle name="Обычный 3 3" xfId="89" xr:uid="{00000000-0005-0000-0000-000057000000}"/>
    <cellStyle name="Обычный 3 3 2" xfId="90" xr:uid="{00000000-0005-0000-0000-000058000000}"/>
    <cellStyle name="Обычный 3 3 2 2" xfId="91" xr:uid="{00000000-0005-0000-0000-000059000000}"/>
    <cellStyle name="Обычный 3 3 2 2 2" xfId="92" xr:uid="{00000000-0005-0000-0000-00005A000000}"/>
    <cellStyle name="Обычный 3 3 2 2 2 2" xfId="180" xr:uid="{00000000-0005-0000-0000-00005A000000}"/>
    <cellStyle name="Обычный 3 3 2 2 2 2 2" xfId="394" xr:uid="{00000000-0005-0000-0000-0000AC000000}"/>
    <cellStyle name="Обычный 3 3 2 2 2 3" xfId="314" xr:uid="{00000000-0005-0000-0000-0000AB000000}"/>
    <cellStyle name="Обычный 3 3 2 2 3" xfId="179" xr:uid="{00000000-0005-0000-0000-000059000000}"/>
    <cellStyle name="Обычный 3 3 2 2 3 2" xfId="393" xr:uid="{00000000-0005-0000-0000-0000AD000000}"/>
    <cellStyle name="Обычный 3 3 2 2 4" xfId="313" xr:uid="{00000000-0005-0000-0000-0000AA000000}"/>
    <cellStyle name="Обычный 3 3 2 3" xfId="93" xr:uid="{00000000-0005-0000-0000-00005B000000}"/>
    <cellStyle name="Обычный 3 3 2 3 2" xfId="181" xr:uid="{00000000-0005-0000-0000-00005B000000}"/>
    <cellStyle name="Обычный 3 3 2 3 2 2" xfId="395" xr:uid="{00000000-0005-0000-0000-0000AF000000}"/>
    <cellStyle name="Обычный 3 3 2 3 3" xfId="315" xr:uid="{00000000-0005-0000-0000-0000AE000000}"/>
    <cellStyle name="Обычный 3 3 2 4" xfId="178" xr:uid="{00000000-0005-0000-0000-000058000000}"/>
    <cellStyle name="Обычный 3 3 2 4 2" xfId="392" xr:uid="{00000000-0005-0000-0000-0000B0000000}"/>
    <cellStyle name="Обычный 3 3 2 5" xfId="312" xr:uid="{00000000-0005-0000-0000-0000A9000000}"/>
    <cellStyle name="Обычный 3 3 3" xfId="94" xr:uid="{00000000-0005-0000-0000-00005C000000}"/>
    <cellStyle name="Обычный 3 3 3 2" xfId="95" xr:uid="{00000000-0005-0000-0000-00005D000000}"/>
    <cellStyle name="Обычный 3 3 3 2 2" xfId="183" xr:uid="{00000000-0005-0000-0000-00005D000000}"/>
    <cellStyle name="Обычный 3 3 3 2 2 2" xfId="397" xr:uid="{00000000-0005-0000-0000-0000B3000000}"/>
    <cellStyle name="Обычный 3 3 3 2 3" xfId="317" xr:uid="{00000000-0005-0000-0000-0000B2000000}"/>
    <cellStyle name="Обычный 3 3 3 3" xfId="182" xr:uid="{00000000-0005-0000-0000-00005C000000}"/>
    <cellStyle name="Обычный 3 3 3 3 2" xfId="396" xr:uid="{00000000-0005-0000-0000-0000B4000000}"/>
    <cellStyle name="Обычный 3 3 3 4" xfId="316" xr:uid="{00000000-0005-0000-0000-0000B1000000}"/>
    <cellStyle name="Обычный 3 3 4" xfId="96" xr:uid="{00000000-0005-0000-0000-00005E000000}"/>
    <cellStyle name="Обычный 3 3 4 2" xfId="184" xr:uid="{00000000-0005-0000-0000-00005E000000}"/>
    <cellStyle name="Обычный 3 3 4 2 2" xfId="398" xr:uid="{00000000-0005-0000-0000-0000B6000000}"/>
    <cellStyle name="Обычный 3 3 4 3" xfId="318" xr:uid="{00000000-0005-0000-0000-0000B5000000}"/>
    <cellStyle name="Обычный 3 3 5" xfId="177" xr:uid="{00000000-0005-0000-0000-000057000000}"/>
    <cellStyle name="Обычный 3 3 5 2" xfId="391" xr:uid="{00000000-0005-0000-0000-0000B7000000}"/>
    <cellStyle name="Обычный 3 3 6" xfId="311" xr:uid="{00000000-0005-0000-0000-0000A8000000}"/>
    <cellStyle name="Обычный 3 4" xfId="97" xr:uid="{00000000-0005-0000-0000-00005F000000}"/>
    <cellStyle name="Обычный 3 4 2" xfId="98" xr:uid="{00000000-0005-0000-0000-000060000000}"/>
    <cellStyle name="Обычный 3 4 2 2" xfId="99" xr:uid="{00000000-0005-0000-0000-000061000000}"/>
    <cellStyle name="Обычный 3 4 2 2 2" xfId="187" xr:uid="{00000000-0005-0000-0000-000061000000}"/>
    <cellStyle name="Обычный 3 4 2 2 2 2" xfId="401" xr:uid="{00000000-0005-0000-0000-0000BB000000}"/>
    <cellStyle name="Обычный 3 4 2 2 3" xfId="321" xr:uid="{00000000-0005-0000-0000-0000BA000000}"/>
    <cellStyle name="Обычный 3 4 2 3" xfId="186" xr:uid="{00000000-0005-0000-0000-000060000000}"/>
    <cellStyle name="Обычный 3 4 2 3 2" xfId="400" xr:uid="{00000000-0005-0000-0000-0000BC000000}"/>
    <cellStyle name="Обычный 3 4 2 4" xfId="320" xr:uid="{00000000-0005-0000-0000-0000B9000000}"/>
    <cellStyle name="Обычный 3 4 3" xfId="100" xr:uid="{00000000-0005-0000-0000-000062000000}"/>
    <cellStyle name="Обычный 3 4 3 2" xfId="188" xr:uid="{00000000-0005-0000-0000-000062000000}"/>
    <cellStyle name="Обычный 3 4 3 2 2" xfId="402" xr:uid="{00000000-0005-0000-0000-0000BE000000}"/>
    <cellStyle name="Обычный 3 4 3 3" xfId="322" xr:uid="{00000000-0005-0000-0000-0000BD000000}"/>
    <cellStyle name="Обычный 3 4 4" xfId="185" xr:uid="{00000000-0005-0000-0000-00005F000000}"/>
    <cellStyle name="Обычный 3 4 4 2" xfId="399" xr:uid="{00000000-0005-0000-0000-0000BF000000}"/>
    <cellStyle name="Обычный 3 4 5" xfId="319" xr:uid="{00000000-0005-0000-0000-0000B8000000}"/>
    <cellStyle name="Обычный 3 5" xfId="101" xr:uid="{00000000-0005-0000-0000-000063000000}"/>
    <cellStyle name="Обычный 3 5 2" xfId="102" xr:uid="{00000000-0005-0000-0000-000064000000}"/>
    <cellStyle name="Обычный 3 5 2 2" xfId="190" xr:uid="{00000000-0005-0000-0000-000064000000}"/>
    <cellStyle name="Обычный 3 5 2 2 2" xfId="404" xr:uid="{00000000-0005-0000-0000-0000C2000000}"/>
    <cellStyle name="Обычный 3 5 2 3" xfId="324" xr:uid="{00000000-0005-0000-0000-0000C1000000}"/>
    <cellStyle name="Обычный 3 5 3" xfId="189" xr:uid="{00000000-0005-0000-0000-000063000000}"/>
    <cellStyle name="Обычный 3 5 3 2" xfId="403" xr:uid="{00000000-0005-0000-0000-0000C3000000}"/>
    <cellStyle name="Обычный 3 5 4" xfId="323" xr:uid="{00000000-0005-0000-0000-0000C0000000}"/>
    <cellStyle name="Обычный 3 6" xfId="103" xr:uid="{00000000-0005-0000-0000-000065000000}"/>
    <cellStyle name="Обычный 3 6 2" xfId="191" xr:uid="{00000000-0005-0000-0000-000065000000}"/>
    <cellStyle name="Обычный 3 6 2 2" xfId="405" xr:uid="{00000000-0005-0000-0000-0000C5000000}"/>
    <cellStyle name="Обычный 3 6 3" xfId="325" xr:uid="{00000000-0005-0000-0000-0000C4000000}"/>
    <cellStyle name="Обычный 3 7" xfId="160" xr:uid="{00000000-0005-0000-0000-000046000000}"/>
    <cellStyle name="Обычный 3 7 2" xfId="374" xr:uid="{00000000-0005-0000-0000-0000C6000000}"/>
    <cellStyle name="Обычный 3 8" xfId="230" xr:uid="{00000000-0005-0000-0000-000015010000}"/>
    <cellStyle name="Обычный 3 9" xfId="294" xr:uid="{00000000-0005-0000-0000-000086000000}"/>
    <cellStyle name="Обычный 30" xfId="232" xr:uid="{00000000-0005-0000-0000-000017010000}"/>
    <cellStyle name="Обычный 31" xfId="233" xr:uid="{00000000-0005-0000-0000-000018010000}"/>
    <cellStyle name="Обычный 32" xfId="234" xr:uid="{00000000-0005-0000-0000-000019010000}"/>
    <cellStyle name="Обычный 33" xfId="235" xr:uid="{00000000-0005-0000-0000-00001A010000}"/>
    <cellStyle name="Обычный 34" xfId="236" xr:uid="{00000000-0005-0000-0000-00001B010000}"/>
    <cellStyle name="Обычный 35" xfId="237" xr:uid="{00000000-0005-0000-0000-00001C010000}"/>
    <cellStyle name="Обычный 36" xfId="238" xr:uid="{00000000-0005-0000-0000-00001D010000}"/>
    <cellStyle name="Обычный 37" xfId="239" xr:uid="{00000000-0005-0000-0000-00001E010000}"/>
    <cellStyle name="Обычный 38" xfId="240" xr:uid="{00000000-0005-0000-0000-00001F010000}"/>
    <cellStyle name="Обычный 39" xfId="241" xr:uid="{00000000-0005-0000-0000-000020010000}"/>
    <cellStyle name="Обычный 4" xfId="104" xr:uid="{00000000-0005-0000-0000-000066000000}"/>
    <cellStyle name="Обычный 4 2" xfId="242" xr:uid="{00000000-0005-0000-0000-000021010000}"/>
    <cellStyle name="Обычный 4 2 2" xfId="419" xr:uid="{00000000-0005-0000-0000-0000D3000000}"/>
    <cellStyle name="Обычный 40" xfId="243" xr:uid="{00000000-0005-0000-0000-000022010000}"/>
    <cellStyle name="Обычный 41" xfId="244" xr:uid="{00000000-0005-0000-0000-000023010000}"/>
    <cellStyle name="Обычный 42" xfId="245" xr:uid="{00000000-0005-0000-0000-000024010000}"/>
    <cellStyle name="Обычный 43" xfId="246" xr:uid="{00000000-0005-0000-0000-000025010000}"/>
    <cellStyle name="Обычный 44" xfId="247" xr:uid="{00000000-0005-0000-0000-000026010000}"/>
    <cellStyle name="Обычный 45" xfId="248" xr:uid="{00000000-0005-0000-0000-000027010000}"/>
    <cellStyle name="Обычный 46" xfId="205" xr:uid="{00000000-0005-0000-0000-0000FE000000}"/>
    <cellStyle name="Обычный 5" xfId="1" xr:uid="{00000000-0005-0000-0000-000067000000}"/>
    <cellStyle name="Обычный 5 2" xfId="105" xr:uid="{00000000-0005-0000-0000-000068000000}"/>
    <cellStyle name="Обычный 5 2 2" xfId="106" xr:uid="{00000000-0005-0000-0000-000069000000}"/>
    <cellStyle name="Обычный 5 2 2 2" xfId="193" xr:uid="{00000000-0005-0000-0000-000069000000}"/>
    <cellStyle name="Обычный 5 2 2 2 2" xfId="407" xr:uid="{00000000-0005-0000-0000-0000DE000000}"/>
    <cellStyle name="Обычный 5 2 2 3" xfId="327" xr:uid="{00000000-0005-0000-0000-0000DD000000}"/>
    <cellStyle name="Обычный 5 2 3" xfId="192" xr:uid="{00000000-0005-0000-0000-000068000000}"/>
    <cellStyle name="Обычный 5 2 3 2" xfId="406" xr:uid="{00000000-0005-0000-0000-0000DF000000}"/>
    <cellStyle name="Обычный 5 2 4" xfId="326" xr:uid="{00000000-0005-0000-0000-0000DC000000}"/>
    <cellStyle name="Обычный 5 3" xfId="107" xr:uid="{00000000-0005-0000-0000-00006A000000}"/>
    <cellStyle name="Обычный 5 3 2" xfId="108" xr:uid="{00000000-0005-0000-0000-00006B000000}"/>
    <cellStyle name="Обычный 5 3 2 2" xfId="195" xr:uid="{00000000-0005-0000-0000-00006B000000}"/>
    <cellStyle name="Обычный 5 3 2 2 2" xfId="409" xr:uid="{00000000-0005-0000-0000-0000E2000000}"/>
    <cellStyle name="Обычный 5 3 2 3" xfId="329" xr:uid="{00000000-0005-0000-0000-0000E1000000}"/>
    <cellStyle name="Обычный 5 3 3" xfId="194" xr:uid="{00000000-0005-0000-0000-00006A000000}"/>
    <cellStyle name="Обычный 5 3 3 2" xfId="408" xr:uid="{00000000-0005-0000-0000-0000E3000000}"/>
    <cellStyle name="Обычный 5 3 4" xfId="328" xr:uid="{00000000-0005-0000-0000-0000E0000000}"/>
    <cellStyle name="Обычный 5 4" xfId="109" xr:uid="{00000000-0005-0000-0000-00006C000000}"/>
    <cellStyle name="Обычный 5 4 2" xfId="196" xr:uid="{00000000-0005-0000-0000-00006C000000}"/>
    <cellStyle name="Обычный 5 4 2 2" xfId="410" xr:uid="{00000000-0005-0000-0000-0000E5000000}"/>
    <cellStyle name="Обычный 5 4 3" xfId="330" xr:uid="{00000000-0005-0000-0000-0000E4000000}"/>
    <cellStyle name="Обычный 5 5" xfId="127" xr:uid="{00000000-0005-0000-0000-000067000000}"/>
    <cellStyle name="Обычный 5 5 2" xfId="341" xr:uid="{00000000-0005-0000-0000-0000E6000000}"/>
    <cellStyle name="Обычный 5 6" xfId="249" xr:uid="{00000000-0005-0000-0000-000028010000}"/>
    <cellStyle name="Обычный 5 7" xfId="257" xr:uid="{00000000-0005-0000-0000-0000DB000000}"/>
    <cellStyle name="Обычный 6" xfId="118" xr:uid="{00000000-0005-0000-0000-0000A4000000}"/>
    <cellStyle name="Обычный 6 2" xfId="197" xr:uid="{00000000-0005-0000-0000-0000A4000000}"/>
    <cellStyle name="Обычный 6 3" xfId="250" xr:uid="{00000000-0005-0000-0000-000029010000}"/>
    <cellStyle name="Обычный 7" xfId="126" xr:uid="{00000000-0005-0000-0000-0000AC000000}"/>
    <cellStyle name="Обычный 7 2" xfId="251" xr:uid="{00000000-0005-0000-0000-00002A010000}"/>
    <cellStyle name="Обычный 8" xfId="252" xr:uid="{00000000-0005-0000-0000-00002B010000}"/>
    <cellStyle name="Обычный 9" xfId="253" xr:uid="{00000000-0005-0000-0000-00002C010000}"/>
    <cellStyle name="Обычный_Магистральный нефтепровод сводка 17.12.07г. 2 2" xfId="2" xr:uid="{00000000-0005-0000-0000-00006D000000}"/>
    <cellStyle name="Плохой 2" xfId="110" xr:uid="{00000000-0005-0000-0000-00006E000000}"/>
    <cellStyle name="Пояснение 2" xfId="111" xr:uid="{00000000-0005-0000-0000-00006F000000}"/>
    <cellStyle name="Примечание 2" xfId="112" xr:uid="{00000000-0005-0000-0000-000070000000}"/>
    <cellStyle name="Примечание 2 2" xfId="123" xr:uid="{00000000-0005-0000-0000-000070000000}"/>
    <cellStyle name="Примечание 2 2 2" xfId="202" xr:uid="{00000000-0005-0000-0000-000070000000}"/>
    <cellStyle name="Примечание 2 2 2 2" xfId="415" xr:uid="{00000000-0005-0000-0000-0000F4000000}"/>
    <cellStyle name="Примечание 2 2 2 3" xfId="425" xr:uid="{00000000-0005-0000-0000-0000F4000000}"/>
    <cellStyle name="Примечание 2 2 3" xfId="338" xr:uid="{00000000-0005-0000-0000-0000F3000000}"/>
    <cellStyle name="Примечание 2 3" xfId="331" xr:uid="{00000000-0005-0000-0000-0000F2000000}"/>
    <cellStyle name="Примечание 3" xfId="113" xr:uid="{00000000-0005-0000-0000-000071000000}"/>
    <cellStyle name="Примечание 3 2" xfId="124" xr:uid="{00000000-0005-0000-0000-000071000000}"/>
    <cellStyle name="Примечание 3 2 2" xfId="203" xr:uid="{00000000-0005-0000-0000-000071000000}"/>
    <cellStyle name="Примечание 3 2 2 2" xfId="416" xr:uid="{00000000-0005-0000-0000-0000F7000000}"/>
    <cellStyle name="Примечание 3 2 2 3" xfId="426" xr:uid="{00000000-0005-0000-0000-0000F7000000}"/>
    <cellStyle name="Примечание 3 2 3" xfId="339" xr:uid="{00000000-0005-0000-0000-0000F6000000}"/>
    <cellStyle name="Примечание 3 3" xfId="332" xr:uid="{00000000-0005-0000-0000-0000F5000000}"/>
    <cellStyle name="Примечание 4" xfId="114" xr:uid="{00000000-0005-0000-0000-000072000000}"/>
    <cellStyle name="Примечание 4 2" xfId="125" xr:uid="{00000000-0005-0000-0000-000072000000}"/>
    <cellStyle name="Примечание 4 2 2" xfId="204" xr:uid="{00000000-0005-0000-0000-000072000000}"/>
    <cellStyle name="Примечание 4 2 2 2" xfId="417" xr:uid="{00000000-0005-0000-0000-0000FA000000}"/>
    <cellStyle name="Примечание 4 2 2 3" xfId="427" xr:uid="{00000000-0005-0000-0000-0000FA000000}"/>
    <cellStyle name="Примечание 4 2 3" xfId="340" xr:uid="{00000000-0005-0000-0000-0000F9000000}"/>
    <cellStyle name="Примечание 4 3" xfId="333" xr:uid="{00000000-0005-0000-0000-0000F8000000}"/>
    <cellStyle name="Процентный 2" xfId="255" xr:uid="{00000000-0005-0000-0000-00002F010000}"/>
    <cellStyle name="Процентный 2 2" xfId="420" xr:uid="{00000000-0005-0000-0000-0000FB000000}"/>
    <cellStyle name="Процентный 3" xfId="254" xr:uid="{00000000-0005-0000-0000-00002E010000}"/>
    <cellStyle name="Связанная ячейка 2" xfId="115" xr:uid="{00000000-0005-0000-0000-000073000000}"/>
    <cellStyle name="Стиль 1" xfId="256" xr:uid="{00000000-0005-0000-0000-000030010000}"/>
    <cellStyle name="Текст предупреждения 2" xfId="116" xr:uid="{00000000-0005-0000-0000-000074000000}"/>
    <cellStyle name="Хороший 2" xfId="117" xr:uid="{00000000-0005-0000-0000-000075000000}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outlinePr summaryBelow="0" summaryRight="0"/>
    <pageSetUpPr fitToPage="1"/>
  </sheetPr>
  <dimension ref="A1:DY226"/>
  <sheetViews>
    <sheetView tabSelected="1" topLeftCell="BN1" zoomScale="55" zoomScaleNormal="55" zoomScaleSheetLayoutView="55" workbookViewId="0">
      <selection activeCell="K2" sqref="K2:DP4"/>
    </sheetView>
  </sheetViews>
  <sheetFormatPr defaultColWidth="9.140625" defaultRowHeight="12.75" outlineLevelRow="2" x14ac:dyDescent="0.2"/>
  <cols>
    <col min="1" max="1" width="9.28515625" style="5" customWidth="1"/>
    <col min="2" max="2" width="71.140625" style="6" customWidth="1"/>
    <col min="3" max="3" width="31.5703125" style="7" customWidth="1"/>
    <col min="4" max="5" width="20.7109375" style="7" customWidth="1"/>
    <col min="6" max="6" width="8.5703125" style="7" customWidth="1"/>
    <col min="7" max="7" width="13.5703125" style="7" customWidth="1"/>
    <col min="8" max="8" width="17.140625" style="8" customWidth="1"/>
    <col min="9" max="9" width="18.140625" style="8" customWidth="1"/>
    <col min="10" max="10" width="20.42578125" style="8" customWidth="1"/>
    <col min="11" max="12" width="14.7109375" style="6" customWidth="1"/>
    <col min="13" max="13" width="9.28515625" style="6" customWidth="1"/>
    <col min="14" max="15" width="14.7109375" style="6" customWidth="1"/>
    <col min="16" max="16" width="9.28515625" style="6" customWidth="1"/>
    <col min="17" max="18" width="14.7109375" style="6" customWidth="1"/>
    <col min="19" max="19" width="9.28515625" style="6" customWidth="1"/>
    <col min="20" max="21" width="19" style="6" customWidth="1"/>
    <col min="22" max="113" width="6.7109375" style="9" customWidth="1"/>
    <col min="114" max="16384" width="9.140625" style="8"/>
  </cols>
  <sheetData>
    <row r="1" spans="1:129" s="1" customFormat="1" ht="59.25" customHeight="1" thickBot="1" x14ac:dyDescent="0.25">
      <c r="A1" s="34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34"/>
      <c r="Q1" s="139">
        <v>43298</v>
      </c>
      <c r="R1" s="139"/>
      <c r="S1" s="139"/>
      <c r="T1" s="130">
        <f ca="1">TODAY()</f>
        <v>43300</v>
      </c>
      <c r="U1" s="131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29" s="3" customFormat="1" ht="27" customHeight="1" x14ac:dyDescent="0.2">
      <c r="A2" s="122" t="s">
        <v>0</v>
      </c>
      <c r="B2" s="125" t="s">
        <v>1</v>
      </c>
      <c r="C2" s="97" t="s">
        <v>17</v>
      </c>
      <c r="D2" s="97" t="s">
        <v>22</v>
      </c>
      <c r="E2" s="75" t="s">
        <v>21</v>
      </c>
      <c r="F2" s="110" t="s">
        <v>29</v>
      </c>
      <c r="G2" s="88" t="s">
        <v>2</v>
      </c>
      <c r="H2" s="97" t="s">
        <v>3</v>
      </c>
      <c r="I2" s="97" t="s">
        <v>13</v>
      </c>
      <c r="J2" s="75" t="s">
        <v>20</v>
      </c>
      <c r="K2" s="102" t="s">
        <v>31</v>
      </c>
      <c r="L2" s="103"/>
      <c r="M2" s="103"/>
      <c r="N2" s="103"/>
      <c r="O2" s="103"/>
      <c r="P2" s="103"/>
      <c r="Q2" s="103"/>
      <c r="R2" s="103"/>
      <c r="S2" s="104"/>
      <c r="T2" s="24"/>
      <c r="U2" s="24"/>
      <c r="V2" s="105" t="s">
        <v>24</v>
      </c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7"/>
      <c r="AZ2" s="105" t="s">
        <v>23</v>
      </c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7"/>
      <c r="CE2" s="108" t="s">
        <v>30</v>
      </c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7"/>
    </row>
    <row r="3" spans="1:129" s="4" customFormat="1" ht="19.5" customHeight="1" x14ac:dyDescent="0.2">
      <c r="A3" s="123"/>
      <c r="B3" s="126"/>
      <c r="C3" s="98"/>
      <c r="D3" s="98"/>
      <c r="E3" s="76"/>
      <c r="F3" s="111"/>
      <c r="G3" s="89"/>
      <c r="H3" s="98"/>
      <c r="I3" s="98"/>
      <c r="J3" s="76"/>
      <c r="K3" s="100" t="s">
        <v>18</v>
      </c>
      <c r="L3" s="101"/>
      <c r="M3" s="101"/>
      <c r="N3" s="119" t="s">
        <v>14</v>
      </c>
      <c r="O3" s="120"/>
      <c r="P3" s="120"/>
      <c r="Q3" s="119" t="s">
        <v>19</v>
      </c>
      <c r="R3" s="120"/>
      <c r="S3" s="121"/>
      <c r="T3" s="24"/>
      <c r="U3" s="24"/>
      <c r="V3" s="71">
        <v>1</v>
      </c>
      <c r="W3" s="71">
        <v>2</v>
      </c>
      <c r="X3" s="71">
        <v>3</v>
      </c>
      <c r="Y3" s="71">
        <v>4</v>
      </c>
      <c r="Z3" s="71">
        <v>5</v>
      </c>
      <c r="AA3" s="71">
        <v>6</v>
      </c>
      <c r="AB3" s="71">
        <v>7</v>
      </c>
      <c r="AC3" s="71">
        <v>8</v>
      </c>
      <c r="AD3" s="71">
        <v>9</v>
      </c>
      <c r="AE3" s="71">
        <v>10</v>
      </c>
      <c r="AF3" s="71">
        <v>11</v>
      </c>
      <c r="AG3" s="71">
        <v>12</v>
      </c>
      <c r="AH3" s="71">
        <v>13</v>
      </c>
      <c r="AI3" s="71">
        <v>14</v>
      </c>
      <c r="AJ3" s="71">
        <v>15</v>
      </c>
      <c r="AK3" s="71">
        <v>16</v>
      </c>
      <c r="AL3" s="71">
        <v>17</v>
      </c>
      <c r="AM3" s="71">
        <v>18</v>
      </c>
      <c r="AN3" s="71">
        <v>19</v>
      </c>
      <c r="AO3" s="71">
        <v>20</v>
      </c>
      <c r="AP3" s="71">
        <v>21</v>
      </c>
      <c r="AQ3" s="71">
        <v>22</v>
      </c>
      <c r="AR3" s="71">
        <v>23</v>
      </c>
      <c r="AS3" s="71">
        <v>24</v>
      </c>
      <c r="AT3" s="71">
        <v>25</v>
      </c>
      <c r="AU3" s="71">
        <v>26</v>
      </c>
      <c r="AV3" s="71">
        <v>27</v>
      </c>
      <c r="AW3" s="71">
        <v>28</v>
      </c>
      <c r="AX3" s="71">
        <v>29</v>
      </c>
      <c r="AY3" s="91">
        <v>30</v>
      </c>
      <c r="AZ3" s="72">
        <v>1</v>
      </c>
      <c r="BA3" s="71">
        <v>2</v>
      </c>
      <c r="BB3" s="71">
        <v>3</v>
      </c>
      <c r="BC3" s="72">
        <v>4</v>
      </c>
      <c r="BD3" s="71">
        <v>5</v>
      </c>
      <c r="BE3" s="71">
        <v>6</v>
      </c>
      <c r="BF3" s="72">
        <v>7</v>
      </c>
      <c r="BG3" s="71">
        <v>8</v>
      </c>
      <c r="BH3" s="71">
        <v>9</v>
      </c>
      <c r="BI3" s="72">
        <v>10</v>
      </c>
      <c r="BJ3" s="71">
        <v>11</v>
      </c>
      <c r="BK3" s="71">
        <v>12</v>
      </c>
      <c r="BL3" s="72">
        <v>13</v>
      </c>
      <c r="BM3" s="71">
        <v>14</v>
      </c>
      <c r="BN3" s="71">
        <v>15</v>
      </c>
      <c r="BO3" s="72">
        <v>16</v>
      </c>
      <c r="BP3" s="71">
        <v>17</v>
      </c>
      <c r="BQ3" s="71">
        <v>18</v>
      </c>
      <c r="BR3" s="72">
        <v>19</v>
      </c>
      <c r="BS3" s="71">
        <v>20</v>
      </c>
      <c r="BT3" s="71">
        <v>21</v>
      </c>
      <c r="BU3" s="72">
        <v>22</v>
      </c>
      <c r="BV3" s="71">
        <v>23</v>
      </c>
      <c r="BW3" s="71">
        <v>24</v>
      </c>
      <c r="BX3" s="72">
        <v>25</v>
      </c>
      <c r="BY3" s="71">
        <v>26</v>
      </c>
      <c r="BZ3" s="71">
        <v>27</v>
      </c>
      <c r="CA3" s="72">
        <v>28</v>
      </c>
      <c r="CB3" s="71">
        <v>29</v>
      </c>
      <c r="CC3" s="71">
        <v>30</v>
      </c>
      <c r="CD3" s="92">
        <v>31</v>
      </c>
      <c r="CE3" s="96">
        <v>1</v>
      </c>
      <c r="CF3" s="94">
        <v>2</v>
      </c>
      <c r="CG3" s="94">
        <v>3</v>
      </c>
      <c r="CH3" s="94">
        <v>4</v>
      </c>
      <c r="CI3" s="72">
        <v>5</v>
      </c>
      <c r="CJ3" s="94">
        <v>6</v>
      </c>
      <c r="CK3" s="94">
        <v>7</v>
      </c>
      <c r="CL3" s="94">
        <v>8</v>
      </c>
      <c r="CM3" s="72">
        <v>9</v>
      </c>
      <c r="CN3" s="94">
        <v>10</v>
      </c>
      <c r="CO3" s="94">
        <v>11</v>
      </c>
      <c r="CP3" s="94">
        <v>12</v>
      </c>
      <c r="CQ3" s="72">
        <v>13</v>
      </c>
      <c r="CR3" s="94">
        <v>14</v>
      </c>
      <c r="CS3" s="94">
        <v>15</v>
      </c>
      <c r="CT3" s="94">
        <v>16</v>
      </c>
      <c r="CU3" s="72">
        <v>17</v>
      </c>
      <c r="CV3" s="94">
        <v>18</v>
      </c>
      <c r="CW3" s="94">
        <v>19</v>
      </c>
      <c r="CX3" s="94">
        <v>20</v>
      </c>
      <c r="CY3" s="72">
        <v>21</v>
      </c>
      <c r="CZ3" s="94">
        <v>22</v>
      </c>
      <c r="DA3" s="94">
        <v>23</v>
      </c>
      <c r="DB3" s="94">
        <v>24</v>
      </c>
      <c r="DC3" s="72">
        <v>25</v>
      </c>
      <c r="DD3" s="94">
        <v>26</v>
      </c>
      <c r="DE3" s="94">
        <v>27</v>
      </c>
      <c r="DF3" s="94">
        <v>28</v>
      </c>
      <c r="DG3" s="72">
        <v>29</v>
      </c>
      <c r="DH3" s="94">
        <v>30</v>
      </c>
      <c r="DI3" s="91">
        <v>31</v>
      </c>
    </row>
    <row r="4" spans="1:129" s="4" customFormat="1" ht="27" customHeight="1" thickBot="1" x14ac:dyDescent="0.25">
      <c r="A4" s="124"/>
      <c r="B4" s="127"/>
      <c r="C4" s="99"/>
      <c r="D4" s="99"/>
      <c r="E4" s="77"/>
      <c r="F4" s="112"/>
      <c r="G4" s="90"/>
      <c r="H4" s="99"/>
      <c r="I4" s="99"/>
      <c r="J4" s="77"/>
      <c r="K4" s="28" t="s">
        <v>15</v>
      </c>
      <c r="L4" s="29" t="s">
        <v>16</v>
      </c>
      <c r="M4" s="29" t="s">
        <v>28</v>
      </c>
      <c r="N4" s="30" t="s">
        <v>15</v>
      </c>
      <c r="O4" s="31" t="s">
        <v>16</v>
      </c>
      <c r="P4" s="29" t="s">
        <v>28</v>
      </c>
      <c r="Q4" s="30" t="s">
        <v>15</v>
      </c>
      <c r="R4" s="31" t="s">
        <v>16</v>
      </c>
      <c r="S4" s="32" t="s">
        <v>27</v>
      </c>
      <c r="T4" s="24"/>
      <c r="U4" s="24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4"/>
      <c r="AZ4" s="73"/>
      <c r="BA4" s="70"/>
      <c r="BB4" s="70"/>
      <c r="BC4" s="73"/>
      <c r="BD4" s="70"/>
      <c r="BE4" s="70"/>
      <c r="BF4" s="73"/>
      <c r="BG4" s="70"/>
      <c r="BH4" s="70"/>
      <c r="BI4" s="73"/>
      <c r="BJ4" s="70"/>
      <c r="BK4" s="70"/>
      <c r="BL4" s="73"/>
      <c r="BM4" s="70"/>
      <c r="BN4" s="70"/>
      <c r="BO4" s="73"/>
      <c r="BP4" s="70"/>
      <c r="BQ4" s="70"/>
      <c r="BR4" s="73"/>
      <c r="BS4" s="70"/>
      <c r="BT4" s="70"/>
      <c r="BU4" s="73"/>
      <c r="BV4" s="70"/>
      <c r="BW4" s="70"/>
      <c r="BX4" s="73"/>
      <c r="BY4" s="70"/>
      <c r="BZ4" s="70"/>
      <c r="CA4" s="73"/>
      <c r="CB4" s="70"/>
      <c r="CC4" s="70"/>
      <c r="CD4" s="93"/>
      <c r="CE4" s="95"/>
      <c r="CF4" s="70"/>
      <c r="CG4" s="70"/>
      <c r="CH4" s="70"/>
      <c r="CI4" s="73"/>
      <c r="CJ4" s="70"/>
      <c r="CK4" s="70"/>
      <c r="CL4" s="70"/>
      <c r="CM4" s="73"/>
      <c r="CN4" s="70"/>
      <c r="CO4" s="70"/>
      <c r="CP4" s="70"/>
      <c r="CQ4" s="73"/>
      <c r="CR4" s="70"/>
      <c r="CS4" s="70"/>
      <c r="CT4" s="70"/>
      <c r="CU4" s="73"/>
      <c r="CV4" s="70"/>
      <c r="CW4" s="70"/>
      <c r="CX4" s="70"/>
      <c r="CY4" s="73"/>
      <c r="CZ4" s="70"/>
      <c r="DA4" s="70"/>
      <c r="DB4" s="70"/>
      <c r="DC4" s="73"/>
      <c r="DD4" s="70"/>
      <c r="DE4" s="70"/>
      <c r="DF4" s="70"/>
      <c r="DG4" s="73"/>
      <c r="DH4" s="70"/>
      <c r="DI4" s="74"/>
    </row>
    <row r="5" spans="1:129" s="4" customFormat="1" ht="30" customHeight="1" thickBot="1" x14ac:dyDescent="0.25">
      <c r="A5" s="36" t="s">
        <v>4</v>
      </c>
      <c r="B5" s="149" t="s">
        <v>5</v>
      </c>
      <c r="C5" s="150"/>
      <c r="D5" s="150"/>
      <c r="E5" s="150"/>
      <c r="F5" s="151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2"/>
      <c r="T5" s="44"/>
      <c r="U5" s="45"/>
      <c r="V5" s="46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4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4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</row>
    <row r="6" spans="1:129" s="4" customFormat="1" ht="16.5" outlineLevel="1" thickBot="1" x14ac:dyDescent="0.25">
      <c r="A6" s="43" t="s">
        <v>6</v>
      </c>
      <c r="B6" s="145" t="s">
        <v>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7"/>
      <c r="T6" s="58"/>
      <c r="U6" s="59"/>
      <c r="V6" s="39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1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1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</row>
    <row r="7" spans="1:129" s="1" customFormat="1" ht="15.95" customHeight="1" outlineLevel="2" x14ac:dyDescent="0.2">
      <c r="A7" s="109" t="s">
        <v>8</v>
      </c>
      <c r="B7" s="132" t="s">
        <v>11</v>
      </c>
      <c r="C7" s="133"/>
      <c r="D7" s="135"/>
      <c r="E7" s="137"/>
      <c r="F7" s="38" t="s">
        <v>25</v>
      </c>
      <c r="G7" s="133" t="s">
        <v>9</v>
      </c>
      <c r="H7" s="42">
        <v>2</v>
      </c>
      <c r="I7" s="82">
        <f>SUM(V8:DI8)</f>
        <v>2</v>
      </c>
      <c r="J7" s="84">
        <f>I7*100/H7</f>
        <v>100</v>
      </c>
      <c r="K7" s="113">
        <v>43282</v>
      </c>
      <c r="L7" s="113">
        <f>K7+2</f>
        <v>43284</v>
      </c>
      <c r="M7" s="115">
        <f>L7-K7+1</f>
        <v>3</v>
      </c>
      <c r="N7" s="113">
        <v>43282</v>
      </c>
      <c r="O7" s="113">
        <f>N7+2</f>
        <v>43284</v>
      </c>
      <c r="P7" s="115">
        <f>O7-N7+1</f>
        <v>3</v>
      </c>
      <c r="Q7" s="128" t="e">
        <f ca="1">--(_xlfn.AGGREGATE(15,6,$V$3:$DI$3/($V8:$DI8&gt;0),1)&amp;" "&amp;$V$2:$DI$2&amp;" "&amp;YEAR($T$1))</f>
        <v>#VALUE!</v>
      </c>
      <c r="R7" s="128" t="e">
        <f ca="1">--(_xlfn.AGGREGATE(14,6,$V$3:$DI$3/($V8:$DI8&gt;0),1)&amp;" "&amp;$V$2:$DI$2&amp;" "&amp;YEAR($T$1))</f>
        <v>#VALUE!</v>
      </c>
      <c r="S7" s="117">
        <f ca="1">$T$1-$L7</f>
        <v>16</v>
      </c>
      <c r="T7" s="23">
        <f>K7</f>
        <v>43282</v>
      </c>
      <c r="U7" s="64">
        <f>L7</f>
        <v>43284</v>
      </c>
      <c r="V7" s="56">
        <f>IF(((V$3&amp;$V$2)-$U7&lt;0)*((V$3&amp;$V$2)-$T7&gt;=0),ROUNDDOWN($H7/($U7-$T7+1),2),IF((V$3&amp;$V$2)-$U7,,$H7+$U7-SUM($U7:U7)))</f>
        <v>0</v>
      </c>
      <c r="W7" s="55">
        <f>IF(((W$3&amp;$V$2)-$U7&lt;0)*((W$3&amp;$V$2)-$T7&gt;=0),ROUNDDOWN($H7/($U7-$T7+1),2),IF((W$3&amp;$V$2)-$U7,,$H7+$U7-SUM($U7:V7)))</f>
        <v>0</v>
      </c>
      <c r="X7" s="55">
        <f>IF(((X$3&amp;$V$2)-$U7&lt;0)*((X$3&amp;$V$2)-$T7&gt;=0),ROUNDDOWN($H7/($U7-$T7+1),2),IF((X$3&amp;$V$2)-$U7,,$H7+$U7-SUM($U7:W7)))</f>
        <v>0</v>
      </c>
      <c r="Y7" s="55">
        <f>IF(((Y$3&amp;$V$2)-$U7&lt;0)*((Y$3&amp;$V$2)-$T7&gt;=0),ROUNDDOWN($H7/($U7-$T7+1),2),IF((Y$3&amp;$V$2)-$U7,,$H7+$U7-SUM($U7:X7)))</f>
        <v>0</v>
      </c>
      <c r="Z7" s="55">
        <f>IF(((Z$3&amp;$V$2)-$U7&lt;0)*((Z$3&amp;$V$2)-$T7&gt;=0),ROUNDDOWN($H7/($U7-$T7+1),2),IF((Z$3&amp;$V$2)-$U7,,$H7+$U7-SUM($U7:Y7)))</f>
        <v>0</v>
      </c>
      <c r="AA7" s="55">
        <f>IF(((AA$3&amp;$V$2)-$U7&lt;0)*((AA$3&amp;$V$2)-$T7&gt;=0),ROUNDDOWN($H7/($U7-$T7+1),2),IF((AA$3&amp;$V$2)-$U7,,$H7+$U7-SUM($U7:Z7)))</f>
        <v>0</v>
      </c>
      <c r="AB7" s="55">
        <f>IF(((AB$3&amp;$V$2)-$U7&lt;0)*((AB$3&amp;$V$2)-$T7&gt;=0),ROUNDDOWN($H7/($U7-$T7+1),2),IF((AB$3&amp;$V$2)-$U7,,$H7+$U7-SUM($U7:AA7)))</f>
        <v>0</v>
      </c>
      <c r="AC7" s="55">
        <f>IF(((AC$3&amp;$V$2)-$U7&lt;0)*((AC$3&amp;$V$2)-$T7&gt;=0),ROUNDDOWN($H7/($U7-$T7+1),2),IF((AC$3&amp;$V$2)-$U7,,$H7+$U7-SUM($U7:AB7)))</f>
        <v>0</v>
      </c>
      <c r="AD7" s="55">
        <f>IF(((AD$3&amp;$V$2)-$U7&lt;0)*((AD$3&amp;$V$2)-$T7&gt;=0),ROUNDDOWN($H7/($U7-$T7+1),2),IF((AD$3&amp;$V$2)-$U7,,$H7+$U7-SUM($U7:AC7)))</f>
        <v>0</v>
      </c>
      <c r="AE7" s="55">
        <f>IF(((AE$3&amp;$V$2)-$U7&lt;0)*((AE$3&amp;$V$2)-$T7&gt;=0),ROUNDDOWN($H7/($U7-$T7+1),2),IF((AE$3&amp;$V$2)-$U7,,$H7+$U7-SUM($U7:AD7)))</f>
        <v>0</v>
      </c>
      <c r="AF7" s="55">
        <f>IF(((AF$3&amp;$V$2)-$U7&lt;0)*((AF$3&amp;$V$2)-$T7&gt;=0),ROUNDDOWN($H7/($U7-$T7+1),2),IF((AF$3&amp;$V$2)-$U7,,$H7+$U7-SUM($U7:AE7)))</f>
        <v>0</v>
      </c>
      <c r="AG7" s="55">
        <f>IF(((AG$3&amp;$V$2)-$U7&lt;0)*((AG$3&amp;$V$2)-$T7&gt;=0),ROUNDDOWN($H7/($U7-$T7+1),2),IF((AG$3&amp;$V$2)-$U7,,$H7+$U7-SUM($U7:AF7)))</f>
        <v>0</v>
      </c>
      <c r="AH7" s="55">
        <f>IF(((AH$3&amp;$V$2)-$U7&lt;0)*((AH$3&amp;$V$2)-$T7&gt;=0),ROUNDDOWN($H7/($U7-$T7+1),2),IF((AH$3&amp;$V$2)-$U7,,$H7+$U7-SUM($U7:AG7)))</f>
        <v>0</v>
      </c>
      <c r="AI7" s="55">
        <f>IF(((AI$3&amp;$V$2)-$U7&lt;0)*((AI$3&amp;$V$2)-$T7&gt;=0),ROUNDDOWN($H7/($U7-$T7+1),2),IF((AI$3&amp;$V$2)-$U7,,$H7+$U7-SUM($U7:AH7)))</f>
        <v>0</v>
      </c>
      <c r="AJ7" s="55">
        <f>IF(((AJ$3&amp;$V$2)-$U7&lt;0)*((AJ$3&amp;$V$2)-$T7&gt;=0),ROUNDDOWN($H7/($U7-$T7+1),2),IF((AJ$3&amp;$V$2)-$U7,,$H7+$U7-SUM($U7:AI7)))</f>
        <v>0</v>
      </c>
      <c r="AK7" s="55">
        <f>IF(((AK$3&amp;$V$2)-$U7&lt;0)*((AK$3&amp;$V$2)-$T7&gt;=0),ROUNDDOWN($H7/($U7-$T7+1),2),IF((AK$3&amp;$V$2)-$U7,,$H7+$U7-SUM($U7:AJ7)))</f>
        <v>0</v>
      </c>
      <c r="AL7" s="55">
        <f>IF(((AL$3&amp;$V$2)-$U7&lt;0)*((AL$3&amp;$V$2)-$T7&gt;=0),ROUNDDOWN($H7/($U7-$T7+1),2),IF((AL$3&amp;$V$2)-$U7,,$H7+$U7-SUM($U7:AK7)))</f>
        <v>0</v>
      </c>
      <c r="AM7" s="55">
        <f>IF(((AM$3&amp;$V$2)-$U7&lt;0)*((AM$3&amp;$V$2)-$T7&gt;=0),ROUNDDOWN($H7/($U7-$T7+1),2),IF((AM$3&amp;$V$2)-$U7,,$H7+$U7-SUM($U7:AL7)))</f>
        <v>0</v>
      </c>
      <c r="AN7" s="55">
        <f>IF(((AN$3&amp;$V$2)-$U7&lt;0)*((AN$3&amp;$V$2)-$T7&gt;=0),ROUNDDOWN($H7/($U7-$T7+1),2),IF((AN$3&amp;$V$2)-$U7,,$H7+$U7-SUM($U7:AM7)))</f>
        <v>0</v>
      </c>
      <c r="AO7" s="55">
        <f>IF(((AO$3&amp;$V$2)-$U7&lt;0)*((AO$3&amp;$V$2)-$T7&gt;=0),ROUNDDOWN($H7/($U7-$T7+1),2),IF((AO$3&amp;$V$2)-$U7,,$H7+$U7-SUM($U7:AN7)))</f>
        <v>0</v>
      </c>
      <c r="AP7" s="55">
        <f>IF(((AP$3&amp;$V$2)-$U7&lt;0)*((AP$3&amp;$V$2)-$T7&gt;=0),ROUNDDOWN($H7/($U7-$T7+1),2),IF((AP$3&amp;$V$2)-$U7,,$H7+$U7-SUM($U7:AO7)))</f>
        <v>0</v>
      </c>
      <c r="AQ7" s="55">
        <f>IF(((AQ$3&amp;$V$2)-$U7&lt;0)*((AQ$3&amp;$V$2)-$T7&gt;=0),ROUNDDOWN($H7/($U7-$T7+1),2),IF((AQ$3&amp;$V$2)-$U7,,$H7+$U7-SUM($U7:AP7)))</f>
        <v>0</v>
      </c>
      <c r="AR7" s="55">
        <f>IF(((AR$3&amp;$V$2)-$U7&lt;0)*((AR$3&amp;$V$2)-$T7&gt;=0),ROUNDDOWN($H7/($U7-$T7+1),2),IF((AR$3&amp;$V$2)-$U7,,$H7+$U7-SUM($U7:AQ7)))</f>
        <v>0</v>
      </c>
      <c r="AS7" s="55">
        <f>IF(((AS$3&amp;$V$2)-$U7&lt;0)*((AS$3&amp;$V$2)-$T7&gt;=0),ROUNDDOWN($H7/($U7-$T7+1),2),IF((AS$3&amp;$V$2)-$U7,,$H7+$U7-SUM($U7:AR7)))</f>
        <v>0</v>
      </c>
      <c r="AT7" s="55">
        <f>IF(((AT$3&amp;$V$2)-$U7&lt;0)*((AT$3&amp;$V$2)-$T7&gt;=0),ROUNDDOWN($H7/($U7-$T7+1),2),IF((AT$3&amp;$V$2)-$U7,,$H7+$U7-SUM($U7:AS7)))</f>
        <v>0</v>
      </c>
      <c r="AU7" s="55">
        <f>IF(((AU$3&amp;$V$2)-$U7&lt;0)*((AU$3&amp;$V$2)-$T7&gt;=0),ROUNDDOWN($H7/($U7-$T7+1),2),IF((AU$3&amp;$V$2)-$U7,,$H7+$U7-SUM($U7:AT7)))</f>
        <v>0</v>
      </c>
      <c r="AV7" s="55">
        <f>IF(((AV$3&amp;$V$2)-$U7&lt;0)*((AV$3&amp;$V$2)-$T7&gt;=0),ROUNDDOWN($H7/($U7-$T7+1),2),IF((AV$3&amp;$V$2)-$U7,,$H7+$U7-SUM($U7:AU7)))</f>
        <v>0</v>
      </c>
      <c r="AW7" s="55">
        <f>IF(((AW$3&amp;$V$2)-$U7&lt;0)*((AW$3&amp;$V$2)-$T7&gt;=0),ROUNDDOWN($H7/($U7-$T7+1),2),IF((AW$3&amp;$V$2)-$U7,,$H7+$U7-SUM($U7:AV7)))</f>
        <v>0</v>
      </c>
      <c r="AX7" s="55">
        <f>IF(((AX$3&amp;$V$2)-$U7&lt;0)*((AX$3&amp;$V$2)-$T7&gt;=0),ROUNDDOWN($H7/($U7-$T7+1),2),IF((AX$3&amp;$V$2)-$U7,,$H7+$U7-SUM($U7:AW7)))</f>
        <v>0</v>
      </c>
      <c r="AY7" s="55">
        <f>IF(((AY$3&amp;$V$2)-$U7&lt;0)*((AY$3&amp;$V$2)-$T7&gt;=0),ROUNDDOWN($H7/($U7-$T7+1),2),IF((AY$3&amp;$V$2)-$U7,,$H7+$U7-SUM($U7:AX7)))</f>
        <v>0</v>
      </c>
      <c r="AZ7" s="55">
        <f>IF(((AZ$3&amp;$AZ$2)-$U7&lt;0)*((AZ$3&amp;$AZ$2)-$T7&gt;=0),ROUNDDOWN($H7/($U7-$T7+1),2),IF((AZ$3&amp;$AZ$2)-$U7,,$H7+$U7-SUM($U7:AY7)))</f>
        <v>0.66</v>
      </c>
      <c r="BA7" s="55">
        <f>IF(((BA$3&amp;$AZ$2)-$U7&lt;0)*((BA$3&amp;$AZ$2)-$T7&gt;=0),ROUNDDOWN($H7/($U7-$T7+1),2),IF((BA$3&amp;$AZ$2)-$U7,,$H7+$U7-SUM($U7:AZ7)))</f>
        <v>0.66</v>
      </c>
      <c r="BB7" s="55">
        <f>IF(((BB$3&amp;$AZ$2)-$U7&lt;0)*((BB$3&amp;$AZ$2)-$T7&gt;=0),ROUNDDOWN($H7/($U7-$T7+1),2),IF((BB$3&amp;$AZ$2)-$U7,,$H7+$U7-SUM($U7:BA7)))</f>
        <v>0.67999999999301508</v>
      </c>
      <c r="BC7" s="55">
        <f>IF(((BC$3&amp;$AZ$2)-$U7&lt;0)*((BC$3&amp;$AZ$2)-$T7&gt;=0),ROUNDDOWN($H7/($U7-$T7+1),2),IF((BC$3&amp;$AZ$2)-$U7,,$H7+$U7-SUM($U7:BB7)))</f>
        <v>0</v>
      </c>
      <c r="BD7" s="55">
        <f>IF(((BD$3&amp;$AZ$2)-$U7&lt;0)*((BD$3&amp;$AZ$2)-$T7&gt;=0),ROUNDDOWN($H7/($U7-$T7+1),2),IF((BD$3&amp;$AZ$2)-$U7,,$H7+$U7-SUM($U7:BC7)))</f>
        <v>0</v>
      </c>
      <c r="BE7" s="55">
        <f>IF(((BE$3&amp;$AZ$2)-$U7&lt;0)*((BE$3&amp;$AZ$2)-$T7&gt;=0),ROUNDDOWN($H7/($U7-$T7+1),2),IF((BE$3&amp;$AZ$2)-$U7,,$H7+$U7-SUM($U7:BD7)))</f>
        <v>0</v>
      </c>
      <c r="BF7" s="55">
        <f>IF(((BF$3&amp;$AZ$2)-$U7&lt;0)*((BF$3&amp;$AZ$2)-$T7&gt;=0),ROUNDDOWN($H7/($U7-$T7+1),2),IF((BF$3&amp;$AZ$2)-$U7,,$H7+$U7-SUM($U7:BE7)))</f>
        <v>0</v>
      </c>
      <c r="BG7" s="55">
        <f>IF(((BG$3&amp;$AZ$2)-$U7&lt;0)*((BG$3&amp;$AZ$2)-$T7&gt;=0),ROUNDDOWN($H7/($U7-$T7+1),2),IF((BG$3&amp;$AZ$2)-$U7,,$H7+$U7-SUM($U7:BF7)))</f>
        <v>0</v>
      </c>
      <c r="BH7" s="55">
        <f>IF(((BH$3&amp;$AZ$2)-$U7&lt;0)*((BH$3&amp;$AZ$2)-$T7&gt;=0),ROUNDDOWN($H7/($U7-$T7+1),2),IF((BH$3&amp;$AZ$2)-$U7,,$H7+$U7-SUM($U7:BG7)))</f>
        <v>0</v>
      </c>
      <c r="BI7" s="55">
        <f>IF(((BI$3&amp;$AZ$2)-$U7&lt;0)*((BI$3&amp;$AZ$2)-$T7&gt;=0),ROUNDDOWN($H7/($U7-$T7+1),2),IF((BI$3&amp;$AZ$2)-$U7,,$H7+$U7-SUM($U7:BH7)))</f>
        <v>0</v>
      </c>
      <c r="BJ7" s="55">
        <f>IF(((BJ$3&amp;$AZ$2)-$U7&lt;0)*((BJ$3&amp;$AZ$2)-$T7&gt;=0),ROUNDDOWN($H7/($U7-$T7+1),2),IF((BJ$3&amp;$AZ$2)-$U7,,$H7+$U7-SUM($U7:BI7)))</f>
        <v>0</v>
      </c>
      <c r="BK7" s="55">
        <f>IF(((BK$3&amp;$AZ$2)-$U7&lt;0)*((BK$3&amp;$AZ$2)-$T7&gt;=0),ROUNDDOWN($H7/($U7-$T7+1),2),IF((BK$3&amp;$AZ$2)-$U7,,$H7+$U7-SUM($U7:BJ7)))</f>
        <v>0</v>
      </c>
      <c r="BL7" s="55">
        <f>IF(((BL$3&amp;$AZ$2)-$U7&lt;0)*((BL$3&amp;$AZ$2)-$T7&gt;=0),ROUNDDOWN($H7/($U7-$T7+1),2),IF((BL$3&amp;$AZ$2)-$U7,,$H7+$U7-SUM($U7:BK7)))</f>
        <v>0</v>
      </c>
      <c r="BM7" s="55">
        <f>IF(((BM$3&amp;$AZ$2)-$U7&lt;0)*((BM$3&amp;$AZ$2)-$T7&gt;=0),ROUNDDOWN($H7/($U7-$T7+1),2),IF((BM$3&amp;$AZ$2)-$U7,,$H7+$U7-SUM($U7:BL7)))</f>
        <v>0</v>
      </c>
      <c r="BN7" s="55">
        <f>IF(((BN$3&amp;$AZ$2)-$U7&lt;0)*((BN$3&amp;$AZ$2)-$T7&gt;=0),ROUNDDOWN($H7/($U7-$T7+1),2),IF((BN$3&amp;$AZ$2)-$U7,,$H7+$U7-SUM($U7:BM7)))</f>
        <v>0</v>
      </c>
      <c r="BO7" s="55">
        <f>IF(((BO$3&amp;$AZ$2)-$U7&lt;0)*((BO$3&amp;$AZ$2)-$T7&gt;=0),ROUNDDOWN($H7/($U7-$T7+1),2),IF((BO$3&amp;$AZ$2)-$U7,,$H7+$U7-SUM($U7:BN7)))</f>
        <v>0</v>
      </c>
      <c r="BP7" s="55">
        <f>IF(((BP$3&amp;$AZ$2)-$U7&lt;0)*((BP$3&amp;$AZ$2)-$T7&gt;=0),ROUNDDOWN($H7/($U7-$T7+1),2),IF((BP$3&amp;$AZ$2)-$U7,,$H7+$U7-SUM($U7:BO7)))</f>
        <v>0</v>
      </c>
      <c r="BQ7" s="55">
        <f>IF(((BQ$3&amp;$AZ$2)-$U7&lt;0)*((BQ$3&amp;$AZ$2)-$T7&gt;=0),ROUNDDOWN($H7/($U7-$T7+1),2),IF((BQ$3&amp;$AZ$2)-$U7,,$H7+$U7-SUM($U7:BP7)))</f>
        <v>0</v>
      </c>
      <c r="BR7" s="55">
        <f>IF(((BR$3&amp;$AZ$2)-$U7&lt;0)*((BR$3&amp;$AZ$2)-$T7&gt;=0),ROUNDDOWN($H7/($U7-$T7+1),2),IF((BR$3&amp;$AZ$2)-$U7,,$H7+$U7-SUM($U7:BQ7)))</f>
        <v>0</v>
      </c>
      <c r="BS7" s="55">
        <f>IF(((BS$3&amp;$AZ$2)-$U7&lt;0)*((BS$3&amp;$AZ$2)-$T7&gt;=0),ROUNDDOWN($H7/($U7-$T7+1),2),IF((BS$3&amp;$AZ$2)-$U7,,$H7+$U7-SUM($U7:BR7)))</f>
        <v>0</v>
      </c>
      <c r="BT7" s="55">
        <f>IF(((BT$3&amp;$AZ$2)-$U7&lt;0)*((BT$3&amp;$AZ$2)-$T7&gt;=0),ROUNDDOWN($H7/($U7-$T7+1),2),IF((BT$3&amp;$AZ$2)-$U7,,$H7+$U7-SUM($U7:BS7)))</f>
        <v>0</v>
      </c>
      <c r="BU7" s="55">
        <f>IF(((BU$3&amp;$AZ$2)-$U7&lt;0)*((BU$3&amp;$AZ$2)-$T7&gt;=0),ROUNDDOWN($H7/($U7-$T7+1),2),IF((BU$3&amp;$AZ$2)-$U7,,$H7+$U7-SUM($U7:BT7)))</f>
        <v>0</v>
      </c>
      <c r="BV7" s="55">
        <f>IF(((BV$3&amp;$AZ$2)-$U7&lt;0)*((BV$3&amp;$AZ$2)-$T7&gt;=0),ROUNDDOWN($H7/($U7-$T7+1),2),IF((BV$3&amp;$AZ$2)-$U7,,$H7+$U7-SUM($U7:BU7)))</f>
        <v>0</v>
      </c>
      <c r="BW7" s="55">
        <f>IF(((BW$3&amp;$AZ$2)-$U7&lt;0)*((BW$3&amp;$AZ$2)-$T7&gt;=0),ROUNDDOWN($H7/($U7-$T7+1),2),IF((BW$3&amp;$AZ$2)-$U7,,$H7+$U7-SUM($U7:BV7)))</f>
        <v>0</v>
      </c>
      <c r="BX7" s="55">
        <f>IF(((BX$3&amp;$AZ$2)-$U7&lt;0)*((BX$3&amp;$AZ$2)-$T7&gt;=0),ROUNDDOWN($H7/($U7-$T7+1),2),IF((BX$3&amp;$AZ$2)-$U7,,$H7+$U7-SUM($U7:BW7)))</f>
        <v>0</v>
      </c>
      <c r="BY7" s="55">
        <f>IF(((BY$3&amp;$AZ$2)-$U7&lt;0)*((BY$3&amp;$AZ$2)-$T7&gt;=0),ROUNDDOWN($H7/($U7-$T7+1),2),IF((BY$3&amp;$AZ$2)-$U7,,$H7+$U7-SUM($U7:BX7)))</f>
        <v>0</v>
      </c>
      <c r="BZ7" s="55">
        <f>IF(((BZ$3&amp;$AZ$2)-$U7&lt;0)*((BZ$3&amp;$AZ$2)-$T7&gt;=0),ROUNDDOWN($H7/($U7-$T7+1),2),IF((BZ$3&amp;$AZ$2)-$U7,,$H7+$U7-SUM($U7:BY7)))</f>
        <v>0</v>
      </c>
      <c r="CA7" s="55">
        <f>IF(((CA$3&amp;$AZ$2)-$U7&lt;0)*((CA$3&amp;$AZ$2)-$T7&gt;=0),ROUNDDOWN($H7/($U7-$T7+1),2),IF((CA$3&amp;$AZ$2)-$U7,,$H7+$U7-SUM($U7:BZ7)))</f>
        <v>0</v>
      </c>
      <c r="CB7" s="55">
        <f>IF(((CB$3&amp;$AZ$2)-$U7&lt;0)*((CB$3&amp;$AZ$2)-$T7&gt;=0),ROUNDDOWN($H7/($U7-$T7+1),2),IF((CB$3&amp;$AZ$2)-$U7,,$H7+$U7-SUM($U7:CA7)))</f>
        <v>0</v>
      </c>
      <c r="CC7" s="55">
        <f>IF(((CC$3&amp;$AZ$2)-$U7&lt;0)*((CC$3&amp;$AZ$2)-$T7&gt;=0),ROUNDDOWN($H7/($U7-$T7+1),2),IF((CC$3&amp;$AZ$2)-$U7,,$H7+$U7-SUM($U7:CB7)))</f>
        <v>0</v>
      </c>
      <c r="CD7" s="55">
        <f>IF(((CD$3&amp;$AZ$2)-$U7&lt;0)*((CD$3&amp;$AZ$2)-$T7&gt;=0),ROUNDDOWN($H7/($U7-$T7+1),2),IF((CD$3&amp;$AZ$2)-$U7,,$H7+$U7-SUM($U7:CC7)))</f>
        <v>0</v>
      </c>
      <c r="CE7" s="55">
        <f>IF(((CE$3&amp;$CE$2)-$U7&lt;0)*((CE$3&amp;$CE$2)-$T7&gt;=0),ROUNDDOWN($H7/($U7-$T7+1),2),IF((CE$3&amp;$CE$2)-$U7,,$H7+$U7-SUM($U7:CD7)))</f>
        <v>0</v>
      </c>
      <c r="CF7" s="55">
        <f>IF(((CF$3&amp;$CE$2)-$U7&lt;0)*((CF$3&amp;$CE$2)-$T7&gt;=0),ROUNDDOWN($H7/($U7-$T7+1),2),IF((CF$3&amp;$CE$2)-$U7,,$H7+$U7-SUM($U7:CE7)))</f>
        <v>0</v>
      </c>
      <c r="CG7" s="55">
        <f>IF(((CG$3&amp;$CE$2)-$U7&lt;0)*((CG$3&amp;$CE$2)-$T7&gt;=0),ROUNDDOWN($H7/($U7-$T7+1),2),IF((CG$3&amp;$CE$2)-$U7,,$H7+$U7-SUM($U7:CF7)))</f>
        <v>0</v>
      </c>
      <c r="CH7" s="55">
        <f>IF(((CH$3&amp;$CE$2)-$U7&lt;0)*((CH$3&amp;$CE$2)-$T7&gt;=0),ROUNDDOWN($H7/($U7-$T7+1),2),IF((CH$3&amp;$CE$2)-$U7,,$H7+$U7-SUM($U7:CG7)))</f>
        <v>0</v>
      </c>
      <c r="CI7" s="55">
        <f>IF(((CI$3&amp;$CE$2)-$U7&lt;0)*((CI$3&amp;$CE$2)-$T7&gt;=0),ROUNDDOWN($H7/($U7-$T7+1),2),IF((CI$3&amp;$CE$2)-$U7,,$H7+$U7-SUM($U7:CH7)))</f>
        <v>0</v>
      </c>
      <c r="CJ7" s="55">
        <f>IF(((CJ$3&amp;$CE$2)-$U7&lt;0)*((CJ$3&amp;$CE$2)-$T7&gt;=0),ROUNDDOWN($H7/($U7-$T7+1),2),IF((CJ$3&amp;$CE$2)-$U7,,$H7+$U7-SUM($U7:CI7)))</f>
        <v>0</v>
      </c>
      <c r="CK7" s="55">
        <f>IF(((CK$3&amp;$CE$2)-$U7&lt;0)*((CK$3&amp;$CE$2)-$T7&gt;=0),ROUNDDOWN($H7/($U7-$T7+1),2),IF((CK$3&amp;$CE$2)-$U7,,$H7+$U7-SUM($U7:CJ7)))</f>
        <v>0</v>
      </c>
      <c r="CL7" s="55">
        <f>IF(((CL$3&amp;$CE$2)-$U7&lt;0)*((CL$3&amp;$CE$2)-$T7&gt;=0),ROUNDDOWN($H7/($U7-$T7+1),2),IF((CL$3&amp;$CE$2)-$U7,,$H7+$U7-SUM($U7:CK7)))</f>
        <v>0</v>
      </c>
      <c r="CM7" s="55">
        <f>IF(((CM$3&amp;$CE$2)-$U7&lt;0)*((CM$3&amp;$CE$2)-$T7&gt;=0),ROUNDDOWN($H7/($U7-$T7+1),2),IF((CM$3&amp;$CE$2)-$U7,,$H7+$U7-SUM($U7:CL7)))</f>
        <v>0</v>
      </c>
      <c r="CN7" s="55">
        <f>IF(((CN$3&amp;$CE$2)-$U7&lt;0)*((CN$3&amp;$CE$2)-$T7&gt;=0),ROUNDDOWN($H7/($U7-$T7+1),2),IF((CN$3&amp;$CE$2)-$U7,,$H7+$U7-SUM($U7:CM7)))</f>
        <v>0</v>
      </c>
      <c r="CO7" s="55">
        <f>IF(((CO$3&amp;$CE$2)-$U7&lt;0)*((CO$3&amp;$CE$2)-$T7&gt;=0),ROUNDDOWN($H7/($U7-$T7+1),2),IF((CO$3&amp;$CE$2)-$U7,,$H7+$U7-SUM($U7:CN7)))</f>
        <v>0</v>
      </c>
      <c r="CP7" s="55">
        <f>IF(((CP$3&amp;$CE$2)-$U7&lt;0)*((CP$3&amp;$CE$2)-$T7&gt;=0),ROUNDDOWN($H7/($U7-$T7+1),2),IF((CP$3&amp;$CE$2)-$U7,,$H7+$U7-SUM($U7:CO7)))</f>
        <v>0</v>
      </c>
      <c r="CQ7" s="55">
        <f>IF(((CQ$3&amp;$CE$2)-$U7&lt;0)*((CQ$3&amp;$CE$2)-$T7&gt;=0),ROUNDDOWN($H7/($U7-$T7+1),2),IF((CQ$3&amp;$CE$2)-$U7,,$H7+$U7-SUM($U7:CP7)))</f>
        <v>0</v>
      </c>
      <c r="CR7" s="55">
        <f>IF(((CR$3&amp;$CE$2)-$U7&lt;0)*((CR$3&amp;$CE$2)-$T7&gt;=0),ROUNDDOWN($H7/($U7-$T7+1),2),IF((CR$3&amp;$CE$2)-$U7,,$H7+$U7-SUM($U7:CQ7)))</f>
        <v>0</v>
      </c>
      <c r="CS7" s="55">
        <f>IF(((CS$3&amp;$CE$2)-$U7&lt;0)*((CS$3&amp;$CE$2)-$T7&gt;=0),ROUNDDOWN($H7/($U7-$T7+1),2),IF((CS$3&amp;$CE$2)-$U7,,$H7+$U7-SUM($U7:CR7)))</f>
        <v>0</v>
      </c>
      <c r="CT7" s="55">
        <f>IF(((CT$3&amp;$CE$2)-$U7&lt;0)*((CT$3&amp;$CE$2)-$T7&gt;=0),ROUNDDOWN($H7/($U7-$T7+1),2),IF((CT$3&amp;$CE$2)-$U7,,$H7+$U7-SUM($U7:CS7)))</f>
        <v>0</v>
      </c>
      <c r="CU7" s="55">
        <f>IF(((CU$3&amp;$CE$2)-$U7&lt;0)*((CU$3&amp;$CE$2)-$T7&gt;=0),ROUNDDOWN($H7/($U7-$T7+1),2),IF((CU$3&amp;$CE$2)-$U7,,$H7+$U7-SUM($U7:CT7)))</f>
        <v>0</v>
      </c>
      <c r="CV7" s="55">
        <f>IF(((CV$3&amp;$CE$2)-$U7&lt;0)*((CV$3&amp;$CE$2)-$T7&gt;=0),ROUNDDOWN($H7/($U7-$T7+1),2),IF((CV$3&amp;$CE$2)-$U7,,$H7+$U7-SUM($U7:CU7)))</f>
        <v>0</v>
      </c>
      <c r="CW7" s="55">
        <f>IF(((CW$3&amp;$CE$2)-$U7&lt;0)*((CW$3&amp;$CE$2)-$T7&gt;=0),ROUNDDOWN($H7/($U7-$T7+1),2),IF((CW$3&amp;$CE$2)-$U7,,$H7+$U7-SUM($U7:CV7)))</f>
        <v>0</v>
      </c>
      <c r="CX7" s="55">
        <f>IF(((CX$3&amp;$CE$2)-$U7&lt;0)*((CX$3&amp;$CE$2)-$T7&gt;=0),ROUNDDOWN($H7/($U7-$T7+1),2),IF((CX$3&amp;$CE$2)-$U7,,$H7+$U7-SUM($U7:CW7)))</f>
        <v>0</v>
      </c>
      <c r="CY7" s="55">
        <f>IF(((CY$3&amp;$CE$2)-$U7&lt;0)*((CY$3&amp;$CE$2)-$T7&gt;=0),ROUNDDOWN($H7/($U7-$T7+1),2),IF((CY$3&amp;$CE$2)-$U7,,$H7+$U7-SUM($U7:CX7)))</f>
        <v>0</v>
      </c>
      <c r="CZ7" s="55">
        <f>IF(((CZ$3&amp;$CE$2)-$U7&lt;0)*((CZ$3&amp;$CE$2)-$T7&gt;=0),ROUNDDOWN($H7/($U7-$T7+1),2),IF((CZ$3&amp;$CE$2)-$U7,,$H7+$U7-SUM($U7:CY7)))</f>
        <v>0</v>
      </c>
      <c r="DA7" s="55">
        <f>IF(((DA$3&amp;$CE$2)-$U7&lt;0)*((DA$3&amp;$CE$2)-$T7&gt;=0),ROUNDDOWN($H7/($U7-$T7+1),2),IF((DA$3&amp;$CE$2)-$U7,,$H7+$U7-SUM($U7:CZ7)))</f>
        <v>0</v>
      </c>
      <c r="DB7" s="55">
        <f>IF(((DB$3&amp;$CE$2)-$U7&lt;0)*((DB$3&amp;$CE$2)-$T7&gt;=0),ROUNDDOWN($H7/($U7-$T7+1),2),IF((DB$3&amp;$CE$2)-$U7,,$H7+$U7-SUM($U7:DA7)))</f>
        <v>0</v>
      </c>
      <c r="DC7" s="55">
        <f>IF(((DC$3&amp;$CE$2)-$U7&lt;0)*((DC$3&amp;$CE$2)-$T7&gt;=0),ROUNDDOWN($H7/($U7-$T7+1),2),IF((DC$3&amp;$CE$2)-$U7,,$H7+$U7-SUM($U7:DB7)))</f>
        <v>0</v>
      </c>
      <c r="DD7" s="55">
        <f>IF(((DD$3&amp;$CE$2)-$U7&lt;0)*((DD$3&amp;$CE$2)-$T7&gt;=0),ROUNDDOWN($H7/($U7-$T7+1),2),IF((DD$3&amp;$CE$2)-$U7,,$H7+$U7-SUM($U7:DC7)))</f>
        <v>0</v>
      </c>
      <c r="DE7" s="55">
        <f>IF(((DE$3&amp;$CE$2)-$U7&lt;0)*((DE$3&amp;$CE$2)-$T7&gt;=0),ROUNDDOWN($H7/($U7-$T7+1),2),IF((DE$3&amp;$CE$2)-$U7,,$H7+$U7-SUM($U7:DD7)))</f>
        <v>0</v>
      </c>
      <c r="DF7" s="55">
        <f>IF(((DF$3&amp;$CE$2)-$U7&lt;0)*((DF$3&amp;$CE$2)-$T7&gt;=0),ROUNDDOWN($H7/($U7-$T7+1),2),IF((DF$3&amp;$CE$2)-$U7,,$H7+$U7-SUM($U7:DE7)))</f>
        <v>0</v>
      </c>
      <c r="DG7" s="55">
        <f>IF(((DG$3&amp;$CE$2)-$U7&lt;0)*((DG$3&amp;$CE$2)-$T7&gt;=0),ROUNDDOWN($H7/($U7-$T7+1),2),IF((DG$3&amp;$CE$2)-$U7,,$H7+$U7-SUM($U7:DF7)))</f>
        <v>0</v>
      </c>
      <c r="DH7" s="55">
        <f>IF(((DH$3&amp;$CE$2)-$U7&lt;0)*((DH$3&amp;$CE$2)-$T7&gt;=0),ROUNDDOWN($H7/($U7-$T7+1),2),IF((DH$3&amp;$CE$2)-$U7,,$H7+$U7-SUM($U7:DG7)))</f>
        <v>0</v>
      </c>
      <c r="DI7" s="61">
        <f>IF(((DI$3&amp;$CE$2)-$U7&lt;0)*((DI$3&amp;$CE$2)-$T7&gt;=0),ROUNDDOWN($H7/($U7-$T7+1),2),IF((DI$3&amp;$CE$2)-$U7,,$H7+$U7-SUM($U7:DH7)))</f>
        <v>0</v>
      </c>
    </row>
    <row r="8" spans="1:129" ht="15.95" customHeight="1" x14ac:dyDescent="0.2">
      <c r="A8" s="81"/>
      <c r="B8" s="79"/>
      <c r="C8" s="134"/>
      <c r="D8" s="136"/>
      <c r="E8" s="138"/>
      <c r="F8" s="37" t="s">
        <v>26</v>
      </c>
      <c r="G8" s="134"/>
      <c r="H8" s="49">
        <f>SUM(AA8:DI8)</f>
        <v>2</v>
      </c>
      <c r="I8" s="83"/>
      <c r="J8" s="85"/>
      <c r="K8" s="114"/>
      <c r="L8" s="114"/>
      <c r="M8" s="116"/>
      <c r="N8" s="114"/>
      <c r="O8" s="114"/>
      <c r="P8" s="116"/>
      <c r="Q8" s="129"/>
      <c r="R8" s="129"/>
      <c r="S8" s="118"/>
      <c r="T8" s="48"/>
      <c r="U8" s="25"/>
      <c r="V8" s="1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60"/>
      <c r="AZ8" s="11">
        <v>1</v>
      </c>
      <c r="BA8" s="10"/>
      <c r="BB8" s="10"/>
      <c r="BC8" s="10">
        <v>1</v>
      </c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2"/>
      <c r="CE8" s="13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67"/>
    </row>
    <row r="9" spans="1:129" s="1" customFormat="1" ht="15.95" customHeight="1" outlineLevel="2" x14ac:dyDescent="0.2">
      <c r="A9" s="80" t="s">
        <v>10</v>
      </c>
      <c r="B9" s="78" t="s">
        <v>12</v>
      </c>
      <c r="C9" s="143"/>
      <c r="D9" s="144"/>
      <c r="E9" s="148"/>
      <c r="F9" s="38" t="s">
        <v>25</v>
      </c>
      <c r="G9" s="143" t="s">
        <v>9</v>
      </c>
      <c r="H9" s="35">
        <f>2+2</f>
        <v>4</v>
      </c>
      <c r="I9" s="86">
        <f>SUM(V10:DI10)</f>
        <v>2</v>
      </c>
      <c r="J9" s="87">
        <f>I9*100/H9</f>
        <v>50</v>
      </c>
      <c r="K9" s="141">
        <f>L7</f>
        <v>43284</v>
      </c>
      <c r="L9" s="141">
        <f>K9+2</f>
        <v>43286</v>
      </c>
      <c r="M9" s="142">
        <f>L9-K9+1</f>
        <v>3</v>
      </c>
      <c r="N9" s="141">
        <f>O7</f>
        <v>43284</v>
      </c>
      <c r="O9" s="141">
        <f>N9+2</f>
        <v>43286</v>
      </c>
      <c r="P9" s="142">
        <f>O9-N9+1</f>
        <v>3</v>
      </c>
      <c r="Q9" s="68">
        <f ca="1">--(_xlfn.AGGREGATE(15,6,$V$3:$AY$3/($V10:$AY10&gt;0),1)&amp;" "&amp;$V$2&amp;" "&amp;YEAR($T$1))</f>
        <v>43255</v>
      </c>
      <c r="R9" s="68">
        <f ca="1">--(_xlfn.AGGREGATE(14,6,$V$3:$AY$3/($V10:$AY10&gt;0),1)&amp;" "&amp;$V$2&amp;" "&amp;YEAR($T$1))</f>
        <v>43277</v>
      </c>
      <c r="S9" s="117">
        <f ca="1">$T$1-$L9</f>
        <v>14</v>
      </c>
      <c r="T9" s="22">
        <f>K9</f>
        <v>43284</v>
      </c>
      <c r="U9" s="26">
        <f>L9</f>
        <v>43286</v>
      </c>
      <c r="V9" s="56">
        <f>IF(((V$3&amp;$V$2)-$U9&lt;0)*((V$3&amp;$V$2)-$T9&gt;=0),ROUNDDOWN($H9/($U9-$T9+1),2),IF((V$3&amp;$V$2)-$U9,,$H9+$U9-SUM($U9:U9)))</f>
        <v>0</v>
      </c>
      <c r="W9" s="55">
        <f>IF(((W$3&amp;$V$2)-$U9&lt;0)*((W$3&amp;$V$2)-$T9&gt;=0),ROUNDDOWN($H9/($U9-$T9+1),2),IF((W$3&amp;$V$2)-$U9,,$H9+$U9-SUM($U9:V9)))</f>
        <v>0</v>
      </c>
      <c r="X9" s="55">
        <f>IF(((X$3&amp;$V$2)-$U9&lt;0)*((X$3&amp;$V$2)-$T9&gt;=0),ROUNDDOWN($H9/($U9-$T9+1),2),IF((X$3&amp;$V$2)-$U9,,$H9+$U9-SUM($U9:W9)))</f>
        <v>0</v>
      </c>
      <c r="Y9" s="55">
        <f>IF(((Y$3&amp;$V$2)-$U9&lt;0)*((Y$3&amp;$V$2)-$T9&gt;=0),ROUNDDOWN($H9/($U9-$T9+1),2),IF((Y$3&amp;$V$2)-$U9,,$H9+$U9-SUM($U9:X9)))</f>
        <v>0</v>
      </c>
      <c r="Z9" s="55">
        <f>IF(((Z$3&amp;$V$2)-$U9&lt;0)*((Z$3&amp;$V$2)-$T9&gt;=0),ROUNDDOWN($H9/($U9-$T9+1),2),IF((Z$3&amp;$V$2)-$U9,,$H9+$U9-SUM($U9:Y9)))</f>
        <v>0</v>
      </c>
      <c r="AA9" s="55">
        <f>IF(((AA$3&amp;$V$2)-$U9&lt;0)*((AA$3&amp;$V$2)-$T9&gt;=0),ROUNDDOWN($H9/($U9-$T9+1),2),IF((AA$3&amp;$V$2)-$U9,,$H9+$U9-SUM($U9:Z9)))</f>
        <v>0</v>
      </c>
      <c r="AB9" s="55">
        <f>IF(((AB$3&amp;$V$2)-$U9&lt;0)*((AB$3&amp;$V$2)-$T9&gt;=0),ROUNDDOWN($H9/($U9-$T9+1),2),IF((AB$3&amp;$V$2)-$U9,,$H9+$U9-SUM($U9:AA9)))</f>
        <v>0</v>
      </c>
      <c r="AC9" s="55">
        <f>IF(((AC$3&amp;$V$2)-$U9&lt;0)*((AC$3&amp;$V$2)-$T9&gt;=0),ROUNDDOWN($H9/($U9-$T9+1),2),IF((AC$3&amp;$V$2)-$U9,,$H9+$U9-SUM($U9:AB9)))</f>
        <v>0</v>
      </c>
      <c r="AD9" s="55">
        <f>IF(((AD$3&amp;$V$2)-$U9&lt;0)*((AD$3&amp;$V$2)-$T9&gt;=0),ROUNDDOWN($H9/($U9-$T9+1),2),IF((AD$3&amp;$V$2)-$U9,,$H9+$U9-SUM($U9:AC9)))</f>
        <v>0</v>
      </c>
      <c r="AE9" s="55">
        <f>IF(((AE$3&amp;$V$2)-$U9&lt;0)*((AE$3&amp;$V$2)-$T9&gt;=0),ROUNDDOWN($H9/($U9-$T9+1),2),IF((AE$3&amp;$V$2)-$U9,,$H9+$U9-SUM($U9:AD9)))</f>
        <v>0</v>
      </c>
      <c r="AF9" s="55">
        <f>IF(((AF$3&amp;$V$2)-$U9&lt;0)*((AF$3&amp;$V$2)-$T9&gt;=0),ROUNDDOWN($H9/($U9-$T9+1),2),IF((AF$3&amp;$V$2)-$U9,,$H9+$U9-SUM($U9:AE9)))</f>
        <v>0</v>
      </c>
      <c r="AG9" s="55">
        <f>IF(((AG$3&amp;$V$2)-$U9&lt;0)*((AG$3&amp;$V$2)-$T9&gt;=0),ROUNDDOWN($H9/($U9-$T9+1),2),IF((AG$3&amp;$V$2)-$U9,,$H9+$U9-SUM($U9:AF9)))</f>
        <v>0</v>
      </c>
      <c r="AH9" s="55">
        <f>IF(((AH$3&amp;$V$2)-$U9&lt;0)*((AH$3&amp;$V$2)-$T9&gt;=0),ROUNDDOWN($H9/($U9-$T9+1),2),IF((AH$3&amp;$V$2)-$U9,,$H9+$U9-SUM($U9:AG9)))</f>
        <v>0</v>
      </c>
      <c r="AI9" s="55">
        <f>IF(((AI$3&amp;$V$2)-$U9&lt;0)*((AI$3&amp;$V$2)-$T9&gt;=0),ROUNDDOWN($H9/($U9-$T9+1),2),IF((AI$3&amp;$V$2)-$U9,,$H9+$U9-SUM($U9:AH9)))</f>
        <v>0</v>
      </c>
      <c r="AJ9" s="55">
        <f>IF(((AJ$3&amp;$V$2)-$U9&lt;0)*((AJ$3&amp;$V$2)-$T9&gt;=0),ROUNDDOWN($H9/($U9-$T9+1),2),IF((AJ$3&amp;$V$2)-$U9,,$H9+$U9-SUM($U9:AI9)))</f>
        <v>0</v>
      </c>
      <c r="AK9" s="55">
        <f>IF(((AK$3&amp;$V$2)-$U9&lt;0)*((AK$3&amp;$V$2)-$T9&gt;=0),ROUNDDOWN($H9/($U9-$T9+1),2),IF((AK$3&amp;$V$2)-$U9,,$H9+$U9-SUM($U9:AJ9)))</f>
        <v>0</v>
      </c>
      <c r="AL9" s="55">
        <f>IF(((AL$3&amp;$V$2)-$U9&lt;0)*((AL$3&amp;$V$2)-$T9&gt;=0),ROUNDDOWN($H9/($U9-$T9+1),2),IF((AL$3&amp;$V$2)-$U9,,$H9+$U9-SUM($U9:AK9)))</f>
        <v>0</v>
      </c>
      <c r="AM9" s="55">
        <f>IF(((AM$3&amp;$V$2)-$U9&lt;0)*((AM$3&amp;$V$2)-$T9&gt;=0),ROUNDDOWN($H9/($U9-$T9+1),2),IF((AM$3&amp;$V$2)-$U9,,$H9+$U9-SUM($U9:AL9)))</f>
        <v>0</v>
      </c>
      <c r="AN9" s="55">
        <f>IF(((AN$3&amp;$V$2)-$U9&lt;0)*((AN$3&amp;$V$2)-$T9&gt;=0),ROUNDDOWN($H9/($U9-$T9+1),2),IF((AN$3&amp;$V$2)-$U9,,$H9+$U9-SUM($U9:AM9)))</f>
        <v>0</v>
      </c>
      <c r="AO9" s="55">
        <f>IF(((AO$3&amp;$V$2)-$U9&lt;0)*((AO$3&amp;$V$2)-$T9&gt;=0),ROUNDDOWN($H9/($U9-$T9+1),2),IF((AO$3&amp;$V$2)-$U9,,$H9+$U9-SUM($U9:AN9)))</f>
        <v>0</v>
      </c>
      <c r="AP9" s="55">
        <f>IF(((AP$3&amp;$V$2)-$U9&lt;0)*((AP$3&amp;$V$2)-$T9&gt;=0),ROUNDDOWN($H9/($U9-$T9+1),2),IF((AP$3&amp;$V$2)-$U9,,$H9+$U9-SUM($U9:AO9)))</f>
        <v>0</v>
      </c>
      <c r="AQ9" s="55">
        <f>IF(((AQ$3&amp;$V$2)-$U9&lt;0)*((AQ$3&amp;$V$2)-$T9&gt;=0),ROUNDDOWN($H9/($U9-$T9+1),2),IF((AQ$3&amp;$V$2)-$U9,,$H9+$U9-SUM($U9:AP9)))</f>
        <v>0</v>
      </c>
      <c r="AR9" s="55">
        <f>IF(((AR$3&amp;$V$2)-$U9&lt;0)*((AR$3&amp;$V$2)-$T9&gt;=0),ROUNDDOWN($H9/($U9-$T9+1),2),IF((AR$3&amp;$V$2)-$U9,,$H9+$U9-SUM($U9:AQ9)))</f>
        <v>0</v>
      </c>
      <c r="AS9" s="55">
        <f>IF(((AS$3&amp;$V$2)-$U9&lt;0)*((AS$3&amp;$V$2)-$T9&gt;=0),ROUNDDOWN($H9/($U9-$T9+1),2),IF((AS$3&amp;$V$2)-$U9,,$H9+$U9-SUM($U9:AR9)))</f>
        <v>0</v>
      </c>
      <c r="AT9" s="55">
        <f>IF(((AT$3&amp;$V$2)-$U9&lt;0)*((AT$3&amp;$V$2)-$T9&gt;=0),ROUNDDOWN($H9/($U9-$T9+1),2),IF((AT$3&amp;$V$2)-$U9,,$H9+$U9-SUM($U9:AS9)))</f>
        <v>0</v>
      </c>
      <c r="AU9" s="55">
        <f>IF(((AU$3&amp;$V$2)-$U9&lt;0)*((AU$3&amp;$V$2)-$T9&gt;=0),ROUNDDOWN($H9/($U9-$T9+1),2),IF((AU$3&amp;$V$2)-$U9,,$H9+$U9-SUM($U9:AT9)))</f>
        <v>0</v>
      </c>
      <c r="AV9" s="55">
        <f>IF(((AV$3&amp;$V$2)-$U9&lt;0)*((AV$3&amp;$V$2)-$T9&gt;=0),ROUNDDOWN($H9/($U9-$T9+1),2),IF((AV$3&amp;$V$2)-$U9,,$H9+$U9-SUM($U9:AU9)))</f>
        <v>0</v>
      </c>
      <c r="AW9" s="55">
        <f>IF(((AW$3&amp;$V$2)-$U9&lt;0)*((AW$3&amp;$V$2)-$T9&gt;=0),ROUNDDOWN($H9/($U9-$T9+1),2),IF((AW$3&amp;$V$2)-$U9,,$H9+$U9-SUM($U9:AV9)))</f>
        <v>0</v>
      </c>
      <c r="AX9" s="55">
        <f>IF(((AX$3&amp;$V$2)-$U9&lt;0)*((AX$3&amp;$V$2)-$T9&gt;=0),ROUNDDOWN($H9/($U9-$T9+1),2),IF((AX$3&amp;$V$2)-$U9,,$H9+$U9-SUM($U9:AW9)))</f>
        <v>0</v>
      </c>
      <c r="AY9" s="55">
        <f>IF(((AY$3&amp;$V$2)-$U9&lt;0)*((AY$3&amp;$V$2)-$T9&gt;=0),ROUNDDOWN($H9/($U9-$T9+1),2),IF((AY$3&amp;$V$2)-$U9,,$H9+$U9-SUM($U9:AX9)))</f>
        <v>0</v>
      </c>
      <c r="AZ9" s="55">
        <f>IF(((AZ$3&amp;$AZ$2)-$U9&lt;0)*((AZ$3&amp;$AZ$2)-$T9&gt;=0),ROUNDDOWN($H9/($U9-$T9+1),2),IF((AZ$3&amp;$AZ$2)-$U9,,$H9+$U9-SUM($U9:AY9)))</f>
        <v>0</v>
      </c>
      <c r="BA9" s="55">
        <f>IF(((BA$3&amp;$AZ$2)-$U9&lt;0)*((BA$3&amp;$AZ$2)-$T9&gt;=0),ROUNDDOWN($H9/($U9-$T9+1),2),IF((BA$3&amp;$AZ$2)-$U9,,$H9+$U9-SUM($U9:AZ9)))</f>
        <v>0</v>
      </c>
      <c r="BB9" s="55">
        <f>IF(((BB$3&amp;$AZ$2)-$U9&lt;0)*((BB$3&amp;$AZ$2)-$T9&gt;=0),ROUNDDOWN($H9/($U9-$T9+1),2),IF((BB$3&amp;$AZ$2)-$U9,,$H9+$U9-SUM($U9:BA9)))</f>
        <v>1.33</v>
      </c>
      <c r="BC9" s="55">
        <f>IF(((BC$3&amp;$AZ$2)-$U9&lt;0)*((BC$3&amp;$AZ$2)-$T9&gt;=0),ROUNDDOWN($H9/($U9-$T9+1),2),IF((BC$3&amp;$AZ$2)-$U9,,$H9+$U9-SUM($U9:BB9)))</f>
        <v>1.33</v>
      </c>
      <c r="BD9" s="55">
        <f>IF(((BD$3&amp;$AZ$2)-$U9&lt;0)*((BD$3&amp;$AZ$2)-$T9&gt;=0),ROUNDDOWN($H9/($U9-$T9+1),2),IF((BD$3&amp;$AZ$2)-$U9,,$H9+$U9-SUM($U9:BC9)))</f>
        <v>1.3399999999965075</v>
      </c>
      <c r="BE9" s="55">
        <f>IF(((BE$3&amp;$AZ$2)-$U9&lt;0)*((BE$3&amp;$AZ$2)-$T9&gt;=0),ROUNDDOWN($H9/($U9-$T9+1),2),IF((BE$3&amp;$AZ$2)-$U9,,$H9+$U9-SUM($U9:BD9)))</f>
        <v>0</v>
      </c>
      <c r="BF9" s="55">
        <f>IF(((BF$3&amp;$AZ$2)-$U9&lt;0)*((BF$3&amp;$AZ$2)-$T9&gt;=0),ROUNDDOWN($H9/($U9-$T9+1),2),IF((BF$3&amp;$AZ$2)-$U9,,$H9+$U9-SUM($U9:BE9)))</f>
        <v>0</v>
      </c>
      <c r="BG9" s="55">
        <f>IF(((BG$3&amp;$AZ$2)-$U9&lt;0)*((BG$3&amp;$AZ$2)-$T9&gt;=0),ROUNDDOWN($H9/($U9-$T9+1),2),IF((BG$3&amp;$AZ$2)-$U9,,$H9+$U9-SUM($U9:BF9)))</f>
        <v>0</v>
      </c>
      <c r="BH9" s="55">
        <f>IF(((BH$3&amp;$AZ$2)-$U9&lt;0)*((BH$3&amp;$AZ$2)-$T9&gt;=0),ROUNDDOWN($H9/($U9-$T9+1),2),IF((BH$3&amp;$AZ$2)-$U9,,$H9+$U9-SUM($U9:BG9)))</f>
        <v>0</v>
      </c>
      <c r="BI9" s="55">
        <f>IF(((BI$3&amp;$AZ$2)-$U9&lt;0)*((BI$3&amp;$AZ$2)-$T9&gt;=0),ROUNDDOWN($H9/($U9-$T9+1),2),IF((BI$3&amp;$AZ$2)-$U9,,$H9+$U9-SUM($U9:BH9)))</f>
        <v>0</v>
      </c>
      <c r="BJ9" s="55">
        <f>IF(((BJ$3&amp;$AZ$2)-$U9&lt;0)*((BJ$3&amp;$AZ$2)-$T9&gt;=0),ROUNDDOWN($H9/($U9-$T9+1),2),IF((BJ$3&amp;$AZ$2)-$U9,,$H9+$U9-SUM($U9:BI9)))</f>
        <v>0</v>
      </c>
      <c r="BK9" s="55">
        <f>IF(((BK$3&amp;$AZ$2)-$U9&lt;0)*((BK$3&amp;$AZ$2)-$T9&gt;=0),ROUNDDOWN($H9/($U9-$T9+1),2),IF((BK$3&amp;$AZ$2)-$U9,,$H9+$U9-SUM($U9:BJ9)))</f>
        <v>0</v>
      </c>
      <c r="BL9" s="55">
        <f>IF(((BL$3&amp;$AZ$2)-$U9&lt;0)*((BL$3&amp;$AZ$2)-$T9&gt;=0),ROUNDDOWN($H9/($U9-$T9+1),2),IF((BL$3&amp;$AZ$2)-$U9,,$H9+$U9-SUM($U9:BK9)))</f>
        <v>0</v>
      </c>
      <c r="BM9" s="55">
        <f>IF(((BM$3&amp;$AZ$2)-$U9&lt;0)*((BM$3&amp;$AZ$2)-$T9&gt;=0),ROUNDDOWN($H9/($U9-$T9+1),2),IF((BM$3&amp;$AZ$2)-$U9,,$H9+$U9-SUM($U9:BL9)))</f>
        <v>0</v>
      </c>
      <c r="BN9" s="55">
        <f>IF(((BN$3&amp;$AZ$2)-$U9&lt;0)*((BN$3&amp;$AZ$2)-$T9&gt;=0),ROUNDDOWN($H9/($U9-$T9+1),2),IF((BN$3&amp;$AZ$2)-$U9,,$H9+$U9-SUM($U9:BM9)))</f>
        <v>0</v>
      </c>
      <c r="BO9" s="55">
        <f>IF(((BO$3&amp;$AZ$2)-$U9&lt;0)*((BO$3&amp;$AZ$2)-$T9&gt;=0),ROUNDDOWN($H9/($U9-$T9+1),2),IF((BO$3&amp;$AZ$2)-$U9,,$H9+$U9-SUM($U9:BN9)))</f>
        <v>0</v>
      </c>
      <c r="BP9" s="55">
        <f>IF(((BP$3&amp;$AZ$2)-$U9&lt;0)*((BP$3&amp;$AZ$2)-$T9&gt;=0),ROUNDDOWN($H9/($U9-$T9+1),2),IF((BP$3&amp;$AZ$2)-$U9,,$H9+$U9-SUM($U9:BO9)))</f>
        <v>0</v>
      </c>
      <c r="BQ9" s="55">
        <f>IF(((BQ$3&amp;$AZ$2)-$U9&lt;0)*((BQ$3&amp;$AZ$2)-$T9&gt;=0),ROUNDDOWN($H9/($U9-$T9+1),2),IF((BQ$3&amp;$AZ$2)-$U9,,$H9+$U9-SUM($U9:BP9)))</f>
        <v>0</v>
      </c>
      <c r="BR9" s="55">
        <f>IF(((BR$3&amp;$AZ$2)-$U9&lt;0)*((BR$3&amp;$AZ$2)-$T9&gt;=0),ROUNDDOWN($H9/($U9-$T9+1),2),IF((BR$3&amp;$AZ$2)-$U9,,$H9+$U9-SUM($U9:BQ9)))</f>
        <v>0</v>
      </c>
      <c r="BS9" s="55">
        <f>IF(((BS$3&amp;$AZ$2)-$U9&lt;0)*((BS$3&amp;$AZ$2)-$T9&gt;=0),ROUNDDOWN($H9/($U9-$T9+1),2),IF((BS$3&amp;$AZ$2)-$U9,,$H9+$U9-SUM($U9:BR9)))</f>
        <v>0</v>
      </c>
      <c r="BT9" s="55">
        <f>IF(((BT$3&amp;$AZ$2)-$U9&lt;0)*((BT$3&amp;$AZ$2)-$T9&gt;=0),ROUNDDOWN($H9/($U9-$T9+1),2),IF((BT$3&amp;$AZ$2)-$U9,,$H9+$U9-SUM($U9:BS9)))</f>
        <v>0</v>
      </c>
      <c r="BU9" s="55">
        <f>IF(((BU$3&amp;$AZ$2)-$U9&lt;0)*((BU$3&amp;$AZ$2)-$T9&gt;=0),ROUNDDOWN($H9/($U9-$T9+1),2),IF((BU$3&amp;$AZ$2)-$U9,,$H9+$U9-SUM($U9:BT9)))</f>
        <v>0</v>
      </c>
      <c r="BV9" s="55">
        <f>IF(((BV$3&amp;$AZ$2)-$U9&lt;0)*((BV$3&amp;$AZ$2)-$T9&gt;=0),ROUNDDOWN($H9/($U9-$T9+1),2),IF((BV$3&amp;$AZ$2)-$U9,,$H9+$U9-SUM($U9:BU9)))</f>
        <v>0</v>
      </c>
      <c r="BW9" s="55">
        <f>IF(((BW$3&amp;$AZ$2)-$U9&lt;0)*((BW$3&amp;$AZ$2)-$T9&gt;=0),ROUNDDOWN($H9/($U9-$T9+1),2),IF((BW$3&amp;$AZ$2)-$U9,,$H9+$U9-SUM($U9:BV9)))</f>
        <v>0</v>
      </c>
      <c r="BX9" s="55">
        <f>IF(((BX$3&amp;$AZ$2)-$U9&lt;0)*((BX$3&amp;$AZ$2)-$T9&gt;=0),ROUNDDOWN($H9/($U9-$T9+1),2),IF((BX$3&amp;$AZ$2)-$U9,,$H9+$U9-SUM($U9:BW9)))</f>
        <v>0</v>
      </c>
      <c r="BY9" s="55">
        <f>IF(((BY$3&amp;$AZ$2)-$U9&lt;0)*((BY$3&amp;$AZ$2)-$T9&gt;=0),ROUNDDOWN($H9/($U9-$T9+1),2),IF((BY$3&amp;$AZ$2)-$U9,,$H9+$U9-SUM($U9:BX9)))</f>
        <v>0</v>
      </c>
      <c r="BZ9" s="55">
        <f>IF(((BZ$3&amp;$AZ$2)-$U9&lt;0)*((BZ$3&amp;$AZ$2)-$T9&gt;=0),ROUNDDOWN($H9/($U9-$T9+1),2),IF((BZ$3&amp;$AZ$2)-$U9,,$H9+$U9-SUM($U9:BY9)))</f>
        <v>0</v>
      </c>
      <c r="CA9" s="55">
        <f>IF(((CA$3&amp;$AZ$2)-$U9&lt;0)*((CA$3&amp;$AZ$2)-$T9&gt;=0),ROUNDDOWN($H9/($U9-$T9+1),2),IF((CA$3&amp;$AZ$2)-$U9,,$H9+$U9-SUM($U9:BZ9)))</f>
        <v>0</v>
      </c>
      <c r="CB9" s="55">
        <f>IF(((CB$3&amp;$AZ$2)-$U9&lt;0)*((CB$3&amp;$AZ$2)-$T9&gt;=0),ROUNDDOWN($H9/($U9-$T9+1),2),IF((CB$3&amp;$AZ$2)-$U9,,$H9+$U9-SUM($U9:CA9)))</f>
        <v>0</v>
      </c>
      <c r="CC9" s="55">
        <f>IF(((CC$3&amp;$AZ$2)-$U9&lt;0)*((CC$3&amp;$AZ$2)-$T9&gt;=0),ROUNDDOWN($H9/($U9-$T9+1),2),IF((CC$3&amp;$AZ$2)-$U9,,$H9+$U9-SUM($U9:CB9)))</f>
        <v>0</v>
      </c>
      <c r="CD9" s="55">
        <f>IF(((CD$3&amp;$AZ$2)-$U9&lt;0)*((CD$3&amp;$AZ$2)-$T9&gt;=0),ROUNDDOWN($H9/($U9-$T9+1),2),IF((CD$3&amp;$AZ$2)-$U9,,$H9+$U9-SUM($U9:CC9)))</f>
        <v>0</v>
      </c>
      <c r="CE9" s="55">
        <f>IF(((CE$3&amp;$CE$2)-$U9&lt;0)*((CE$3&amp;$CE$2)-$T9&gt;=0),ROUNDDOWN($H9/($U9-$T9+1),2),IF((CE$3&amp;$CE$2)-$U9,,$H9+$U9-SUM($U9:CD9)))</f>
        <v>0</v>
      </c>
      <c r="CF9" s="55">
        <f>IF(((CF$3&amp;$CE$2)-$U9&lt;0)*((CF$3&amp;$CE$2)-$T9&gt;=0),ROUNDDOWN($H9/($U9-$T9+1),2),IF((CF$3&amp;$CE$2)-$U9,,$H9+$U9-SUM($U9:CE9)))</f>
        <v>0</v>
      </c>
      <c r="CG9" s="55">
        <f>IF(((CG$3&amp;$CE$2)-$U9&lt;0)*((CG$3&amp;$CE$2)-$T9&gt;=0),ROUNDDOWN($H9/($U9-$T9+1),2),IF((CG$3&amp;$CE$2)-$U9,,$H9+$U9-SUM($U9:CF9)))</f>
        <v>0</v>
      </c>
      <c r="CH9" s="55">
        <f>IF(((CH$3&amp;$CE$2)-$U9&lt;0)*((CH$3&amp;$CE$2)-$T9&gt;=0),ROUNDDOWN($H9/($U9-$T9+1),2),IF((CH$3&amp;$CE$2)-$U9,,$H9+$U9-SUM($U9:CG9)))</f>
        <v>0</v>
      </c>
      <c r="CI9" s="55">
        <f>IF(((CI$3&amp;$CE$2)-$U9&lt;0)*((CI$3&amp;$CE$2)-$T9&gt;=0),ROUNDDOWN($H9/($U9-$T9+1),2),IF((CI$3&amp;$CE$2)-$U9,,$H9+$U9-SUM($U9:CH9)))</f>
        <v>0</v>
      </c>
      <c r="CJ9" s="55">
        <f>IF(((CJ$3&amp;$CE$2)-$U9&lt;0)*((CJ$3&amp;$CE$2)-$T9&gt;=0),ROUNDDOWN($H9/($U9-$T9+1),2),IF((CJ$3&amp;$CE$2)-$U9,,$H9+$U9-SUM($U9:CI9)))</f>
        <v>0</v>
      </c>
      <c r="CK9" s="55">
        <f>IF(((CK$3&amp;$CE$2)-$U9&lt;0)*((CK$3&amp;$CE$2)-$T9&gt;=0),ROUNDDOWN($H9/($U9-$T9+1),2),IF((CK$3&amp;$CE$2)-$U9,,$H9+$U9-SUM($U9:CJ9)))</f>
        <v>0</v>
      </c>
      <c r="CL9" s="55">
        <f>IF(((CL$3&amp;$CE$2)-$U9&lt;0)*((CL$3&amp;$CE$2)-$T9&gt;=0),ROUNDDOWN($H9/($U9-$T9+1),2),IF((CL$3&amp;$CE$2)-$U9,,$H9+$U9-SUM($U9:CK9)))</f>
        <v>0</v>
      </c>
      <c r="CM9" s="55">
        <f>IF(((CM$3&amp;$CE$2)-$U9&lt;0)*((CM$3&amp;$CE$2)-$T9&gt;=0),ROUNDDOWN($H9/($U9-$T9+1),2),IF((CM$3&amp;$CE$2)-$U9,,$H9+$U9-SUM($U9:CL9)))</f>
        <v>0</v>
      </c>
      <c r="CN9" s="55">
        <f>IF(((CN$3&amp;$CE$2)-$U9&lt;0)*((CN$3&amp;$CE$2)-$T9&gt;=0),ROUNDDOWN($H9/($U9-$T9+1),2),IF((CN$3&amp;$CE$2)-$U9,,$H9+$U9-SUM($U9:CM9)))</f>
        <v>0</v>
      </c>
      <c r="CO9" s="55">
        <f>IF(((CO$3&amp;$CE$2)-$U9&lt;0)*((CO$3&amp;$CE$2)-$T9&gt;=0),ROUNDDOWN($H9/($U9-$T9+1),2),IF((CO$3&amp;$CE$2)-$U9,,$H9+$U9-SUM($U9:CN9)))</f>
        <v>0</v>
      </c>
      <c r="CP9" s="55">
        <f>IF(((CP$3&amp;$CE$2)-$U9&lt;0)*((CP$3&amp;$CE$2)-$T9&gt;=0),ROUNDDOWN($H9/($U9-$T9+1),2),IF((CP$3&amp;$CE$2)-$U9,,$H9+$U9-SUM($U9:CO9)))</f>
        <v>0</v>
      </c>
      <c r="CQ9" s="55">
        <f>IF(((CQ$3&amp;$CE$2)-$U9&lt;0)*((CQ$3&amp;$CE$2)-$T9&gt;=0),ROUNDDOWN($H9/($U9-$T9+1),2),IF((CQ$3&amp;$CE$2)-$U9,,$H9+$U9-SUM($U9:CP9)))</f>
        <v>0</v>
      </c>
      <c r="CR9" s="55">
        <f>IF(((CR$3&amp;$CE$2)-$U9&lt;0)*((CR$3&amp;$CE$2)-$T9&gt;=0),ROUNDDOWN($H9/($U9-$T9+1),2),IF((CR$3&amp;$CE$2)-$U9,,$H9+$U9-SUM($U9:CQ9)))</f>
        <v>0</v>
      </c>
      <c r="CS9" s="55">
        <f>IF(((CS$3&amp;$CE$2)-$U9&lt;0)*((CS$3&amp;$CE$2)-$T9&gt;=0),ROUNDDOWN($H9/($U9-$T9+1),2),IF((CS$3&amp;$CE$2)-$U9,,$H9+$U9-SUM($U9:CR9)))</f>
        <v>0</v>
      </c>
      <c r="CT9" s="55">
        <f>IF(((CT$3&amp;$CE$2)-$U9&lt;0)*((CT$3&amp;$CE$2)-$T9&gt;=0),ROUNDDOWN($H9/($U9-$T9+1),2),IF((CT$3&amp;$CE$2)-$U9,,$H9+$U9-SUM($U9:CS9)))</f>
        <v>0</v>
      </c>
      <c r="CU9" s="55">
        <f>IF(((CU$3&amp;$CE$2)-$U9&lt;0)*((CU$3&amp;$CE$2)-$T9&gt;=0),ROUNDDOWN($H9/($U9-$T9+1),2),IF((CU$3&amp;$CE$2)-$U9,,$H9+$U9-SUM($U9:CT9)))</f>
        <v>0</v>
      </c>
      <c r="CV9" s="55">
        <f>IF(((CV$3&amp;$CE$2)-$U9&lt;0)*((CV$3&amp;$CE$2)-$T9&gt;=0),ROUNDDOWN($H9/($U9-$T9+1),2),IF((CV$3&amp;$CE$2)-$U9,,$H9+$U9-SUM($U9:CU9)))</f>
        <v>0</v>
      </c>
      <c r="CW9" s="55">
        <f>IF(((CW$3&amp;$CE$2)-$U9&lt;0)*((CW$3&amp;$CE$2)-$T9&gt;=0),ROUNDDOWN($H9/($U9-$T9+1),2),IF((CW$3&amp;$CE$2)-$U9,,$H9+$U9-SUM($U9:CV9)))</f>
        <v>0</v>
      </c>
      <c r="CX9" s="55">
        <f>IF(((CX$3&amp;$CE$2)-$U9&lt;0)*((CX$3&amp;$CE$2)-$T9&gt;=0),ROUNDDOWN($H9/($U9-$T9+1),2),IF((CX$3&amp;$CE$2)-$U9,,$H9+$U9-SUM($U9:CW9)))</f>
        <v>0</v>
      </c>
      <c r="CY9" s="55">
        <f>IF(((CY$3&amp;$CE$2)-$U9&lt;0)*((CY$3&amp;$CE$2)-$T9&gt;=0),ROUNDDOWN($H9/($U9-$T9+1),2),IF((CY$3&amp;$CE$2)-$U9,,$H9+$U9-SUM($U9:CX9)))</f>
        <v>0</v>
      </c>
      <c r="CZ9" s="55">
        <f>IF(((CZ$3&amp;$CE$2)-$U9&lt;0)*((CZ$3&amp;$CE$2)-$T9&gt;=0),ROUNDDOWN($H9/($U9-$T9+1),2),IF((CZ$3&amp;$CE$2)-$U9,,$H9+$U9-SUM($U9:CY9)))</f>
        <v>0</v>
      </c>
      <c r="DA9" s="55">
        <f>IF(((DA$3&amp;$CE$2)-$U9&lt;0)*((DA$3&amp;$CE$2)-$T9&gt;=0),ROUNDDOWN($H9/($U9-$T9+1),2),IF((DA$3&amp;$CE$2)-$U9,,$H9+$U9-SUM($U9:CZ9)))</f>
        <v>0</v>
      </c>
      <c r="DB9" s="55">
        <f>IF(((DB$3&amp;$CE$2)-$U9&lt;0)*((DB$3&amp;$CE$2)-$T9&gt;=0),ROUNDDOWN($H9/($U9-$T9+1),2),IF((DB$3&amp;$CE$2)-$U9,,$H9+$U9-SUM($U9:DA9)))</f>
        <v>0</v>
      </c>
      <c r="DC9" s="55">
        <f>IF(((DC$3&amp;$CE$2)-$U9&lt;0)*((DC$3&amp;$CE$2)-$T9&gt;=0),ROUNDDOWN($H9/($U9-$T9+1),2),IF((DC$3&amp;$CE$2)-$U9,,$H9+$U9-SUM($U9:DB9)))</f>
        <v>0</v>
      </c>
      <c r="DD9" s="55">
        <f>IF(((DD$3&amp;$CE$2)-$U9&lt;0)*((DD$3&amp;$CE$2)-$T9&gt;=0),ROUNDDOWN($H9/($U9-$T9+1),2),IF((DD$3&amp;$CE$2)-$U9,,$H9+$U9-SUM($U9:DC9)))</f>
        <v>0</v>
      </c>
      <c r="DE9" s="55">
        <f>IF(((DE$3&amp;$CE$2)-$U9&lt;0)*((DE$3&amp;$CE$2)-$T9&gt;=0),ROUNDDOWN($H9/($U9-$T9+1),2),IF((DE$3&amp;$CE$2)-$U9,,$H9+$U9-SUM($U9:DD9)))</f>
        <v>0</v>
      </c>
      <c r="DF9" s="55">
        <f>IF(((DF$3&amp;$CE$2)-$U9&lt;0)*((DF$3&amp;$CE$2)-$T9&gt;=0),ROUNDDOWN($H9/($U9-$T9+1),2),IF((DF$3&amp;$CE$2)-$U9,,$H9+$U9-SUM($U9:DE9)))</f>
        <v>0</v>
      </c>
      <c r="DG9" s="55">
        <f>IF(((DG$3&amp;$CE$2)-$U9&lt;0)*((DG$3&amp;$CE$2)-$T9&gt;=0),ROUNDDOWN($H9/($U9-$T9+1),2),IF((DG$3&amp;$CE$2)-$U9,,$H9+$U9-SUM($U9:DF9)))</f>
        <v>0</v>
      </c>
      <c r="DH9" s="55">
        <f>IF(((DH$3&amp;$CE$2)-$U9&lt;0)*((DH$3&amp;$CE$2)-$T9&gt;=0),ROUNDDOWN($H9/($U9-$T9+1),2),IF((DH$3&amp;$CE$2)-$U9,,$H9+$U9-SUM($U9:DG9)))</f>
        <v>0</v>
      </c>
      <c r="DI9" s="63">
        <f>IF(((DI$3&amp;$CE$2)-$U9&lt;0)*((DI$3&amp;$CE$2)-$T9&gt;=0),ROUNDDOWN($H9/($U9-$T9+1),2),IF((DI$3&amp;$CE$2)-$U9,,$H9+$U9-SUM($U9:DH9)))</f>
        <v>0</v>
      </c>
    </row>
    <row r="10" spans="1:129" ht="15.95" customHeight="1" x14ac:dyDescent="0.2">
      <c r="A10" s="81"/>
      <c r="B10" s="79"/>
      <c r="C10" s="134"/>
      <c r="D10" s="136"/>
      <c r="E10" s="138"/>
      <c r="F10" s="37" t="s">
        <v>26</v>
      </c>
      <c r="G10" s="134"/>
      <c r="H10" s="49">
        <f>SUM(AA10:DI10)</f>
        <v>1</v>
      </c>
      <c r="I10" s="83"/>
      <c r="J10" s="85"/>
      <c r="K10" s="114"/>
      <c r="L10" s="114"/>
      <c r="M10" s="116"/>
      <c r="N10" s="114"/>
      <c r="O10" s="114"/>
      <c r="P10" s="116"/>
      <c r="Q10" s="69"/>
      <c r="R10" s="69"/>
      <c r="S10" s="118"/>
      <c r="T10" s="65"/>
      <c r="U10" s="66"/>
      <c r="V10" s="50"/>
      <c r="W10" s="51"/>
      <c r="X10" s="51"/>
      <c r="Y10" s="51">
        <v>1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>
        <v>1</v>
      </c>
      <c r="AV10" s="51"/>
      <c r="AW10" s="51"/>
      <c r="AX10" s="51"/>
      <c r="AY10" s="52"/>
      <c r="AZ10" s="53"/>
      <c r="BA10" s="51"/>
      <c r="BB10" s="51"/>
      <c r="BC10" s="57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4"/>
      <c r="CE10" s="50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62"/>
    </row>
    <row r="11" spans="1:129" ht="15" x14ac:dyDescent="0.2">
      <c r="A11" s="14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</row>
    <row r="12" spans="1:129" ht="15" x14ac:dyDescent="0.2">
      <c r="A12" s="14"/>
      <c r="B12" s="15"/>
      <c r="C12" s="16"/>
      <c r="D12" s="16"/>
      <c r="E12" s="16"/>
      <c r="F12" s="16"/>
      <c r="G12" s="16"/>
      <c r="H12" s="17"/>
      <c r="I12" s="17"/>
      <c r="J12" s="1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</row>
    <row r="13" spans="1:129" ht="15" x14ac:dyDescent="0.2">
      <c r="A13" s="14"/>
      <c r="B13" s="15"/>
      <c r="C13" s="16"/>
      <c r="D13" s="16"/>
      <c r="E13" s="16"/>
      <c r="F13" s="16"/>
      <c r="G13" s="16"/>
      <c r="H13" s="17"/>
      <c r="I13" s="17"/>
      <c r="J13" s="1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</row>
    <row r="14" spans="1:129" ht="15" x14ac:dyDescent="0.2">
      <c r="A14" s="14"/>
      <c r="B14" s="15"/>
      <c r="C14" s="16"/>
      <c r="D14" s="16"/>
      <c r="E14" s="16"/>
      <c r="F14" s="16"/>
      <c r="G14" s="16"/>
      <c r="H14" s="17"/>
      <c r="I14" s="17"/>
      <c r="J14" s="1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</row>
    <row r="15" spans="1:129" ht="15" x14ac:dyDescent="0.2">
      <c r="A15" s="14"/>
      <c r="B15" s="15"/>
      <c r="C15" s="16"/>
      <c r="D15" s="16"/>
      <c r="E15" s="16"/>
      <c r="F15" s="16"/>
      <c r="G15" s="16"/>
      <c r="H15" s="17"/>
      <c r="I15" s="17"/>
      <c r="J15" s="17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</row>
    <row r="16" spans="1:129" ht="15" x14ac:dyDescent="0.2">
      <c r="A16" s="14"/>
      <c r="B16" s="15"/>
      <c r="C16" s="16"/>
      <c r="D16" s="16"/>
      <c r="E16" s="16"/>
      <c r="F16" s="16"/>
      <c r="G16" s="16"/>
      <c r="H16" s="17"/>
      <c r="I16" s="17"/>
      <c r="J16" s="1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</row>
    <row r="17" spans="1:113" ht="15" x14ac:dyDescent="0.2">
      <c r="A17" s="14"/>
      <c r="B17" s="15"/>
      <c r="C17" s="16"/>
      <c r="D17" s="16"/>
      <c r="E17" s="16"/>
      <c r="F17" s="16"/>
      <c r="G17" s="16"/>
      <c r="H17" s="17"/>
      <c r="I17" s="17"/>
      <c r="J17" s="17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</row>
    <row r="18" spans="1:113" ht="15" x14ac:dyDescent="0.2">
      <c r="A18" s="14"/>
      <c r="B18" s="15"/>
      <c r="C18" s="16"/>
      <c r="D18" s="16"/>
      <c r="E18" s="16"/>
      <c r="F18" s="16"/>
      <c r="G18" s="16"/>
      <c r="H18" s="17"/>
      <c r="I18" s="17"/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</row>
    <row r="19" spans="1:113" ht="15" x14ac:dyDescent="0.2">
      <c r="A19" s="14"/>
      <c r="B19" s="15"/>
      <c r="C19" s="16"/>
      <c r="D19" s="16"/>
      <c r="E19" s="16"/>
      <c r="F19" s="16"/>
      <c r="G19" s="16"/>
      <c r="H19" s="17"/>
      <c r="I19" s="17"/>
      <c r="J19" s="17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</row>
    <row r="20" spans="1:113" ht="15" x14ac:dyDescent="0.2">
      <c r="A20" s="14"/>
      <c r="B20" s="15"/>
      <c r="C20" s="16"/>
      <c r="D20" s="16"/>
      <c r="E20" s="16"/>
      <c r="F20" s="16"/>
      <c r="G20" s="16"/>
      <c r="H20" s="17"/>
      <c r="I20" s="17"/>
      <c r="J20" s="17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</row>
    <row r="21" spans="1:113" ht="15" x14ac:dyDescent="0.2">
      <c r="A21" s="14"/>
      <c r="B21" s="15"/>
      <c r="C21" s="16"/>
      <c r="D21" s="16"/>
      <c r="E21" s="16"/>
      <c r="F21" s="16"/>
      <c r="G21" s="16"/>
      <c r="H21" s="17"/>
      <c r="I21" s="17"/>
      <c r="J21" s="1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</row>
    <row r="22" spans="1:113" ht="15" x14ac:dyDescent="0.2">
      <c r="A22" s="14"/>
      <c r="B22" s="15"/>
      <c r="C22" s="16"/>
      <c r="D22" s="16"/>
      <c r="E22" s="16"/>
      <c r="F22" s="16"/>
      <c r="G22" s="16"/>
      <c r="H22" s="17"/>
      <c r="I22" s="17"/>
      <c r="J22" s="1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</row>
    <row r="23" spans="1:113" ht="15" x14ac:dyDescent="0.2">
      <c r="A23" s="14"/>
      <c r="B23" s="15"/>
      <c r="C23" s="16"/>
      <c r="D23" s="16"/>
      <c r="E23" s="16"/>
      <c r="F23" s="16"/>
      <c r="G23" s="16"/>
      <c r="H23" s="17"/>
      <c r="I23" s="17"/>
      <c r="J23" s="1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</row>
    <row r="24" spans="1:113" ht="15" x14ac:dyDescent="0.2">
      <c r="A24" s="14"/>
      <c r="B24" s="15"/>
      <c r="C24" s="16"/>
      <c r="D24" s="16"/>
      <c r="E24" s="16"/>
      <c r="F24" s="16"/>
      <c r="G24" s="16"/>
      <c r="H24" s="17"/>
      <c r="I24" s="17"/>
      <c r="J24" s="1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</row>
    <row r="25" spans="1:113" ht="15" x14ac:dyDescent="0.2">
      <c r="A25" s="14"/>
      <c r="B25" s="15"/>
      <c r="C25" s="16"/>
      <c r="D25" s="16"/>
      <c r="E25" s="16"/>
      <c r="F25" s="16"/>
      <c r="G25" s="16"/>
      <c r="H25" s="17"/>
      <c r="I25" s="17"/>
      <c r="J25" s="1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</row>
    <row r="26" spans="1:113" ht="15" x14ac:dyDescent="0.2">
      <c r="A26" s="14"/>
      <c r="B26" s="15"/>
      <c r="C26" s="16"/>
      <c r="D26" s="16"/>
      <c r="E26" s="16"/>
      <c r="F26" s="16"/>
      <c r="G26" s="16"/>
      <c r="H26" s="17"/>
      <c r="I26" s="17"/>
      <c r="J26" s="1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</row>
    <row r="27" spans="1:113" ht="15" x14ac:dyDescent="0.2">
      <c r="A27" s="14"/>
      <c r="B27" s="15"/>
      <c r="C27" s="16"/>
      <c r="D27" s="16"/>
      <c r="E27" s="16"/>
      <c r="F27" s="16"/>
      <c r="G27" s="16"/>
      <c r="H27" s="17"/>
      <c r="I27" s="17"/>
      <c r="J27" s="17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</row>
    <row r="28" spans="1:113" ht="15" x14ac:dyDescent="0.2">
      <c r="A28" s="14"/>
      <c r="B28" s="15"/>
      <c r="C28" s="16"/>
      <c r="D28" s="16"/>
      <c r="E28" s="16"/>
      <c r="F28" s="16"/>
      <c r="G28" s="16"/>
      <c r="H28" s="17"/>
      <c r="I28" s="17"/>
      <c r="J28" s="17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</row>
    <row r="29" spans="1:113" ht="15" x14ac:dyDescent="0.2">
      <c r="A29" s="14"/>
      <c r="B29" s="15"/>
      <c r="C29" s="16"/>
      <c r="D29" s="16"/>
      <c r="E29" s="16"/>
      <c r="F29" s="16"/>
      <c r="G29" s="16"/>
      <c r="H29" s="17"/>
      <c r="I29" s="17"/>
      <c r="J29" s="1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</row>
    <row r="30" spans="1:113" ht="15" x14ac:dyDescent="0.2">
      <c r="A30" s="14"/>
      <c r="B30" s="15"/>
      <c r="C30" s="16"/>
      <c r="D30" s="16"/>
      <c r="E30" s="16"/>
      <c r="F30" s="16"/>
      <c r="G30" s="16"/>
      <c r="H30" s="17"/>
      <c r="I30" s="17"/>
      <c r="J30" s="17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</row>
    <row r="31" spans="1:113" ht="15" x14ac:dyDescent="0.2">
      <c r="A31" s="14"/>
      <c r="B31" s="15"/>
      <c r="C31" s="16"/>
      <c r="D31" s="16"/>
      <c r="E31" s="16"/>
      <c r="F31" s="16"/>
      <c r="G31" s="16"/>
      <c r="H31" s="17"/>
      <c r="I31" s="17"/>
      <c r="J31" s="17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</row>
    <row r="32" spans="1:113" ht="15" x14ac:dyDescent="0.2">
      <c r="A32" s="14"/>
      <c r="B32" s="15"/>
      <c r="C32" s="16"/>
      <c r="D32" s="16"/>
      <c r="E32" s="16"/>
      <c r="F32" s="16"/>
      <c r="G32" s="16"/>
      <c r="H32" s="17"/>
      <c r="I32" s="17"/>
      <c r="J32" s="17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</row>
    <row r="33" spans="1:113" ht="15" x14ac:dyDescent="0.2">
      <c r="A33" s="14"/>
      <c r="B33" s="15"/>
      <c r="C33" s="16"/>
      <c r="D33" s="16"/>
      <c r="E33" s="16"/>
      <c r="F33" s="16"/>
      <c r="G33" s="16"/>
      <c r="H33" s="17"/>
      <c r="I33" s="17"/>
      <c r="J33" s="17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</row>
    <row r="34" spans="1:113" ht="15" x14ac:dyDescent="0.2">
      <c r="A34" s="14"/>
      <c r="B34" s="15"/>
      <c r="C34" s="16"/>
      <c r="D34" s="16"/>
      <c r="E34" s="16"/>
      <c r="F34" s="16"/>
      <c r="G34" s="16"/>
      <c r="H34" s="17"/>
      <c r="I34" s="17"/>
      <c r="J34" s="17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</row>
    <row r="35" spans="1:113" ht="15" x14ac:dyDescent="0.2">
      <c r="A35" s="14"/>
      <c r="B35" s="15"/>
      <c r="C35" s="16"/>
      <c r="D35" s="16"/>
      <c r="E35" s="16"/>
      <c r="F35" s="16"/>
      <c r="G35" s="16"/>
      <c r="H35" s="17"/>
      <c r="I35" s="17"/>
      <c r="J35" s="17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</row>
    <row r="36" spans="1:113" ht="15" x14ac:dyDescent="0.2">
      <c r="A36" s="14"/>
      <c r="B36" s="15"/>
      <c r="C36" s="16"/>
      <c r="D36" s="16"/>
      <c r="E36" s="16"/>
      <c r="F36" s="16"/>
      <c r="G36" s="16"/>
      <c r="H36" s="17"/>
      <c r="I36" s="17"/>
      <c r="J36" s="17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</row>
    <row r="37" spans="1:113" ht="15" x14ac:dyDescent="0.2">
      <c r="A37" s="14"/>
      <c r="B37" s="15"/>
      <c r="C37" s="16"/>
      <c r="D37" s="16"/>
      <c r="E37" s="16"/>
      <c r="F37" s="16"/>
      <c r="G37" s="16"/>
      <c r="H37" s="17"/>
      <c r="I37" s="17"/>
      <c r="J37" s="17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</row>
    <row r="38" spans="1:113" ht="15" x14ac:dyDescent="0.2">
      <c r="A38" s="14"/>
      <c r="B38" s="15"/>
      <c r="C38" s="16"/>
      <c r="D38" s="16"/>
      <c r="E38" s="16"/>
      <c r="F38" s="16"/>
      <c r="G38" s="16"/>
      <c r="H38" s="17"/>
      <c r="I38" s="17"/>
      <c r="J38" s="1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</row>
    <row r="39" spans="1:113" ht="15" x14ac:dyDescent="0.2">
      <c r="A39" s="14"/>
      <c r="B39" s="15"/>
      <c r="C39" s="16"/>
      <c r="D39" s="16"/>
      <c r="E39" s="16"/>
      <c r="F39" s="16"/>
      <c r="G39" s="16"/>
      <c r="H39" s="17"/>
      <c r="I39" s="17"/>
      <c r="J39" s="17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</row>
    <row r="40" spans="1:113" ht="15" x14ac:dyDescent="0.2">
      <c r="A40" s="14"/>
      <c r="B40" s="15"/>
      <c r="C40" s="16"/>
      <c r="D40" s="16"/>
      <c r="E40" s="16"/>
      <c r="F40" s="16"/>
      <c r="G40" s="16"/>
      <c r="H40" s="17"/>
      <c r="I40" s="17"/>
      <c r="J40" s="17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</row>
    <row r="41" spans="1:113" ht="15" x14ac:dyDescent="0.2">
      <c r="A41" s="14"/>
      <c r="B41" s="15"/>
      <c r="C41" s="16"/>
      <c r="D41" s="16"/>
      <c r="E41" s="16"/>
      <c r="F41" s="16"/>
      <c r="G41" s="16"/>
      <c r="H41" s="17"/>
      <c r="I41" s="17"/>
      <c r="J41" s="17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</row>
    <row r="42" spans="1:113" ht="15" x14ac:dyDescent="0.2">
      <c r="A42" s="14"/>
      <c r="B42" s="15"/>
      <c r="C42" s="16"/>
      <c r="D42" s="16"/>
      <c r="E42" s="16"/>
      <c r="F42" s="16"/>
      <c r="G42" s="16"/>
      <c r="H42" s="17"/>
      <c r="I42" s="17"/>
      <c r="J42" s="17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</row>
    <row r="43" spans="1:113" ht="15" x14ac:dyDescent="0.2">
      <c r="A43" s="14"/>
      <c r="B43" s="15"/>
      <c r="C43" s="16"/>
      <c r="D43" s="16"/>
      <c r="E43" s="16"/>
      <c r="F43" s="16"/>
      <c r="G43" s="16"/>
      <c r="H43" s="17"/>
      <c r="I43" s="17"/>
      <c r="J43" s="1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</row>
    <row r="44" spans="1:113" ht="15" x14ac:dyDescent="0.2">
      <c r="A44" s="14"/>
      <c r="B44" s="15"/>
      <c r="C44" s="16"/>
      <c r="D44" s="16"/>
      <c r="E44" s="16"/>
      <c r="F44" s="16"/>
      <c r="G44" s="16"/>
      <c r="H44" s="17"/>
      <c r="I44" s="17"/>
      <c r="J44" s="1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</row>
    <row r="45" spans="1:113" ht="15" x14ac:dyDescent="0.2">
      <c r="A45" s="14"/>
      <c r="B45" s="15"/>
      <c r="C45" s="16"/>
      <c r="D45" s="16"/>
      <c r="E45" s="16"/>
      <c r="F45" s="16"/>
      <c r="G45" s="16"/>
      <c r="H45" s="17"/>
      <c r="I45" s="17"/>
      <c r="J45" s="17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</row>
    <row r="46" spans="1:113" ht="15" x14ac:dyDescent="0.2">
      <c r="A46" s="14"/>
      <c r="B46" s="15"/>
      <c r="C46" s="16"/>
      <c r="D46" s="16"/>
      <c r="E46" s="16"/>
      <c r="F46" s="16"/>
      <c r="G46" s="16"/>
      <c r="H46" s="17"/>
      <c r="I46" s="17"/>
      <c r="J46" s="17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</row>
    <row r="47" spans="1:113" ht="15" x14ac:dyDescent="0.2">
      <c r="A47" s="14"/>
      <c r="B47" s="15"/>
      <c r="C47" s="16"/>
      <c r="D47" s="16"/>
      <c r="E47" s="16"/>
      <c r="F47" s="16"/>
      <c r="G47" s="16"/>
      <c r="H47" s="17"/>
      <c r="I47" s="17"/>
      <c r="J47" s="17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</row>
    <row r="48" spans="1:113" ht="15" x14ac:dyDescent="0.2">
      <c r="A48" s="14"/>
      <c r="B48" s="15"/>
      <c r="C48" s="16"/>
      <c r="D48" s="16"/>
      <c r="E48" s="16"/>
      <c r="F48" s="16"/>
      <c r="G48" s="16"/>
      <c r="H48" s="17"/>
      <c r="I48" s="17"/>
      <c r="J48" s="17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</row>
    <row r="49" spans="1:113" ht="15" x14ac:dyDescent="0.2">
      <c r="A49" s="14"/>
      <c r="B49" s="15"/>
      <c r="C49" s="16"/>
      <c r="D49" s="16"/>
      <c r="E49" s="16"/>
      <c r="F49" s="16"/>
      <c r="G49" s="16"/>
      <c r="H49" s="17"/>
      <c r="I49" s="17"/>
      <c r="J49" s="17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</row>
    <row r="50" spans="1:113" ht="15" x14ac:dyDescent="0.2">
      <c r="A50" s="14"/>
      <c r="B50" s="15"/>
      <c r="C50" s="16"/>
      <c r="D50" s="16"/>
      <c r="E50" s="16"/>
      <c r="F50" s="16"/>
      <c r="G50" s="16"/>
      <c r="H50" s="17"/>
      <c r="I50" s="17"/>
      <c r="J50" s="17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</row>
    <row r="51" spans="1:113" ht="15" x14ac:dyDescent="0.2">
      <c r="A51" s="14"/>
      <c r="B51" s="15"/>
      <c r="C51" s="16"/>
      <c r="D51" s="16"/>
      <c r="E51" s="16"/>
      <c r="F51" s="16"/>
      <c r="G51" s="16"/>
      <c r="H51" s="17"/>
      <c r="I51" s="17"/>
      <c r="J51" s="17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</row>
    <row r="52" spans="1:113" ht="15" x14ac:dyDescent="0.2">
      <c r="A52" s="14"/>
      <c r="B52" s="15"/>
      <c r="C52" s="16"/>
      <c r="D52" s="16"/>
      <c r="E52" s="16"/>
      <c r="F52" s="16"/>
      <c r="G52" s="16"/>
      <c r="H52" s="17"/>
      <c r="I52" s="17"/>
      <c r="J52" s="17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</row>
    <row r="53" spans="1:113" ht="15" x14ac:dyDescent="0.2">
      <c r="A53" s="14"/>
      <c r="B53" s="15"/>
      <c r="C53" s="16"/>
      <c r="D53" s="16"/>
      <c r="E53" s="16"/>
      <c r="F53" s="16"/>
      <c r="G53" s="16"/>
      <c r="H53" s="17"/>
      <c r="I53" s="17"/>
      <c r="J53" s="17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</row>
    <row r="54" spans="1:113" ht="15" x14ac:dyDescent="0.2">
      <c r="A54" s="14"/>
      <c r="B54" s="15"/>
      <c r="C54" s="16"/>
      <c r="D54" s="16"/>
      <c r="E54" s="16"/>
      <c r="F54" s="16"/>
      <c r="G54" s="16"/>
      <c r="H54" s="17"/>
      <c r="I54" s="17"/>
      <c r="J54" s="17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</row>
    <row r="55" spans="1:113" ht="15" x14ac:dyDescent="0.2">
      <c r="A55" s="14"/>
      <c r="B55" s="15"/>
      <c r="C55" s="16"/>
      <c r="D55" s="16"/>
      <c r="E55" s="16"/>
      <c r="F55" s="16"/>
      <c r="G55" s="16"/>
      <c r="H55" s="17"/>
      <c r="I55" s="17"/>
      <c r="J55" s="17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</row>
    <row r="56" spans="1:113" ht="15" x14ac:dyDescent="0.2">
      <c r="A56" s="14"/>
      <c r="B56" s="15"/>
      <c r="C56" s="16"/>
      <c r="D56" s="16"/>
      <c r="E56" s="16"/>
      <c r="F56" s="16"/>
      <c r="G56" s="16"/>
      <c r="H56" s="17"/>
      <c r="I56" s="17"/>
      <c r="J56" s="17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</row>
    <row r="57" spans="1:113" ht="15" x14ac:dyDescent="0.2">
      <c r="A57" s="14"/>
      <c r="B57" s="15"/>
      <c r="C57" s="16"/>
      <c r="D57" s="16"/>
      <c r="E57" s="16"/>
      <c r="F57" s="16"/>
      <c r="G57" s="16"/>
      <c r="H57" s="17"/>
      <c r="I57" s="17"/>
      <c r="J57" s="17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</row>
    <row r="58" spans="1:113" ht="15" x14ac:dyDescent="0.2">
      <c r="A58" s="14"/>
      <c r="B58" s="15"/>
      <c r="C58" s="16"/>
      <c r="D58" s="16"/>
      <c r="E58" s="16"/>
      <c r="F58" s="16"/>
      <c r="G58" s="16"/>
      <c r="H58" s="17"/>
      <c r="I58" s="17"/>
      <c r="J58" s="17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</row>
    <row r="59" spans="1:113" ht="15" x14ac:dyDescent="0.2">
      <c r="A59" s="14"/>
      <c r="B59" s="15"/>
      <c r="C59" s="16"/>
      <c r="D59" s="16"/>
      <c r="E59" s="16"/>
      <c r="F59" s="16"/>
      <c r="G59" s="16"/>
      <c r="H59" s="17"/>
      <c r="I59" s="17"/>
      <c r="J59" s="17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</row>
    <row r="60" spans="1:113" ht="15" x14ac:dyDescent="0.2">
      <c r="A60" s="14"/>
      <c r="B60" s="15"/>
      <c r="C60" s="16"/>
      <c r="D60" s="16"/>
      <c r="E60" s="16"/>
      <c r="F60" s="16"/>
      <c r="G60" s="16"/>
      <c r="H60" s="17"/>
      <c r="I60" s="17"/>
      <c r="J60" s="17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</row>
    <row r="61" spans="1:113" ht="15" x14ac:dyDescent="0.2">
      <c r="A61" s="14"/>
      <c r="B61" s="15"/>
      <c r="C61" s="16"/>
      <c r="D61" s="16"/>
      <c r="E61" s="16"/>
      <c r="F61" s="16"/>
      <c r="G61" s="16"/>
      <c r="H61" s="17"/>
      <c r="I61" s="17"/>
      <c r="J61" s="17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</row>
    <row r="62" spans="1:113" ht="15" x14ac:dyDescent="0.2">
      <c r="A62" s="14"/>
      <c r="B62" s="15"/>
      <c r="C62" s="16"/>
      <c r="D62" s="16"/>
      <c r="E62" s="16"/>
      <c r="F62" s="16"/>
      <c r="G62" s="16"/>
      <c r="H62" s="17"/>
      <c r="I62" s="17"/>
      <c r="J62" s="17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</row>
    <row r="63" spans="1:113" ht="15" x14ac:dyDescent="0.2">
      <c r="A63" s="14"/>
      <c r="B63" s="15"/>
      <c r="C63" s="16"/>
      <c r="D63" s="16"/>
      <c r="E63" s="16"/>
      <c r="F63" s="16"/>
      <c r="G63" s="16"/>
      <c r="H63" s="17"/>
      <c r="I63" s="17"/>
      <c r="J63" s="17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</row>
    <row r="64" spans="1:113" ht="15" x14ac:dyDescent="0.2">
      <c r="A64" s="14"/>
      <c r="B64" s="15"/>
      <c r="C64" s="16"/>
      <c r="D64" s="16"/>
      <c r="E64" s="16"/>
      <c r="F64" s="16"/>
      <c r="G64" s="16"/>
      <c r="H64" s="17"/>
      <c r="I64" s="17"/>
      <c r="J64" s="17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</row>
    <row r="65" spans="1:113" ht="15" x14ac:dyDescent="0.2">
      <c r="A65" s="14"/>
      <c r="B65" s="15"/>
      <c r="C65" s="16"/>
      <c r="D65" s="16"/>
      <c r="E65" s="16"/>
      <c r="F65" s="16"/>
      <c r="G65" s="16"/>
      <c r="H65" s="17"/>
      <c r="I65" s="17"/>
      <c r="J65" s="17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</row>
    <row r="66" spans="1:113" ht="15" x14ac:dyDescent="0.2">
      <c r="A66" s="14"/>
      <c r="B66" s="15"/>
      <c r="C66" s="16"/>
      <c r="D66" s="16"/>
      <c r="E66" s="16"/>
      <c r="F66" s="16"/>
      <c r="G66" s="16"/>
      <c r="H66" s="17"/>
      <c r="I66" s="17"/>
      <c r="J66" s="17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</row>
    <row r="67" spans="1:113" ht="15" x14ac:dyDescent="0.2">
      <c r="A67" s="14"/>
      <c r="B67" s="15"/>
      <c r="C67" s="16"/>
      <c r="D67" s="16"/>
      <c r="E67" s="16"/>
      <c r="F67" s="16"/>
      <c r="G67" s="16"/>
      <c r="H67" s="17"/>
      <c r="I67" s="17"/>
      <c r="J67" s="17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</row>
    <row r="68" spans="1:113" ht="15" x14ac:dyDescent="0.2">
      <c r="A68" s="14"/>
      <c r="B68" s="15"/>
      <c r="C68" s="16"/>
      <c r="D68" s="16"/>
      <c r="E68" s="16"/>
      <c r="F68" s="16"/>
      <c r="G68" s="16"/>
      <c r="H68" s="17"/>
      <c r="I68" s="17"/>
      <c r="J68" s="17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</row>
    <row r="69" spans="1:113" ht="15" x14ac:dyDescent="0.2">
      <c r="A69" s="14"/>
      <c r="B69" s="15"/>
      <c r="C69" s="16"/>
      <c r="D69" s="16"/>
      <c r="E69" s="16"/>
      <c r="F69" s="16"/>
      <c r="G69" s="16"/>
      <c r="H69" s="17"/>
      <c r="I69" s="17"/>
      <c r="J69" s="17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</row>
    <row r="70" spans="1:113" ht="15" x14ac:dyDescent="0.2">
      <c r="A70" s="14"/>
      <c r="B70" s="15"/>
      <c r="C70" s="16"/>
      <c r="D70" s="16"/>
      <c r="E70" s="16"/>
      <c r="F70" s="16"/>
      <c r="G70" s="16"/>
      <c r="H70" s="17"/>
      <c r="I70" s="17"/>
      <c r="J70" s="17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</row>
    <row r="71" spans="1:113" ht="15" x14ac:dyDescent="0.2">
      <c r="A71" s="14"/>
      <c r="B71" s="15"/>
      <c r="C71" s="16"/>
      <c r="D71" s="16"/>
      <c r="E71" s="16"/>
      <c r="F71" s="16"/>
      <c r="G71" s="16"/>
      <c r="H71" s="17"/>
      <c r="I71" s="17"/>
      <c r="J71" s="17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</row>
    <row r="72" spans="1:113" ht="15" x14ac:dyDescent="0.2">
      <c r="A72" s="14"/>
      <c r="B72" s="15"/>
      <c r="C72" s="16"/>
      <c r="D72" s="16"/>
      <c r="E72" s="16"/>
      <c r="F72" s="16"/>
      <c r="G72" s="16"/>
      <c r="H72" s="17"/>
      <c r="I72" s="17"/>
      <c r="J72" s="17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</row>
    <row r="73" spans="1:113" ht="15" x14ac:dyDescent="0.2">
      <c r="A73" s="14"/>
      <c r="B73" s="15"/>
      <c r="C73" s="16"/>
      <c r="D73" s="16"/>
      <c r="E73" s="16"/>
      <c r="F73" s="16"/>
      <c r="G73" s="16"/>
      <c r="H73" s="17"/>
      <c r="I73" s="17"/>
      <c r="J73" s="17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</row>
    <row r="74" spans="1:113" ht="15" x14ac:dyDescent="0.2">
      <c r="A74" s="14"/>
      <c r="B74" s="15"/>
      <c r="C74" s="16"/>
      <c r="D74" s="16"/>
      <c r="E74" s="16"/>
      <c r="F74" s="16"/>
      <c r="G74" s="16"/>
      <c r="H74" s="17"/>
      <c r="I74" s="17"/>
      <c r="J74" s="17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</row>
    <row r="75" spans="1:113" ht="15" x14ac:dyDescent="0.2">
      <c r="A75" s="14"/>
      <c r="B75" s="15"/>
      <c r="C75" s="16"/>
      <c r="D75" s="16"/>
      <c r="E75" s="16"/>
      <c r="F75" s="16"/>
      <c r="G75" s="16"/>
      <c r="H75" s="17"/>
      <c r="I75" s="17"/>
      <c r="J75" s="17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</row>
    <row r="76" spans="1:113" ht="15" x14ac:dyDescent="0.2">
      <c r="A76" s="14"/>
      <c r="B76" s="15"/>
      <c r="C76" s="16"/>
      <c r="D76" s="16"/>
      <c r="E76" s="16"/>
      <c r="F76" s="16"/>
      <c r="G76" s="16"/>
      <c r="H76" s="17"/>
      <c r="I76" s="17"/>
      <c r="J76" s="17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</row>
    <row r="77" spans="1:113" ht="15" x14ac:dyDescent="0.2">
      <c r="A77" s="14"/>
      <c r="B77" s="15"/>
      <c r="C77" s="16"/>
      <c r="D77" s="16"/>
      <c r="E77" s="16"/>
      <c r="F77" s="16"/>
      <c r="G77" s="16"/>
      <c r="H77" s="17"/>
      <c r="I77" s="17"/>
      <c r="J77" s="17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</row>
    <row r="78" spans="1:113" ht="15" x14ac:dyDescent="0.2">
      <c r="A78" s="14"/>
      <c r="B78" s="15"/>
      <c r="C78" s="16"/>
      <c r="D78" s="16"/>
      <c r="E78" s="16"/>
      <c r="F78" s="16"/>
      <c r="G78" s="16"/>
      <c r="H78" s="17"/>
      <c r="I78" s="17"/>
      <c r="J78" s="17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</row>
    <row r="79" spans="1:113" ht="15" x14ac:dyDescent="0.2">
      <c r="A79" s="14"/>
      <c r="B79" s="15"/>
      <c r="C79" s="16"/>
      <c r="D79" s="16"/>
      <c r="E79" s="16"/>
      <c r="F79" s="16"/>
      <c r="G79" s="16"/>
      <c r="H79" s="17"/>
      <c r="I79" s="17"/>
      <c r="J79" s="17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</row>
    <row r="80" spans="1:113" ht="15" x14ac:dyDescent="0.2">
      <c r="A80" s="14"/>
      <c r="B80" s="15"/>
      <c r="C80" s="16"/>
      <c r="D80" s="16"/>
      <c r="E80" s="16"/>
      <c r="F80" s="16"/>
      <c r="G80" s="16"/>
      <c r="H80" s="17"/>
      <c r="I80" s="17"/>
      <c r="J80" s="17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</row>
    <row r="81" spans="1:113" ht="15" x14ac:dyDescent="0.2">
      <c r="A81" s="14"/>
      <c r="B81" s="15"/>
      <c r="C81" s="16"/>
      <c r="D81" s="16"/>
      <c r="E81" s="16"/>
      <c r="F81" s="16"/>
      <c r="G81" s="16"/>
      <c r="H81" s="17"/>
      <c r="I81" s="17"/>
      <c r="J81" s="17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</row>
    <row r="82" spans="1:113" ht="15" x14ac:dyDescent="0.2">
      <c r="A82" s="14"/>
      <c r="B82" s="15"/>
      <c r="C82" s="16"/>
      <c r="D82" s="16"/>
      <c r="E82" s="16"/>
      <c r="F82" s="16"/>
      <c r="G82" s="16"/>
      <c r="H82" s="17"/>
      <c r="I82" s="17"/>
      <c r="J82" s="17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</row>
    <row r="83" spans="1:113" ht="15" x14ac:dyDescent="0.2">
      <c r="A83" s="14"/>
      <c r="B83" s="15"/>
      <c r="C83" s="16"/>
      <c r="D83" s="16"/>
      <c r="E83" s="16"/>
      <c r="F83" s="16"/>
      <c r="G83" s="16"/>
      <c r="H83" s="17"/>
      <c r="I83" s="17"/>
      <c r="J83" s="17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</row>
    <row r="84" spans="1:113" ht="15" x14ac:dyDescent="0.2">
      <c r="A84" s="14"/>
      <c r="B84" s="15"/>
      <c r="C84" s="16"/>
      <c r="D84" s="16"/>
      <c r="E84" s="16"/>
      <c r="F84" s="16"/>
      <c r="G84" s="16"/>
      <c r="H84" s="17"/>
      <c r="I84" s="17"/>
      <c r="J84" s="17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</row>
    <row r="85" spans="1:113" ht="15" x14ac:dyDescent="0.2">
      <c r="A85" s="14"/>
      <c r="B85" s="15"/>
      <c r="C85" s="16"/>
      <c r="D85" s="16"/>
      <c r="E85" s="16"/>
      <c r="F85" s="16"/>
      <c r="G85" s="16"/>
      <c r="H85" s="17"/>
      <c r="I85" s="17"/>
      <c r="J85" s="17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</row>
    <row r="86" spans="1:113" ht="15" x14ac:dyDescent="0.2">
      <c r="A86" s="14"/>
      <c r="B86" s="15"/>
      <c r="C86" s="16"/>
      <c r="D86" s="16"/>
      <c r="E86" s="16"/>
      <c r="F86" s="16"/>
      <c r="G86" s="16"/>
      <c r="H86" s="17"/>
      <c r="I86" s="17"/>
      <c r="J86" s="17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</row>
    <row r="87" spans="1:113" ht="15" x14ac:dyDescent="0.2">
      <c r="A87" s="14"/>
      <c r="B87" s="15"/>
      <c r="C87" s="16"/>
      <c r="D87" s="16"/>
      <c r="E87" s="16"/>
      <c r="F87" s="16"/>
      <c r="G87" s="16"/>
      <c r="H87" s="17"/>
      <c r="I87" s="17"/>
      <c r="J87" s="17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</row>
    <row r="88" spans="1:113" ht="15" x14ac:dyDescent="0.2">
      <c r="A88" s="14"/>
      <c r="B88" s="15"/>
      <c r="C88" s="16"/>
      <c r="D88" s="16"/>
      <c r="E88" s="16"/>
      <c r="F88" s="16"/>
      <c r="G88" s="16"/>
      <c r="H88" s="17"/>
      <c r="I88" s="17"/>
      <c r="J88" s="17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</row>
    <row r="89" spans="1:113" ht="15" x14ac:dyDescent="0.2">
      <c r="A89" s="14"/>
      <c r="B89" s="15"/>
      <c r="C89" s="16"/>
      <c r="D89" s="16"/>
      <c r="E89" s="16"/>
      <c r="F89" s="16"/>
      <c r="G89" s="16"/>
      <c r="H89" s="17"/>
      <c r="I89" s="17"/>
      <c r="J89" s="17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</row>
    <row r="90" spans="1:113" ht="15" x14ac:dyDescent="0.2">
      <c r="A90" s="14"/>
      <c r="B90" s="15"/>
      <c r="C90" s="16"/>
      <c r="D90" s="16"/>
      <c r="E90" s="16"/>
      <c r="F90" s="16"/>
      <c r="G90" s="16"/>
      <c r="H90" s="17"/>
      <c r="I90" s="17"/>
      <c r="J90" s="17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</row>
    <row r="91" spans="1:113" ht="15" x14ac:dyDescent="0.2">
      <c r="A91" s="14"/>
      <c r="B91" s="15"/>
      <c r="C91" s="16"/>
      <c r="D91" s="16"/>
      <c r="E91" s="16"/>
      <c r="F91" s="16"/>
      <c r="G91" s="16"/>
      <c r="H91" s="17"/>
      <c r="I91" s="17"/>
      <c r="J91" s="17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</row>
    <row r="92" spans="1:113" ht="15" x14ac:dyDescent="0.2">
      <c r="A92" s="14"/>
      <c r="B92" s="15"/>
      <c r="C92" s="16"/>
      <c r="D92" s="16"/>
      <c r="E92" s="16"/>
      <c r="F92" s="16"/>
      <c r="G92" s="16"/>
      <c r="H92" s="17"/>
      <c r="I92" s="17"/>
      <c r="J92" s="17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</row>
    <row r="93" spans="1:113" ht="15" x14ac:dyDescent="0.2">
      <c r="A93" s="14"/>
      <c r="B93" s="15"/>
      <c r="C93" s="16"/>
      <c r="D93" s="16"/>
      <c r="E93" s="16"/>
      <c r="F93" s="16"/>
      <c r="G93" s="16"/>
      <c r="H93" s="17"/>
      <c r="I93" s="17"/>
      <c r="J93" s="17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</row>
    <row r="94" spans="1:113" ht="15" x14ac:dyDescent="0.2">
      <c r="A94" s="14"/>
      <c r="B94" s="15"/>
      <c r="C94" s="16"/>
      <c r="D94" s="16"/>
      <c r="E94" s="16"/>
      <c r="F94" s="16"/>
      <c r="G94" s="16"/>
      <c r="H94" s="17"/>
      <c r="I94" s="17"/>
      <c r="J94" s="17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</row>
    <row r="95" spans="1:113" ht="15" x14ac:dyDescent="0.2">
      <c r="A95" s="14"/>
      <c r="B95" s="15"/>
      <c r="C95" s="16"/>
      <c r="D95" s="16"/>
      <c r="E95" s="16"/>
      <c r="F95" s="16"/>
      <c r="G95" s="16"/>
      <c r="H95" s="17"/>
      <c r="I95" s="17"/>
      <c r="J95" s="17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</row>
    <row r="96" spans="1:113" ht="15" x14ac:dyDescent="0.2">
      <c r="A96" s="14"/>
      <c r="B96" s="15"/>
      <c r="C96" s="16"/>
      <c r="D96" s="16"/>
      <c r="E96" s="16"/>
      <c r="F96" s="16"/>
      <c r="G96" s="16"/>
      <c r="H96" s="17"/>
      <c r="I96" s="17"/>
      <c r="J96" s="17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</row>
    <row r="97" spans="1:113" ht="15" x14ac:dyDescent="0.2">
      <c r="A97" s="14"/>
      <c r="B97" s="15"/>
      <c r="C97" s="16"/>
      <c r="D97" s="16"/>
      <c r="E97" s="16"/>
      <c r="F97" s="16"/>
      <c r="G97" s="16"/>
      <c r="H97" s="17"/>
      <c r="I97" s="17"/>
      <c r="J97" s="17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</row>
    <row r="98" spans="1:113" ht="15" x14ac:dyDescent="0.2">
      <c r="A98" s="14"/>
      <c r="B98" s="15"/>
      <c r="C98" s="16"/>
      <c r="D98" s="16"/>
      <c r="E98" s="16"/>
      <c r="F98" s="16"/>
      <c r="G98" s="16"/>
      <c r="H98" s="17"/>
      <c r="I98" s="17"/>
      <c r="J98" s="17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</row>
    <row r="99" spans="1:113" ht="15" x14ac:dyDescent="0.2">
      <c r="A99" s="14"/>
      <c r="B99" s="15"/>
      <c r="C99" s="16"/>
      <c r="D99" s="16"/>
      <c r="E99" s="16"/>
      <c r="F99" s="16"/>
      <c r="G99" s="16"/>
      <c r="H99" s="17"/>
      <c r="I99" s="17"/>
      <c r="J99" s="17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</row>
    <row r="100" spans="1:113" ht="15" x14ac:dyDescent="0.2">
      <c r="A100" s="14"/>
      <c r="B100" s="15"/>
      <c r="C100" s="16"/>
      <c r="D100" s="16"/>
      <c r="E100" s="16"/>
      <c r="F100" s="16"/>
      <c r="G100" s="16"/>
      <c r="H100" s="17"/>
      <c r="I100" s="17"/>
      <c r="J100" s="17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</row>
    <row r="101" spans="1:113" ht="15" x14ac:dyDescent="0.2">
      <c r="A101" s="14"/>
      <c r="B101" s="15"/>
      <c r="C101" s="16"/>
      <c r="D101" s="16"/>
      <c r="E101" s="16"/>
      <c r="F101" s="16"/>
      <c r="G101" s="16"/>
      <c r="H101" s="17"/>
      <c r="I101" s="17"/>
      <c r="J101" s="17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</row>
    <row r="102" spans="1:113" ht="15" x14ac:dyDescent="0.2">
      <c r="A102" s="14"/>
      <c r="B102" s="15"/>
      <c r="C102" s="16"/>
      <c r="D102" s="16"/>
      <c r="E102" s="16"/>
      <c r="F102" s="16"/>
      <c r="G102" s="16"/>
      <c r="H102" s="17"/>
      <c r="I102" s="17"/>
      <c r="J102" s="17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</row>
    <row r="103" spans="1:113" ht="15" x14ac:dyDescent="0.2">
      <c r="A103" s="14"/>
      <c r="B103" s="15"/>
      <c r="C103" s="16"/>
      <c r="D103" s="16"/>
      <c r="E103" s="16"/>
      <c r="F103" s="16"/>
      <c r="G103" s="16"/>
      <c r="H103" s="17"/>
      <c r="I103" s="17"/>
      <c r="J103" s="17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</row>
    <row r="104" spans="1:113" ht="15" x14ac:dyDescent="0.2">
      <c r="A104" s="14"/>
      <c r="B104" s="15"/>
      <c r="C104" s="16"/>
      <c r="D104" s="16"/>
      <c r="E104" s="16"/>
      <c r="F104" s="16"/>
      <c r="G104" s="16"/>
      <c r="H104" s="17"/>
      <c r="I104" s="17"/>
      <c r="J104" s="17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</row>
    <row r="105" spans="1:113" ht="15" x14ac:dyDescent="0.2">
      <c r="A105" s="14"/>
      <c r="B105" s="15"/>
      <c r="C105" s="16"/>
      <c r="D105" s="16"/>
      <c r="E105" s="16"/>
      <c r="F105" s="16"/>
      <c r="G105" s="16"/>
      <c r="H105" s="17"/>
      <c r="I105" s="17"/>
      <c r="J105" s="17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</row>
    <row r="106" spans="1:113" ht="15" x14ac:dyDescent="0.2">
      <c r="A106" s="14"/>
      <c r="B106" s="15"/>
      <c r="C106" s="16"/>
      <c r="D106" s="16"/>
      <c r="E106" s="16"/>
      <c r="F106" s="16"/>
      <c r="G106" s="16"/>
      <c r="H106" s="17"/>
      <c r="I106" s="17"/>
      <c r="J106" s="17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</row>
    <row r="107" spans="1:113" ht="15" x14ac:dyDescent="0.2">
      <c r="A107" s="14"/>
      <c r="B107" s="15"/>
      <c r="C107" s="16"/>
      <c r="D107" s="16"/>
      <c r="E107" s="16"/>
      <c r="F107" s="16"/>
      <c r="G107" s="16"/>
      <c r="H107" s="17"/>
      <c r="I107" s="17"/>
      <c r="J107" s="17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</row>
    <row r="108" spans="1:113" ht="15" x14ac:dyDescent="0.2">
      <c r="A108" s="14"/>
      <c r="B108" s="15"/>
      <c r="C108" s="16"/>
      <c r="D108" s="16"/>
      <c r="E108" s="16"/>
      <c r="F108" s="16"/>
      <c r="G108" s="16"/>
      <c r="H108" s="17"/>
      <c r="I108" s="17"/>
      <c r="J108" s="17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</row>
    <row r="109" spans="1:113" ht="15" x14ac:dyDescent="0.2">
      <c r="A109" s="14"/>
      <c r="B109" s="15"/>
      <c r="C109" s="16"/>
      <c r="D109" s="16"/>
      <c r="E109" s="16"/>
      <c r="F109" s="16"/>
      <c r="G109" s="16"/>
      <c r="H109" s="17"/>
      <c r="I109" s="17"/>
      <c r="J109" s="17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</row>
    <row r="110" spans="1:113" ht="15" x14ac:dyDescent="0.2">
      <c r="A110" s="14"/>
      <c r="B110" s="15"/>
      <c r="C110" s="16"/>
      <c r="D110" s="16"/>
      <c r="E110" s="16"/>
      <c r="F110" s="16"/>
      <c r="G110" s="16"/>
      <c r="H110" s="17"/>
      <c r="I110" s="17"/>
      <c r="J110" s="17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</row>
    <row r="111" spans="1:113" ht="15" x14ac:dyDescent="0.2">
      <c r="A111" s="14"/>
      <c r="B111" s="15"/>
      <c r="C111" s="16"/>
      <c r="D111" s="16"/>
      <c r="E111" s="16"/>
      <c r="F111" s="16"/>
      <c r="G111" s="16"/>
      <c r="H111" s="17"/>
      <c r="I111" s="17"/>
      <c r="J111" s="17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</row>
    <row r="112" spans="1:113" ht="15" x14ac:dyDescent="0.2">
      <c r="A112" s="14"/>
      <c r="B112" s="15"/>
      <c r="C112" s="16"/>
      <c r="D112" s="16"/>
      <c r="E112" s="16"/>
      <c r="F112" s="16"/>
      <c r="G112" s="16"/>
      <c r="H112" s="17"/>
      <c r="I112" s="17"/>
      <c r="J112" s="17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</row>
    <row r="113" spans="1:113" ht="15" x14ac:dyDescent="0.2">
      <c r="A113" s="14"/>
      <c r="B113" s="15"/>
      <c r="C113" s="16"/>
      <c r="D113" s="16"/>
      <c r="E113" s="16"/>
      <c r="F113" s="16"/>
      <c r="G113" s="16"/>
      <c r="H113" s="17"/>
      <c r="I113" s="17"/>
      <c r="J113" s="17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</row>
    <row r="114" spans="1:113" ht="15" x14ac:dyDescent="0.2">
      <c r="A114" s="14"/>
      <c r="B114" s="15"/>
      <c r="C114" s="16"/>
      <c r="D114" s="16"/>
      <c r="E114" s="16"/>
      <c r="F114" s="16"/>
      <c r="G114" s="16"/>
      <c r="H114" s="17"/>
      <c r="I114" s="17"/>
      <c r="J114" s="17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</row>
    <row r="115" spans="1:113" ht="15" x14ac:dyDescent="0.2">
      <c r="A115" s="14"/>
      <c r="B115" s="15"/>
      <c r="C115" s="16"/>
      <c r="D115" s="16"/>
      <c r="E115" s="16"/>
      <c r="F115" s="16"/>
      <c r="G115" s="16"/>
      <c r="H115" s="17"/>
      <c r="I115" s="17"/>
      <c r="J115" s="17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</row>
    <row r="116" spans="1:113" ht="15" x14ac:dyDescent="0.2">
      <c r="A116" s="14"/>
      <c r="B116" s="15"/>
      <c r="C116" s="16"/>
      <c r="D116" s="16"/>
      <c r="E116" s="16"/>
      <c r="F116" s="16"/>
      <c r="G116" s="16"/>
      <c r="H116" s="17"/>
      <c r="I116" s="17"/>
      <c r="J116" s="17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</row>
    <row r="117" spans="1:113" ht="15" x14ac:dyDescent="0.2">
      <c r="A117" s="14"/>
      <c r="B117" s="15"/>
      <c r="C117" s="16"/>
      <c r="D117" s="16"/>
      <c r="E117" s="16"/>
      <c r="F117" s="16"/>
      <c r="G117" s="16"/>
      <c r="H117" s="17"/>
      <c r="I117" s="17"/>
      <c r="J117" s="17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</row>
    <row r="118" spans="1:113" ht="15" x14ac:dyDescent="0.2">
      <c r="A118" s="14"/>
      <c r="B118" s="15"/>
      <c r="C118" s="16"/>
      <c r="D118" s="16"/>
      <c r="E118" s="16"/>
      <c r="F118" s="16"/>
      <c r="G118" s="16"/>
      <c r="H118" s="17"/>
      <c r="I118" s="17"/>
      <c r="J118" s="17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</row>
    <row r="119" spans="1:113" ht="15" x14ac:dyDescent="0.2">
      <c r="A119" s="14"/>
      <c r="B119" s="15"/>
      <c r="C119" s="16"/>
      <c r="D119" s="16"/>
      <c r="E119" s="16"/>
      <c r="F119" s="16"/>
      <c r="G119" s="16"/>
      <c r="H119" s="17"/>
      <c r="I119" s="17"/>
      <c r="J119" s="17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</row>
    <row r="120" spans="1:113" ht="15" x14ac:dyDescent="0.2">
      <c r="A120" s="14"/>
      <c r="B120" s="15"/>
      <c r="C120" s="16"/>
      <c r="D120" s="16"/>
      <c r="E120" s="16"/>
      <c r="F120" s="16"/>
      <c r="G120" s="16"/>
      <c r="H120" s="17"/>
      <c r="I120" s="17"/>
      <c r="J120" s="17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</row>
    <row r="121" spans="1:113" ht="15" x14ac:dyDescent="0.2">
      <c r="A121" s="14"/>
      <c r="B121" s="15"/>
      <c r="C121" s="16"/>
      <c r="D121" s="16"/>
      <c r="E121" s="16"/>
      <c r="F121" s="16"/>
      <c r="G121" s="16"/>
      <c r="H121" s="17"/>
      <c r="I121" s="17"/>
      <c r="J121" s="17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</row>
    <row r="122" spans="1:113" ht="15" x14ac:dyDescent="0.2">
      <c r="A122" s="14"/>
      <c r="B122" s="15"/>
      <c r="C122" s="16"/>
      <c r="D122" s="16"/>
      <c r="E122" s="16"/>
      <c r="F122" s="16"/>
      <c r="G122" s="16"/>
      <c r="H122" s="17"/>
      <c r="I122" s="17"/>
      <c r="J122" s="17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</row>
    <row r="123" spans="1:113" ht="15" x14ac:dyDescent="0.2">
      <c r="A123" s="14"/>
      <c r="B123" s="15"/>
      <c r="C123" s="16"/>
      <c r="D123" s="16"/>
      <c r="E123" s="16"/>
      <c r="F123" s="16"/>
      <c r="G123" s="16"/>
      <c r="H123" s="17"/>
      <c r="I123" s="17"/>
      <c r="J123" s="17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</row>
    <row r="124" spans="1:113" ht="15" x14ac:dyDescent="0.2">
      <c r="A124" s="14"/>
      <c r="B124" s="15"/>
      <c r="C124" s="16"/>
      <c r="D124" s="16"/>
      <c r="E124" s="16"/>
      <c r="F124" s="16"/>
      <c r="G124" s="16"/>
      <c r="H124" s="17"/>
      <c r="I124" s="17"/>
      <c r="J124" s="17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</row>
    <row r="125" spans="1:113" ht="15" x14ac:dyDescent="0.2">
      <c r="A125" s="14"/>
      <c r="B125" s="15"/>
      <c r="C125" s="16"/>
      <c r="D125" s="16"/>
      <c r="E125" s="16"/>
      <c r="F125" s="16"/>
      <c r="G125" s="16"/>
      <c r="H125" s="17"/>
      <c r="I125" s="17"/>
      <c r="J125" s="17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</row>
    <row r="126" spans="1:113" ht="15" x14ac:dyDescent="0.2">
      <c r="A126" s="14"/>
      <c r="B126" s="15"/>
      <c r="C126" s="16"/>
      <c r="D126" s="16"/>
      <c r="E126" s="16"/>
      <c r="F126" s="16"/>
      <c r="G126" s="16"/>
      <c r="H126" s="17"/>
      <c r="I126" s="17"/>
      <c r="J126" s="17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</row>
    <row r="127" spans="1:113" ht="15" x14ac:dyDescent="0.2">
      <c r="A127" s="14"/>
      <c r="B127" s="15"/>
      <c r="C127" s="16"/>
      <c r="D127" s="16"/>
      <c r="E127" s="16"/>
      <c r="F127" s="16"/>
      <c r="G127" s="16"/>
      <c r="H127" s="17"/>
      <c r="I127" s="17"/>
      <c r="J127" s="17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</row>
    <row r="128" spans="1:113" ht="15" x14ac:dyDescent="0.2">
      <c r="A128" s="14"/>
      <c r="B128" s="15"/>
      <c r="C128" s="16"/>
      <c r="D128" s="16"/>
      <c r="E128" s="16"/>
      <c r="F128" s="16"/>
      <c r="G128" s="16"/>
      <c r="H128" s="17"/>
      <c r="I128" s="17"/>
      <c r="J128" s="17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</row>
    <row r="129" spans="1:113" ht="15" x14ac:dyDescent="0.2">
      <c r="A129" s="14"/>
      <c r="B129" s="15"/>
      <c r="C129" s="16"/>
      <c r="D129" s="16"/>
      <c r="E129" s="16"/>
      <c r="F129" s="16"/>
      <c r="G129" s="16"/>
      <c r="H129" s="17"/>
      <c r="I129" s="17"/>
      <c r="J129" s="17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</row>
    <row r="130" spans="1:113" ht="15" x14ac:dyDescent="0.2">
      <c r="A130" s="14"/>
      <c r="B130" s="15"/>
      <c r="C130" s="16"/>
      <c r="D130" s="16"/>
      <c r="E130" s="16"/>
      <c r="F130" s="16"/>
      <c r="G130" s="16"/>
      <c r="H130" s="17"/>
      <c r="I130" s="17"/>
      <c r="J130" s="17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</row>
    <row r="131" spans="1:113" ht="15" x14ac:dyDescent="0.2">
      <c r="A131" s="14"/>
      <c r="B131" s="15"/>
      <c r="C131" s="16"/>
      <c r="D131" s="16"/>
      <c r="E131" s="16"/>
      <c r="F131" s="16"/>
      <c r="G131" s="16"/>
      <c r="H131" s="17"/>
      <c r="I131" s="17"/>
      <c r="J131" s="17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</row>
    <row r="132" spans="1:113" ht="15" x14ac:dyDescent="0.2">
      <c r="A132" s="14"/>
      <c r="B132" s="15"/>
      <c r="C132" s="16"/>
      <c r="D132" s="16"/>
      <c r="E132" s="16"/>
      <c r="F132" s="16"/>
      <c r="G132" s="16"/>
      <c r="H132" s="17"/>
      <c r="I132" s="17"/>
      <c r="J132" s="17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</row>
    <row r="133" spans="1:113" ht="15" x14ac:dyDescent="0.2">
      <c r="A133" s="14"/>
      <c r="B133" s="15"/>
      <c r="C133" s="16"/>
      <c r="D133" s="16"/>
      <c r="E133" s="16"/>
      <c r="F133" s="16"/>
      <c r="G133" s="16"/>
      <c r="H133" s="17"/>
      <c r="I133" s="17"/>
      <c r="J133" s="17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</row>
    <row r="134" spans="1:113" ht="15" x14ac:dyDescent="0.2">
      <c r="A134" s="14"/>
      <c r="B134" s="15"/>
      <c r="C134" s="16"/>
      <c r="D134" s="16"/>
      <c r="E134" s="16"/>
      <c r="F134" s="16"/>
      <c r="G134" s="16"/>
      <c r="H134" s="17"/>
      <c r="I134" s="17"/>
      <c r="J134" s="17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</row>
    <row r="135" spans="1:113" ht="15" x14ac:dyDescent="0.2">
      <c r="A135" s="14"/>
      <c r="B135" s="15"/>
      <c r="C135" s="16"/>
      <c r="D135" s="16"/>
      <c r="E135" s="16"/>
      <c r="F135" s="16"/>
      <c r="G135" s="16"/>
      <c r="H135" s="17"/>
      <c r="I135" s="17"/>
      <c r="J135" s="17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</row>
    <row r="136" spans="1:113" ht="15" x14ac:dyDescent="0.2">
      <c r="A136" s="14"/>
      <c r="B136" s="15"/>
      <c r="C136" s="16"/>
      <c r="D136" s="16"/>
      <c r="E136" s="16"/>
      <c r="F136" s="16"/>
      <c r="G136" s="16"/>
      <c r="H136" s="17"/>
      <c r="I136" s="17"/>
      <c r="J136" s="17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</row>
    <row r="137" spans="1:113" ht="15" x14ac:dyDescent="0.2">
      <c r="A137" s="14"/>
      <c r="B137" s="15"/>
      <c r="C137" s="16"/>
      <c r="D137" s="16"/>
      <c r="E137" s="16"/>
      <c r="F137" s="16"/>
      <c r="G137" s="16"/>
      <c r="H137" s="17"/>
      <c r="I137" s="17"/>
      <c r="J137" s="17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</row>
    <row r="138" spans="1:113" ht="15" x14ac:dyDescent="0.2">
      <c r="A138" s="14"/>
      <c r="B138" s="15"/>
      <c r="C138" s="16"/>
      <c r="D138" s="16"/>
      <c r="E138" s="16"/>
      <c r="F138" s="16"/>
      <c r="G138" s="16"/>
      <c r="H138" s="17"/>
      <c r="I138" s="17"/>
      <c r="J138" s="17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</row>
    <row r="139" spans="1:113" ht="15" x14ac:dyDescent="0.2">
      <c r="A139" s="14"/>
      <c r="B139" s="15"/>
      <c r="C139" s="16"/>
      <c r="D139" s="16"/>
      <c r="E139" s="16"/>
      <c r="F139" s="16"/>
      <c r="G139" s="16"/>
      <c r="H139" s="17"/>
      <c r="I139" s="17"/>
      <c r="J139" s="17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</row>
    <row r="140" spans="1:113" ht="15" x14ac:dyDescent="0.2">
      <c r="A140" s="14"/>
      <c r="B140" s="15"/>
      <c r="C140" s="16"/>
      <c r="D140" s="16"/>
      <c r="E140" s="16"/>
      <c r="F140" s="16"/>
      <c r="G140" s="16"/>
      <c r="H140" s="17"/>
      <c r="I140" s="17"/>
      <c r="J140" s="17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</row>
    <row r="141" spans="1:113" ht="15" x14ac:dyDescent="0.2">
      <c r="A141" s="14"/>
      <c r="B141" s="15"/>
      <c r="C141" s="16"/>
      <c r="D141" s="16"/>
      <c r="E141" s="16"/>
      <c r="F141" s="16"/>
      <c r="G141" s="16"/>
      <c r="H141" s="17"/>
      <c r="I141" s="17"/>
      <c r="J141" s="17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</row>
    <row r="142" spans="1:113" ht="15" x14ac:dyDescent="0.2">
      <c r="A142" s="14"/>
      <c r="B142" s="15"/>
      <c r="C142" s="16"/>
      <c r="D142" s="16"/>
      <c r="E142" s="16"/>
      <c r="F142" s="16"/>
      <c r="G142" s="16"/>
      <c r="H142" s="17"/>
      <c r="I142" s="17"/>
      <c r="J142" s="1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</row>
    <row r="143" spans="1:113" ht="15" x14ac:dyDescent="0.2">
      <c r="A143" s="14"/>
      <c r="B143" s="15"/>
      <c r="C143" s="16"/>
      <c r="D143" s="16"/>
      <c r="E143" s="16"/>
      <c r="F143" s="16"/>
      <c r="G143" s="16"/>
      <c r="H143" s="17"/>
      <c r="I143" s="17"/>
      <c r="J143" s="17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</row>
    <row r="144" spans="1:113" ht="15" x14ac:dyDescent="0.2">
      <c r="A144" s="14"/>
      <c r="B144" s="15"/>
      <c r="C144" s="16"/>
      <c r="D144" s="16"/>
      <c r="E144" s="16"/>
      <c r="F144" s="16"/>
      <c r="G144" s="16"/>
      <c r="H144" s="17"/>
      <c r="I144" s="17"/>
      <c r="J144" s="17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</row>
    <row r="145" spans="1:113" ht="15" x14ac:dyDescent="0.2">
      <c r="A145" s="14"/>
      <c r="B145" s="15"/>
      <c r="C145" s="16"/>
      <c r="D145" s="16"/>
      <c r="E145" s="16"/>
      <c r="F145" s="16"/>
      <c r="G145" s="16"/>
      <c r="H145" s="17"/>
      <c r="I145" s="17"/>
      <c r="J145" s="17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</row>
    <row r="146" spans="1:113" ht="15" x14ac:dyDescent="0.2">
      <c r="A146" s="14"/>
      <c r="B146" s="15"/>
      <c r="C146" s="16"/>
      <c r="D146" s="16"/>
      <c r="E146" s="16"/>
      <c r="F146" s="16"/>
      <c r="G146" s="16"/>
      <c r="H146" s="17"/>
      <c r="I146" s="17"/>
      <c r="J146" s="17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</row>
    <row r="147" spans="1:113" ht="15" x14ac:dyDescent="0.2">
      <c r="A147" s="14"/>
      <c r="B147" s="15"/>
      <c r="C147" s="16"/>
      <c r="D147" s="16"/>
      <c r="E147" s="16"/>
      <c r="F147" s="16"/>
      <c r="G147" s="16"/>
      <c r="H147" s="17"/>
      <c r="I147" s="17"/>
      <c r="J147" s="1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</row>
    <row r="148" spans="1:113" ht="15" x14ac:dyDescent="0.2">
      <c r="A148" s="14"/>
      <c r="B148" s="15"/>
      <c r="C148" s="16"/>
      <c r="D148" s="16"/>
      <c r="E148" s="16"/>
      <c r="F148" s="16"/>
      <c r="G148" s="16"/>
      <c r="H148" s="17"/>
      <c r="I148" s="17"/>
      <c r="J148" s="17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</row>
    <row r="149" spans="1:113" ht="15" x14ac:dyDescent="0.2">
      <c r="A149" s="14"/>
      <c r="B149" s="15"/>
      <c r="C149" s="16"/>
      <c r="D149" s="16"/>
      <c r="E149" s="16"/>
      <c r="F149" s="16"/>
      <c r="G149" s="16"/>
      <c r="H149" s="17"/>
      <c r="I149" s="17"/>
      <c r="J149" s="17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</row>
    <row r="150" spans="1:113" ht="15" x14ac:dyDescent="0.2">
      <c r="A150" s="14"/>
      <c r="B150" s="15"/>
      <c r="C150" s="16"/>
      <c r="D150" s="16"/>
      <c r="E150" s="16"/>
      <c r="F150" s="16"/>
      <c r="G150" s="16"/>
      <c r="H150" s="17"/>
      <c r="I150" s="17"/>
      <c r="J150" s="17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</row>
    <row r="151" spans="1:113" ht="15" x14ac:dyDescent="0.2">
      <c r="A151" s="14"/>
      <c r="B151" s="15"/>
      <c r="C151" s="16"/>
      <c r="D151" s="16"/>
      <c r="E151" s="16"/>
      <c r="F151" s="16"/>
      <c r="G151" s="16"/>
      <c r="H151" s="17"/>
      <c r="I151" s="17"/>
      <c r="J151" s="17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</row>
    <row r="152" spans="1:113" ht="15" x14ac:dyDescent="0.2">
      <c r="A152" s="14"/>
      <c r="B152" s="15"/>
      <c r="C152" s="16"/>
      <c r="D152" s="16"/>
      <c r="E152" s="16"/>
      <c r="F152" s="16"/>
      <c r="G152" s="16"/>
      <c r="H152" s="17"/>
      <c r="I152" s="17"/>
      <c r="J152" s="17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</row>
    <row r="153" spans="1:113" ht="15" x14ac:dyDescent="0.2">
      <c r="A153" s="14"/>
      <c r="B153" s="15"/>
      <c r="C153" s="16"/>
      <c r="D153" s="16"/>
      <c r="E153" s="16"/>
      <c r="F153" s="16"/>
      <c r="G153" s="16"/>
      <c r="H153" s="17"/>
      <c r="I153" s="17"/>
      <c r="J153" s="17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</row>
    <row r="154" spans="1:113" ht="15" x14ac:dyDescent="0.2">
      <c r="A154" s="14"/>
      <c r="B154" s="15"/>
      <c r="C154" s="16"/>
      <c r="D154" s="16"/>
      <c r="E154" s="16"/>
      <c r="F154" s="16"/>
      <c r="G154" s="16"/>
      <c r="H154" s="17"/>
      <c r="I154" s="17"/>
      <c r="J154" s="17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</row>
    <row r="155" spans="1:113" ht="15" x14ac:dyDescent="0.2">
      <c r="A155" s="14"/>
      <c r="B155" s="15"/>
      <c r="C155" s="16"/>
      <c r="D155" s="16"/>
      <c r="E155" s="16"/>
      <c r="F155" s="16"/>
      <c r="G155" s="16"/>
      <c r="H155" s="17"/>
      <c r="I155" s="17"/>
      <c r="J155" s="17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</row>
    <row r="156" spans="1:113" ht="15" x14ac:dyDescent="0.2">
      <c r="A156" s="14"/>
      <c r="B156" s="15"/>
      <c r="C156" s="16"/>
      <c r="D156" s="16"/>
      <c r="E156" s="16"/>
      <c r="F156" s="16"/>
      <c r="G156" s="16"/>
      <c r="H156" s="17"/>
      <c r="I156" s="17"/>
      <c r="J156" s="17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</row>
    <row r="157" spans="1:113" ht="15" x14ac:dyDescent="0.2">
      <c r="A157" s="14"/>
      <c r="B157" s="15"/>
      <c r="C157" s="16"/>
      <c r="D157" s="16"/>
      <c r="E157" s="16"/>
      <c r="F157" s="16"/>
      <c r="G157" s="16"/>
      <c r="H157" s="17"/>
      <c r="I157" s="17"/>
      <c r="J157" s="17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</row>
    <row r="158" spans="1:113" ht="15" x14ac:dyDescent="0.2">
      <c r="A158" s="14"/>
      <c r="B158" s="15"/>
      <c r="C158" s="16"/>
      <c r="D158" s="16"/>
      <c r="E158" s="16"/>
      <c r="F158" s="16"/>
      <c r="G158" s="16"/>
      <c r="H158" s="17"/>
      <c r="I158" s="17"/>
      <c r="J158" s="17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</row>
    <row r="159" spans="1:113" ht="15" x14ac:dyDescent="0.2">
      <c r="A159" s="14"/>
      <c r="B159" s="15"/>
      <c r="C159" s="16"/>
      <c r="D159" s="16"/>
      <c r="E159" s="16"/>
      <c r="F159" s="16"/>
      <c r="G159" s="16"/>
      <c r="H159" s="17"/>
      <c r="I159" s="17"/>
      <c r="J159" s="17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</row>
    <row r="160" spans="1:113" ht="15" x14ac:dyDescent="0.2">
      <c r="A160" s="14"/>
      <c r="B160" s="15"/>
      <c r="C160" s="16"/>
      <c r="D160" s="16"/>
      <c r="E160" s="16"/>
      <c r="F160" s="16"/>
      <c r="G160" s="16"/>
      <c r="H160" s="17"/>
      <c r="I160" s="17"/>
      <c r="J160" s="17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</row>
    <row r="161" spans="1:113" ht="15" x14ac:dyDescent="0.2">
      <c r="A161" s="14"/>
      <c r="B161" s="15"/>
      <c r="C161" s="16"/>
      <c r="D161" s="16"/>
      <c r="E161" s="16"/>
      <c r="F161" s="16"/>
      <c r="G161" s="16"/>
      <c r="H161" s="17"/>
      <c r="I161" s="17"/>
      <c r="J161" s="17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</row>
    <row r="162" spans="1:113" ht="15" x14ac:dyDescent="0.2">
      <c r="A162" s="14"/>
      <c r="B162" s="15"/>
      <c r="C162" s="16"/>
      <c r="D162" s="16"/>
      <c r="E162" s="16"/>
      <c r="F162" s="16"/>
      <c r="G162" s="16"/>
      <c r="H162" s="17"/>
      <c r="I162" s="17"/>
      <c r="J162" s="17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</row>
    <row r="163" spans="1:113" ht="15" x14ac:dyDescent="0.2">
      <c r="A163" s="14"/>
      <c r="B163" s="15"/>
      <c r="C163" s="16"/>
      <c r="D163" s="16"/>
      <c r="E163" s="16"/>
      <c r="F163" s="16"/>
      <c r="G163" s="16"/>
      <c r="H163" s="17"/>
      <c r="I163" s="17"/>
      <c r="J163" s="17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</row>
    <row r="164" spans="1:113" ht="15" x14ac:dyDescent="0.2">
      <c r="A164" s="14"/>
      <c r="B164" s="15"/>
      <c r="C164" s="16"/>
      <c r="D164" s="16"/>
      <c r="E164" s="16"/>
      <c r="F164" s="16"/>
      <c r="G164" s="16"/>
      <c r="H164" s="17"/>
      <c r="I164" s="17"/>
      <c r="J164" s="17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</row>
    <row r="165" spans="1:113" ht="15" x14ac:dyDescent="0.2">
      <c r="A165" s="14"/>
      <c r="B165" s="15"/>
      <c r="C165" s="16"/>
      <c r="D165" s="16"/>
      <c r="E165" s="16"/>
      <c r="F165" s="16"/>
      <c r="G165" s="16"/>
      <c r="H165" s="17"/>
      <c r="I165" s="17"/>
      <c r="J165" s="17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</row>
    <row r="166" spans="1:113" ht="15" x14ac:dyDescent="0.2">
      <c r="A166" s="14"/>
      <c r="B166" s="15"/>
      <c r="C166" s="16"/>
      <c r="D166" s="16"/>
      <c r="E166" s="16"/>
      <c r="F166" s="16"/>
      <c r="G166" s="16"/>
      <c r="H166" s="17"/>
      <c r="I166" s="17"/>
      <c r="J166" s="17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</row>
    <row r="167" spans="1:113" ht="15" x14ac:dyDescent="0.2">
      <c r="A167" s="14"/>
      <c r="B167" s="15"/>
      <c r="C167" s="16"/>
      <c r="D167" s="16"/>
      <c r="E167" s="16"/>
      <c r="F167" s="16"/>
      <c r="G167" s="16"/>
      <c r="H167" s="17"/>
      <c r="I167" s="17"/>
      <c r="J167" s="17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</row>
    <row r="168" spans="1:113" ht="15" x14ac:dyDescent="0.2">
      <c r="A168" s="14"/>
      <c r="B168" s="15"/>
      <c r="C168" s="16"/>
      <c r="D168" s="16"/>
      <c r="E168" s="16"/>
      <c r="F168" s="16"/>
      <c r="G168" s="16"/>
      <c r="H168" s="17"/>
      <c r="I168" s="17"/>
      <c r="J168" s="17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</row>
    <row r="169" spans="1:113" ht="15" x14ac:dyDescent="0.2">
      <c r="A169" s="14"/>
      <c r="B169" s="15"/>
      <c r="C169" s="16"/>
      <c r="D169" s="16"/>
      <c r="E169" s="16"/>
      <c r="F169" s="16"/>
      <c r="G169" s="16"/>
      <c r="H169" s="17"/>
      <c r="I169" s="17"/>
      <c r="J169" s="17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</row>
    <row r="170" spans="1:113" ht="15" x14ac:dyDescent="0.2">
      <c r="A170" s="14"/>
      <c r="B170" s="15"/>
      <c r="C170" s="16"/>
      <c r="D170" s="16"/>
      <c r="E170" s="16"/>
      <c r="F170" s="16"/>
      <c r="G170" s="16"/>
      <c r="H170" s="17"/>
      <c r="I170" s="17"/>
      <c r="J170" s="17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</row>
    <row r="171" spans="1:113" ht="15" x14ac:dyDescent="0.2">
      <c r="A171" s="14"/>
      <c r="B171" s="15"/>
      <c r="C171" s="16"/>
      <c r="D171" s="16"/>
      <c r="E171" s="16"/>
      <c r="F171" s="16"/>
      <c r="G171" s="16"/>
      <c r="H171" s="17"/>
      <c r="I171" s="17"/>
      <c r="J171" s="17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</row>
    <row r="172" spans="1:113" ht="15" x14ac:dyDescent="0.2">
      <c r="A172" s="14"/>
      <c r="B172" s="15"/>
      <c r="C172" s="16"/>
      <c r="D172" s="16"/>
      <c r="E172" s="16"/>
      <c r="F172" s="16"/>
      <c r="G172" s="16"/>
      <c r="H172" s="17"/>
      <c r="I172" s="17"/>
      <c r="J172" s="17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</row>
    <row r="173" spans="1:113" ht="15" x14ac:dyDescent="0.2">
      <c r="A173" s="14"/>
      <c r="B173" s="15"/>
      <c r="C173" s="16"/>
      <c r="D173" s="16"/>
      <c r="E173" s="16"/>
      <c r="F173" s="16"/>
      <c r="G173" s="16"/>
      <c r="H173" s="17"/>
      <c r="I173" s="17"/>
      <c r="J173" s="17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</row>
    <row r="174" spans="1:113" ht="15" x14ac:dyDescent="0.2">
      <c r="A174" s="14"/>
      <c r="B174" s="15"/>
      <c r="C174" s="16"/>
      <c r="D174" s="16"/>
      <c r="E174" s="16"/>
      <c r="F174" s="16"/>
      <c r="G174" s="16"/>
      <c r="H174" s="17"/>
      <c r="I174" s="17"/>
      <c r="J174" s="17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</row>
    <row r="175" spans="1:113" ht="15" x14ac:dyDescent="0.2">
      <c r="A175" s="14"/>
      <c r="B175" s="15"/>
      <c r="C175" s="16"/>
      <c r="D175" s="16"/>
      <c r="E175" s="16"/>
      <c r="F175" s="16"/>
      <c r="G175" s="16"/>
      <c r="H175" s="17"/>
      <c r="I175" s="17"/>
      <c r="J175" s="17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</row>
    <row r="176" spans="1:113" ht="15" x14ac:dyDescent="0.2">
      <c r="A176" s="14"/>
      <c r="B176" s="15"/>
      <c r="C176" s="16"/>
      <c r="D176" s="16"/>
      <c r="E176" s="16"/>
      <c r="F176" s="16"/>
      <c r="G176" s="16"/>
      <c r="H176" s="17"/>
      <c r="I176" s="17"/>
      <c r="J176" s="17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</row>
    <row r="177" spans="1:113" ht="15" x14ac:dyDescent="0.2">
      <c r="A177" s="14"/>
      <c r="B177" s="15"/>
      <c r="C177" s="16"/>
      <c r="D177" s="16"/>
      <c r="E177" s="16"/>
      <c r="F177" s="16"/>
      <c r="G177" s="16"/>
      <c r="H177" s="17"/>
      <c r="I177" s="17"/>
      <c r="J177" s="17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</row>
    <row r="178" spans="1:113" ht="15" x14ac:dyDescent="0.2">
      <c r="A178" s="14"/>
      <c r="B178" s="15"/>
      <c r="C178" s="16"/>
      <c r="D178" s="16"/>
      <c r="E178" s="16"/>
      <c r="F178" s="16"/>
      <c r="G178" s="16"/>
      <c r="H178" s="17"/>
      <c r="I178" s="17"/>
      <c r="J178" s="17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</row>
    <row r="179" spans="1:113" ht="15" x14ac:dyDescent="0.2">
      <c r="A179" s="14"/>
      <c r="B179" s="15"/>
      <c r="C179" s="16"/>
      <c r="D179" s="16"/>
      <c r="E179" s="16"/>
      <c r="F179" s="16"/>
      <c r="G179" s="16"/>
      <c r="H179" s="17"/>
      <c r="I179" s="17"/>
      <c r="J179" s="17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</row>
    <row r="180" spans="1:113" ht="15" x14ac:dyDescent="0.2">
      <c r="A180" s="14"/>
      <c r="B180" s="15"/>
      <c r="C180" s="16"/>
      <c r="D180" s="16"/>
      <c r="E180" s="16"/>
      <c r="F180" s="16"/>
      <c r="G180" s="16"/>
      <c r="H180" s="17"/>
      <c r="I180" s="17"/>
      <c r="J180" s="17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</row>
    <row r="181" spans="1:113" ht="15" x14ac:dyDescent="0.2">
      <c r="A181" s="14"/>
      <c r="B181" s="15"/>
      <c r="C181" s="16"/>
      <c r="D181" s="16"/>
      <c r="E181" s="16"/>
      <c r="F181" s="16"/>
      <c r="G181" s="16"/>
      <c r="H181" s="17"/>
      <c r="I181" s="17"/>
      <c r="J181" s="17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</row>
    <row r="182" spans="1:113" ht="15" x14ac:dyDescent="0.2">
      <c r="A182" s="14"/>
      <c r="B182" s="15"/>
      <c r="C182" s="16"/>
      <c r="D182" s="16"/>
      <c r="E182" s="16"/>
      <c r="F182" s="16"/>
      <c r="G182" s="16"/>
      <c r="H182" s="17"/>
      <c r="I182" s="17"/>
      <c r="J182" s="17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</row>
    <row r="183" spans="1:113" ht="15" x14ac:dyDescent="0.2">
      <c r="A183" s="14"/>
      <c r="B183" s="15"/>
      <c r="C183" s="16"/>
      <c r="D183" s="16"/>
      <c r="E183" s="16"/>
      <c r="F183" s="16"/>
      <c r="G183" s="16"/>
      <c r="H183" s="17"/>
      <c r="I183" s="17"/>
      <c r="J183" s="17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</row>
    <row r="184" spans="1:113" ht="15" x14ac:dyDescent="0.2">
      <c r="A184" s="14"/>
      <c r="B184" s="15"/>
      <c r="C184" s="16"/>
      <c r="D184" s="16"/>
      <c r="E184" s="16"/>
      <c r="F184" s="16"/>
      <c r="G184" s="16"/>
      <c r="H184" s="17"/>
      <c r="I184" s="17"/>
      <c r="J184" s="17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</row>
    <row r="185" spans="1:113" ht="15" x14ac:dyDescent="0.2">
      <c r="A185" s="14"/>
      <c r="B185" s="15"/>
      <c r="C185" s="16"/>
      <c r="D185" s="16"/>
      <c r="E185" s="16"/>
      <c r="F185" s="16"/>
      <c r="G185" s="16"/>
      <c r="H185" s="17"/>
      <c r="I185" s="17"/>
      <c r="J185" s="17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</row>
    <row r="186" spans="1:113" ht="15" x14ac:dyDescent="0.2">
      <c r="A186" s="14"/>
      <c r="B186" s="15"/>
      <c r="C186" s="16"/>
      <c r="D186" s="16"/>
      <c r="E186" s="16"/>
      <c r="F186" s="16"/>
      <c r="G186" s="16"/>
      <c r="H186" s="17"/>
      <c r="I186" s="17"/>
      <c r="J186" s="17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</row>
    <row r="187" spans="1:113" ht="15" x14ac:dyDescent="0.2">
      <c r="A187" s="14"/>
      <c r="B187" s="15"/>
      <c r="C187" s="16"/>
      <c r="D187" s="16"/>
      <c r="E187" s="16"/>
      <c r="F187" s="16"/>
      <c r="G187" s="16"/>
      <c r="H187" s="17"/>
      <c r="I187" s="17"/>
      <c r="J187" s="17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</row>
    <row r="188" spans="1:113" ht="15" x14ac:dyDescent="0.2">
      <c r="A188" s="14"/>
      <c r="B188" s="15"/>
      <c r="C188" s="16"/>
      <c r="D188" s="16"/>
      <c r="E188" s="16"/>
      <c r="F188" s="16"/>
      <c r="G188" s="16"/>
      <c r="H188" s="17"/>
      <c r="I188" s="17"/>
      <c r="J188" s="17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</row>
    <row r="189" spans="1:113" ht="15" x14ac:dyDescent="0.2">
      <c r="A189" s="14"/>
      <c r="B189" s="15"/>
      <c r="C189" s="16"/>
      <c r="D189" s="16"/>
      <c r="E189" s="16"/>
      <c r="F189" s="16"/>
      <c r="G189" s="16"/>
      <c r="H189" s="17"/>
      <c r="I189" s="17"/>
      <c r="J189" s="17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</row>
    <row r="190" spans="1:113" ht="15" x14ac:dyDescent="0.2">
      <c r="A190" s="14"/>
      <c r="B190" s="15"/>
      <c r="C190" s="16"/>
      <c r="D190" s="16"/>
      <c r="E190" s="16"/>
      <c r="F190" s="16"/>
      <c r="G190" s="16"/>
      <c r="H190" s="17"/>
      <c r="I190" s="17"/>
      <c r="J190" s="17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</row>
    <row r="191" spans="1:113" ht="15" x14ac:dyDescent="0.2">
      <c r="A191" s="14"/>
      <c r="B191" s="15"/>
      <c r="C191" s="16"/>
      <c r="D191" s="16"/>
      <c r="E191" s="16"/>
      <c r="F191" s="16"/>
      <c r="G191" s="16"/>
      <c r="H191" s="17"/>
      <c r="I191" s="17"/>
      <c r="J191" s="17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</row>
    <row r="192" spans="1:113" ht="15" x14ac:dyDescent="0.2">
      <c r="A192" s="14"/>
      <c r="B192" s="15"/>
      <c r="C192" s="16"/>
      <c r="D192" s="16"/>
      <c r="E192" s="16"/>
      <c r="F192" s="16"/>
      <c r="G192" s="16"/>
      <c r="H192" s="17"/>
      <c r="I192" s="17"/>
      <c r="J192" s="17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</row>
    <row r="193" spans="1:113" ht="15" x14ac:dyDescent="0.2">
      <c r="A193" s="14"/>
      <c r="B193" s="15"/>
      <c r="C193" s="16"/>
      <c r="D193" s="16"/>
      <c r="E193" s="16"/>
      <c r="F193" s="16"/>
      <c r="G193" s="16"/>
      <c r="H193" s="17"/>
      <c r="I193" s="17"/>
      <c r="J193" s="17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</row>
    <row r="194" spans="1:113" ht="15" x14ac:dyDescent="0.2">
      <c r="A194" s="14"/>
      <c r="B194" s="15"/>
      <c r="C194" s="16"/>
      <c r="D194" s="16"/>
      <c r="E194" s="16"/>
      <c r="F194" s="16"/>
      <c r="G194" s="16"/>
      <c r="H194" s="17"/>
      <c r="I194" s="17"/>
      <c r="J194" s="17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</row>
    <row r="195" spans="1:113" ht="15" x14ac:dyDescent="0.2">
      <c r="A195" s="14"/>
      <c r="B195" s="15"/>
      <c r="C195" s="16"/>
      <c r="D195" s="16"/>
      <c r="E195" s="16"/>
      <c r="F195" s="16"/>
      <c r="G195" s="16"/>
      <c r="H195" s="17"/>
      <c r="I195" s="17"/>
      <c r="J195" s="17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</row>
    <row r="196" spans="1:113" ht="15" x14ac:dyDescent="0.2">
      <c r="A196" s="14"/>
      <c r="B196" s="15"/>
      <c r="C196" s="16"/>
      <c r="D196" s="16"/>
      <c r="E196" s="16"/>
      <c r="F196" s="16"/>
      <c r="G196" s="16"/>
      <c r="H196" s="17"/>
      <c r="I196" s="17"/>
      <c r="J196" s="17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</row>
    <row r="197" spans="1:113" ht="15" x14ac:dyDescent="0.2">
      <c r="A197" s="14"/>
      <c r="B197" s="15"/>
      <c r="C197" s="16"/>
      <c r="D197" s="16"/>
      <c r="E197" s="16"/>
      <c r="F197" s="16"/>
      <c r="G197" s="16"/>
      <c r="H197" s="17"/>
      <c r="I197" s="17"/>
      <c r="J197" s="17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</row>
    <row r="198" spans="1:113" ht="15" x14ac:dyDescent="0.2">
      <c r="A198" s="14"/>
      <c r="B198" s="15"/>
      <c r="C198" s="16"/>
      <c r="D198" s="16"/>
      <c r="E198" s="16"/>
      <c r="F198" s="16"/>
      <c r="G198" s="16"/>
      <c r="H198" s="17"/>
      <c r="I198" s="17"/>
      <c r="J198" s="17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</row>
    <row r="199" spans="1:113" ht="15" x14ac:dyDescent="0.2">
      <c r="A199" s="14"/>
      <c r="B199" s="15"/>
      <c r="C199" s="16"/>
      <c r="D199" s="16"/>
      <c r="E199" s="16"/>
      <c r="F199" s="16"/>
      <c r="G199" s="16"/>
      <c r="H199" s="17"/>
      <c r="I199" s="17"/>
      <c r="J199" s="17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</row>
    <row r="200" spans="1:113" ht="15" x14ac:dyDescent="0.2">
      <c r="A200" s="14"/>
      <c r="B200" s="15"/>
      <c r="C200" s="16"/>
      <c r="D200" s="16"/>
      <c r="E200" s="16"/>
      <c r="F200" s="16"/>
      <c r="G200" s="16"/>
      <c r="H200" s="17"/>
      <c r="I200" s="17"/>
      <c r="J200" s="17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</row>
    <row r="201" spans="1:113" ht="15" x14ac:dyDescent="0.2">
      <c r="A201" s="14"/>
      <c r="B201" s="15"/>
      <c r="C201" s="16"/>
      <c r="D201" s="16"/>
      <c r="E201" s="16"/>
      <c r="F201" s="16"/>
      <c r="G201" s="16"/>
      <c r="H201" s="17"/>
      <c r="I201" s="17"/>
      <c r="J201" s="17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</row>
    <row r="202" spans="1:113" ht="15" x14ac:dyDescent="0.2">
      <c r="A202" s="14"/>
      <c r="B202" s="15"/>
      <c r="C202" s="16"/>
      <c r="D202" s="16"/>
      <c r="E202" s="16"/>
      <c r="F202" s="16"/>
      <c r="G202" s="16"/>
      <c r="H202" s="17"/>
      <c r="I202" s="17"/>
      <c r="J202" s="17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</row>
    <row r="203" spans="1:113" ht="15" x14ac:dyDescent="0.2">
      <c r="A203" s="14"/>
      <c r="B203" s="15"/>
      <c r="C203" s="16"/>
      <c r="D203" s="16"/>
      <c r="E203" s="16"/>
      <c r="F203" s="16"/>
      <c r="G203" s="16"/>
      <c r="H203" s="17"/>
      <c r="I203" s="17"/>
      <c r="J203" s="17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</row>
    <row r="204" spans="1:113" ht="15" x14ac:dyDescent="0.2">
      <c r="A204" s="14"/>
      <c r="B204" s="15"/>
      <c r="C204" s="16"/>
      <c r="D204" s="16"/>
      <c r="E204" s="16"/>
      <c r="F204" s="16"/>
      <c r="G204" s="16"/>
      <c r="H204" s="17"/>
      <c r="I204" s="17"/>
      <c r="J204" s="17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</row>
    <row r="205" spans="1:113" ht="15" x14ac:dyDescent="0.2">
      <c r="A205" s="14"/>
      <c r="B205" s="15"/>
      <c r="C205" s="16"/>
      <c r="D205" s="16"/>
      <c r="E205" s="16"/>
      <c r="F205" s="16"/>
      <c r="G205" s="16"/>
      <c r="H205" s="17"/>
      <c r="I205" s="17"/>
      <c r="J205" s="17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</row>
    <row r="206" spans="1:113" ht="15" x14ac:dyDescent="0.2">
      <c r="A206" s="14"/>
      <c r="B206" s="15"/>
      <c r="C206" s="16"/>
      <c r="D206" s="16"/>
      <c r="E206" s="16"/>
      <c r="F206" s="16"/>
      <c r="G206" s="16"/>
      <c r="H206" s="17"/>
      <c r="I206" s="17"/>
      <c r="J206" s="17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</row>
    <row r="207" spans="1:113" ht="15" x14ac:dyDescent="0.2">
      <c r="A207" s="14"/>
      <c r="B207" s="15"/>
      <c r="C207" s="16"/>
      <c r="D207" s="16"/>
      <c r="E207" s="16"/>
      <c r="F207" s="16"/>
      <c r="G207" s="16"/>
      <c r="H207" s="17"/>
      <c r="I207" s="17"/>
      <c r="J207" s="17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</row>
    <row r="208" spans="1:113" ht="15" x14ac:dyDescent="0.2">
      <c r="A208" s="14"/>
      <c r="B208" s="15"/>
      <c r="C208" s="16"/>
      <c r="D208" s="16"/>
      <c r="E208" s="16"/>
      <c r="F208" s="16"/>
      <c r="G208" s="16"/>
      <c r="H208" s="17"/>
      <c r="I208" s="17"/>
      <c r="J208" s="17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</row>
    <row r="209" spans="1:113" ht="15" x14ac:dyDescent="0.2">
      <c r="A209" s="14"/>
      <c r="B209" s="15"/>
      <c r="C209" s="16"/>
      <c r="D209" s="16"/>
      <c r="E209" s="16"/>
      <c r="F209" s="16"/>
      <c r="G209" s="16"/>
      <c r="H209" s="17"/>
      <c r="I209" s="17"/>
      <c r="J209" s="17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</row>
    <row r="210" spans="1:113" ht="15" x14ac:dyDescent="0.2">
      <c r="A210" s="14"/>
      <c r="B210" s="15"/>
      <c r="C210" s="16"/>
      <c r="D210" s="16"/>
      <c r="E210" s="16"/>
      <c r="F210" s="16"/>
      <c r="G210" s="16"/>
      <c r="H210" s="17"/>
      <c r="I210" s="17"/>
      <c r="J210" s="17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</row>
    <row r="211" spans="1:113" ht="15" x14ac:dyDescent="0.2">
      <c r="A211" s="14"/>
      <c r="B211" s="15"/>
      <c r="C211" s="16"/>
      <c r="D211" s="16"/>
      <c r="E211" s="16"/>
      <c r="F211" s="16"/>
      <c r="G211" s="16"/>
      <c r="H211" s="17"/>
      <c r="I211" s="17"/>
      <c r="J211" s="17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</row>
    <row r="212" spans="1:113" ht="15" x14ac:dyDescent="0.2">
      <c r="A212" s="14"/>
      <c r="B212" s="15"/>
      <c r="C212" s="16"/>
      <c r="D212" s="16"/>
      <c r="E212" s="16"/>
      <c r="F212" s="16"/>
      <c r="G212" s="16"/>
      <c r="H212" s="17"/>
      <c r="I212" s="17"/>
      <c r="J212" s="17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</row>
    <row r="213" spans="1:113" ht="15" x14ac:dyDescent="0.2">
      <c r="A213" s="14"/>
      <c r="B213" s="15"/>
      <c r="C213" s="16"/>
      <c r="D213" s="16"/>
      <c r="E213" s="16"/>
      <c r="F213" s="16"/>
      <c r="G213" s="16"/>
      <c r="H213" s="17"/>
      <c r="I213" s="17"/>
      <c r="J213" s="17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</row>
    <row r="214" spans="1:113" ht="15" x14ac:dyDescent="0.2">
      <c r="A214" s="14"/>
      <c r="B214" s="15"/>
      <c r="C214" s="16"/>
      <c r="D214" s="16"/>
      <c r="E214" s="16"/>
      <c r="F214" s="16"/>
      <c r="G214" s="16"/>
      <c r="H214" s="17"/>
      <c r="I214" s="17"/>
      <c r="J214" s="17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</row>
    <row r="215" spans="1:113" ht="15" x14ac:dyDescent="0.2">
      <c r="A215" s="14"/>
      <c r="B215" s="15"/>
      <c r="C215" s="16"/>
      <c r="D215" s="16"/>
      <c r="E215" s="16"/>
      <c r="F215" s="16"/>
      <c r="G215" s="16"/>
      <c r="H215" s="17"/>
      <c r="I215" s="17"/>
      <c r="J215" s="17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</row>
    <row r="216" spans="1:113" ht="15" x14ac:dyDescent="0.2">
      <c r="A216" s="14"/>
      <c r="B216" s="15"/>
      <c r="C216" s="16"/>
      <c r="D216" s="16"/>
      <c r="E216" s="16"/>
      <c r="F216" s="16"/>
      <c r="G216" s="16"/>
      <c r="H216" s="17"/>
      <c r="I216" s="17"/>
      <c r="J216" s="17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</row>
    <row r="217" spans="1:113" ht="15" x14ac:dyDescent="0.2">
      <c r="A217" s="14"/>
      <c r="B217" s="15"/>
      <c r="C217" s="16"/>
      <c r="D217" s="16"/>
      <c r="E217" s="16"/>
      <c r="F217" s="16"/>
      <c r="G217" s="16"/>
      <c r="H217" s="17"/>
      <c r="I217" s="17"/>
      <c r="J217" s="17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</row>
    <row r="218" spans="1:113" ht="15" x14ac:dyDescent="0.2">
      <c r="A218" s="14"/>
      <c r="B218" s="15"/>
      <c r="C218" s="16"/>
      <c r="D218" s="16"/>
      <c r="E218" s="16"/>
      <c r="F218" s="16"/>
      <c r="G218" s="16"/>
      <c r="H218" s="17"/>
      <c r="I218" s="17"/>
      <c r="J218" s="17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</row>
    <row r="219" spans="1:113" ht="15" x14ac:dyDescent="0.2">
      <c r="A219" s="14"/>
      <c r="B219" s="15"/>
      <c r="C219" s="16"/>
      <c r="D219" s="16"/>
      <c r="E219" s="16"/>
      <c r="F219" s="16"/>
      <c r="G219" s="16"/>
      <c r="H219" s="17"/>
      <c r="I219" s="17"/>
      <c r="J219" s="17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</row>
    <row r="220" spans="1:113" ht="15" x14ac:dyDescent="0.2">
      <c r="A220" s="14"/>
      <c r="B220" s="15"/>
      <c r="C220" s="16"/>
      <c r="D220" s="16"/>
      <c r="E220" s="16"/>
      <c r="F220" s="16"/>
      <c r="G220" s="16"/>
      <c r="H220" s="17"/>
      <c r="I220" s="17"/>
      <c r="J220" s="17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</row>
    <row r="221" spans="1:113" ht="15" x14ac:dyDescent="0.2">
      <c r="A221" s="14"/>
      <c r="B221" s="15"/>
      <c r="C221" s="16"/>
      <c r="D221" s="16"/>
      <c r="E221" s="16"/>
      <c r="F221" s="16"/>
      <c r="G221" s="16"/>
      <c r="H221" s="17"/>
      <c r="I221" s="17"/>
      <c r="J221" s="17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</row>
    <row r="222" spans="1:113" ht="15" x14ac:dyDescent="0.2">
      <c r="A222" s="14"/>
      <c r="B222" s="15"/>
      <c r="C222" s="16"/>
      <c r="D222" s="16"/>
      <c r="E222" s="16"/>
      <c r="F222" s="16"/>
      <c r="G222" s="16"/>
      <c r="H222" s="17"/>
      <c r="I222" s="17"/>
      <c r="J222" s="17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</row>
    <row r="223" spans="1:113" ht="15" x14ac:dyDescent="0.2">
      <c r="A223" s="14"/>
      <c r="B223" s="15"/>
      <c r="C223" s="16"/>
      <c r="D223" s="16"/>
      <c r="E223" s="16"/>
      <c r="F223" s="16"/>
      <c r="G223" s="16"/>
      <c r="H223" s="17"/>
      <c r="I223" s="17"/>
      <c r="J223" s="17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</row>
    <row r="224" spans="1:113" ht="15" x14ac:dyDescent="0.2">
      <c r="A224" s="14"/>
      <c r="B224" s="15"/>
      <c r="C224" s="16"/>
      <c r="D224" s="16"/>
      <c r="E224" s="16"/>
      <c r="F224" s="16"/>
      <c r="G224" s="16"/>
      <c r="H224" s="17"/>
      <c r="I224" s="17"/>
      <c r="J224" s="17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</row>
    <row r="225" spans="1:113" ht="15" x14ac:dyDescent="0.2">
      <c r="A225" s="14"/>
      <c r="B225" s="15"/>
      <c r="C225" s="16"/>
      <c r="D225" s="16"/>
      <c r="E225" s="16"/>
      <c r="F225" s="16"/>
      <c r="G225" s="16"/>
      <c r="H225" s="17"/>
      <c r="I225" s="17"/>
      <c r="J225" s="17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</row>
    <row r="226" spans="1:113" ht="15" x14ac:dyDescent="0.2">
      <c r="A226" s="14"/>
      <c r="B226" s="15"/>
      <c r="C226" s="16"/>
      <c r="D226" s="16"/>
      <c r="E226" s="16"/>
      <c r="F226" s="16"/>
      <c r="G226" s="16"/>
      <c r="H226" s="17"/>
      <c r="I226" s="17"/>
      <c r="J226" s="17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</row>
  </sheetData>
  <sheetProtection formatCells="0" formatColumns="0" insertColumns="0" insertRows="0" insertHyperlinks="0"/>
  <mergeCells count="149">
    <mergeCell ref="T1:U1"/>
    <mergeCell ref="B7:B8"/>
    <mergeCell ref="C7:C8"/>
    <mergeCell ref="D7:D8"/>
    <mergeCell ref="E7:E8"/>
    <mergeCell ref="G7:G8"/>
    <mergeCell ref="Q1:S1"/>
    <mergeCell ref="B1:D1"/>
    <mergeCell ref="K9:K10"/>
    <mergeCell ref="L9:L10"/>
    <mergeCell ref="M9:M10"/>
    <mergeCell ref="N9:N10"/>
    <mergeCell ref="O9:O10"/>
    <mergeCell ref="P9:P10"/>
    <mergeCell ref="S9:S10"/>
    <mergeCell ref="C9:C10"/>
    <mergeCell ref="D9:D10"/>
    <mergeCell ref="E1:O1"/>
    <mergeCell ref="B6:S6"/>
    <mergeCell ref="G9:G10"/>
    <mergeCell ref="E9:E10"/>
    <mergeCell ref="B5:S5"/>
    <mergeCell ref="A7:A8"/>
    <mergeCell ref="F2:F4"/>
    <mergeCell ref="K7:K8"/>
    <mergeCell ref="L7:L8"/>
    <mergeCell ref="M7:M8"/>
    <mergeCell ref="N7:N8"/>
    <mergeCell ref="O7:O8"/>
    <mergeCell ref="P7:P8"/>
    <mergeCell ref="S7:S8"/>
    <mergeCell ref="N3:P3"/>
    <mergeCell ref="Q3:S3"/>
    <mergeCell ref="A2:A4"/>
    <mergeCell ref="B2:B4"/>
    <mergeCell ref="C2:C4"/>
    <mergeCell ref="R7:R8"/>
    <mergeCell ref="Q7:Q8"/>
    <mergeCell ref="AE3:AE4"/>
    <mergeCell ref="AT3:AT4"/>
    <mergeCell ref="AU3:AU4"/>
    <mergeCell ref="V2:AY2"/>
    <mergeCell ref="AZ2:CD2"/>
    <mergeCell ref="CE2:DI2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AZ3:AZ4"/>
    <mergeCell ref="BA3:BA4"/>
    <mergeCell ref="D2:D4"/>
    <mergeCell ref="E2:E4"/>
    <mergeCell ref="K3:M3"/>
    <mergeCell ref="K2:S2"/>
    <mergeCell ref="H2:H4"/>
    <mergeCell ref="I2:I4"/>
    <mergeCell ref="AB3:AB4"/>
    <mergeCell ref="AC3:AC4"/>
    <mergeCell ref="AD3:AD4"/>
    <mergeCell ref="BS3:BS4"/>
    <mergeCell ref="BT3:BT4"/>
    <mergeCell ref="BI3:BI4"/>
    <mergeCell ref="BJ3:BJ4"/>
    <mergeCell ref="BE3:BE4"/>
    <mergeCell ref="BG3:BG4"/>
    <mergeCell ref="BH3:BH4"/>
    <mergeCell ref="AF3:AF4"/>
    <mergeCell ref="AH3:AH4"/>
    <mergeCell ref="AI3:AI4"/>
    <mergeCell ref="AJ3:AJ4"/>
    <mergeCell ref="AK3:AK4"/>
    <mergeCell ref="AL3:AL4"/>
    <mergeCell ref="AM3:AM4"/>
    <mergeCell ref="BF3:BF4"/>
    <mergeCell ref="BO3:BO4"/>
    <mergeCell ref="BP3:BP4"/>
    <mergeCell ref="BQ3:BQ4"/>
    <mergeCell ref="BK3:BK4"/>
    <mergeCell ref="BR3:BR4"/>
    <mergeCell ref="BL3:BL4"/>
    <mergeCell ref="BM3:BM4"/>
    <mergeCell ref="BN3:BN4"/>
    <mergeCell ref="AV3:AV4"/>
    <mergeCell ref="AW3:AW4"/>
    <mergeCell ref="AX3:AX4"/>
    <mergeCell ref="AY3:AY4"/>
    <mergeCell ref="BB3:BB4"/>
    <mergeCell ref="BC3:BC4"/>
    <mergeCell ref="BD3:BD4"/>
    <mergeCell ref="BX3:BX4"/>
    <mergeCell ref="BY3:BY4"/>
    <mergeCell ref="BZ3:BZ4"/>
    <mergeCell ref="CA3:CA4"/>
    <mergeCell ref="CB3:CB4"/>
    <mergeCell ref="CC3:CC4"/>
    <mergeCell ref="CI3:CI4"/>
    <mergeCell ref="BU3:BU4"/>
    <mergeCell ref="BV3:BV4"/>
    <mergeCell ref="BW3:BW4"/>
    <mergeCell ref="CU3:CU4"/>
    <mergeCell ref="CV3:CV4"/>
    <mergeCell ref="CK3:CK4"/>
    <mergeCell ref="CL3:CL4"/>
    <mergeCell ref="CM3:CM4"/>
    <mergeCell ref="CN3:CN4"/>
    <mergeCell ref="CO3:CO4"/>
    <mergeCell ref="CP3:CP4"/>
    <mergeCell ref="CD3:CD4"/>
    <mergeCell ref="CE3:CE4"/>
    <mergeCell ref="CF3:CF4"/>
    <mergeCell ref="CG3:CG4"/>
    <mergeCell ref="CH3:CH4"/>
    <mergeCell ref="CJ3:CJ4"/>
    <mergeCell ref="G2:G4"/>
    <mergeCell ref="J2:J4"/>
    <mergeCell ref="B9:B10"/>
    <mergeCell ref="A9:A10"/>
    <mergeCell ref="I7:I8"/>
    <mergeCell ref="J7:J8"/>
    <mergeCell ref="I9:I10"/>
    <mergeCell ref="J9:J10"/>
    <mergeCell ref="DC3:DC4"/>
    <mergeCell ref="DD3:DD4"/>
    <mergeCell ref="DE3:DE4"/>
    <mergeCell ref="DF3:DF4"/>
    <mergeCell ref="DG3:DG4"/>
    <mergeCell ref="DH3:DH4"/>
    <mergeCell ref="CW3:CW4"/>
    <mergeCell ref="Q9:Q10"/>
    <mergeCell ref="R9:R10"/>
    <mergeCell ref="CX3:CX4"/>
    <mergeCell ref="CY3:CY4"/>
    <mergeCell ref="CZ3:CZ4"/>
    <mergeCell ref="DA3:DA4"/>
    <mergeCell ref="DB3:DB4"/>
    <mergeCell ref="DI3:DI4"/>
    <mergeCell ref="CQ3:CQ4"/>
    <mergeCell ref="CR3:CR4"/>
    <mergeCell ref="CS3:CS4"/>
    <mergeCell ref="CT3:CT4"/>
  </mergeCells>
  <pageMargins left="0.19685039370078741" right="0.19685039370078741" top="0.19685039370078741" bottom="0.19685039370078741" header="0" footer="0"/>
  <pageSetup paperSize="8" scale="1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Пользователь Windows</cp:lastModifiedBy>
  <cp:lastPrinted>2018-06-21T04:50:56Z</cp:lastPrinted>
  <dcterms:created xsi:type="dcterms:W3CDTF">2018-05-29T13:20:57Z</dcterms:created>
  <dcterms:modified xsi:type="dcterms:W3CDTF">2018-07-19T08:35:07Z</dcterms:modified>
</cp:coreProperties>
</file>