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on\Desktop\"/>
    </mc:Choice>
  </mc:AlternateContent>
  <xr:revisionPtr revIDLastSave="0" documentId="13_ncr:1_{2DA59051-668D-4C55-BABB-A08D3E3EF3C0}" xr6:coauthVersionLast="34" xr6:coauthVersionMax="34" xr10:uidLastSave="{00000000-0000-0000-0000-000000000000}"/>
  <bookViews>
    <workbookView xWindow="120" yWindow="120" windowWidth="23250" windowHeight="12525" tabRatio="572" xr2:uid="{00000000-000D-0000-FFFF-FFFF00000000}"/>
  </bookViews>
  <sheets>
    <sheet name="График" sheetId="1" r:id="rId1"/>
  </sheets>
  <definedNames>
    <definedName name="_Hlk512007086" localSheetId="0">График!#REF!</definedName>
    <definedName name="_xlnm._FilterDatabase" localSheetId="0" hidden="1">График!$A$4:$AY$4</definedName>
  </definedNames>
  <calcPr calcId="179017"/>
</workbook>
</file>

<file path=xl/calcChain.xml><?xml version="1.0" encoding="utf-8"?>
<calcChain xmlns="http://schemas.openxmlformats.org/spreadsheetml/2006/main">
  <c r="H8" i="1" l="1"/>
  <c r="H18" i="1" l="1"/>
  <c r="H16" i="1"/>
  <c r="H14" i="1"/>
  <c r="H12" i="1"/>
  <c r="H10" i="1"/>
  <c r="T1" i="1" l="1"/>
  <c r="L7" i="1"/>
  <c r="T17" i="1"/>
  <c r="T15" i="1"/>
  <c r="T13" i="1"/>
  <c r="T11" i="1"/>
  <c r="T7" i="1"/>
  <c r="O7" i="1" l="1"/>
  <c r="O11" i="1"/>
  <c r="P11" i="1" s="1"/>
  <c r="O13" i="1"/>
  <c r="P13" i="1" s="1"/>
  <c r="O15" i="1"/>
  <c r="P15" i="1" s="1"/>
  <c r="O17" i="1"/>
  <c r="P17" i="1" s="1"/>
  <c r="N9" i="1" l="1"/>
  <c r="O9" i="1" s="1"/>
  <c r="P9" i="1" s="1"/>
  <c r="S15" i="1"/>
  <c r="S17" i="1"/>
  <c r="S11" i="1"/>
  <c r="S13" i="1"/>
  <c r="P7" i="1"/>
  <c r="S9" i="1" l="1"/>
  <c r="I17" i="1"/>
  <c r="J17" i="1" s="1"/>
  <c r="I15" i="1"/>
  <c r="J15" i="1" s="1"/>
  <c r="I13" i="1"/>
  <c r="I11" i="1"/>
  <c r="J11" i="1" s="1"/>
  <c r="I9" i="1"/>
  <c r="I7" i="1"/>
  <c r="J7" i="1" s="1"/>
  <c r="L17" i="1"/>
  <c r="L15" i="1"/>
  <c r="M15" i="1" l="1"/>
  <c r="U15" i="1"/>
  <c r="U17" i="1"/>
  <c r="M17" i="1"/>
  <c r="K9" i="1"/>
  <c r="M7" i="1"/>
  <c r="U7" i="1"/>
  <c r="H9" i="1"/>
  <c r="J9" i="1" s="1"/>
  <c r="H13" i="1"/>
  <c r="J13" i="1" s="1"/>
  <c r="V7" i="1" l="1"/>
  <c r="Z7" i="1"/>
  <c r="AD7" i="1"/>
  <c r="AH7" i="1"/>
  <c r="AL7" i="1"/>
  <c r="AP7" i="1"/>
  <c r="AT7" i="1"/>
  <c r="AX7" i="1"/>
  <c r="W7" i="1"/>
  <c r="AA7" i="1"/>
  <c r="AE7" i="1"/>
  <c r="AI7" i="1"/>
  <c r="AM7" i="1"/>
  <c r="AQ7" i="1"/>
  <c r="AU7" i="1"/>
  <c r="AY7" i="1"/>
  <c r="X7" i="1"/>
  <c r="AB7" i="1"/>
  <c r="AF7" i="1"/>
  <c r="AJ7" i="1"/>
  <c r="AN7" i="1"/>
  <c r="AR7" i="1"/>
  <c r="AV7" i="1"/>
  <c r="Y7" i="1"/>
  <c r="AC7" i="1"/>
  <c r="AG7" i="1"/>
  <c r="AK7" i="1"/>
  <c r="AO7" i="1"/>
  <c r="AS7" i="1"/>
  <c r="AW7" i="1"/>
  <c r="X17" i="1"/>
  <c r="AB17" i="1"/>
  <c r="AF17" i="1"/>
  <c r="AJ17" i="1"/>
  <c r="AN17" i="1"/>
  <c r="AR17" i="1"/>
  <c r="AV17" i="1"/>
  <c r="Y17" i="1"/>
  <c r="AC17" i="1"/>
  <c r="AG17" i="1"/>
  <c r="AK17" i="1"/>
  <c r="AO17" i="1"/>
  <c r="AS17" i="1"/>
  <c r="AW17" i="1"/>
  <c r="W17" i="1"/>
  <c r="AE17" i="1"/>
  <c r="AM17" i="1"/>
  <c r="AU17" i="1"/>
  <c r="V17" i="1"/>
  <c r="Z17" i="1"/>
  <c r="AD17" i="1"/>
  <c r="AH17" i="1"/>
  <c r="AL17" i="1"/>
  <c r="AP17" i="1"/>
  <c r="AT17" i="1"/>
  <c r="AX17" i="1"/>
  <c r="AA17" i="1"/>
  <c r="AI17" i="1"/>
  <c r="AQ17" i="1"/>
  <c r="AY17" i="1"/>
  <c r="V15" i="1"/>
  <c r="Z15" i="1"/>
  <c r="AD15" i="1"/>
  <c r="AH15" i="1"/>
  <c r="AL15" i="1"/>
  <c r="AP15" i="1"/>
  <c r="AT15" i="1"/>
  <c r="AX15" i="1"/>
  <c r="W15" i="1"/>
  <c r="AA15" i="1"/>
  <c r="AE15" i="1"/>
  <c r="AI15" i="1"/>
  <c r="AM15" i="1"/>
  <c r="AQ15" i="1"/>
  <c r="AU15" i="1"/>
  <c r="AY15" i="1"/>
  <c r="Y15" i="1"/>
  <c r="AG15" i="1"/>
  <c r="AO15" i="1"/>
  <c r="AW15" i="1"/>
  <c r="X15" i="1"/>
  <c r="AB15" i="1"/>
  <c r="AF15" i="1"/>
  <c r="AJ15" i="1"/>
  <c r="AN15" i="1"/>
  <c r="AR15" i="1"/>
  <c r="AV15" i="1"/>
  <c r="AC15" i="1"/>
  <c r="AK15" i="1"/>
  <c r="AS15" i="1"/>
  <c r="L9" i="1"/>
  <c r="T9" i="1"/>
  <c r="U9" i="1" l="1"/>
  <c r="M9" i="1"/>
  <c r="X9" i="1" l="1"/>
  <c r="AB9" i="1"/>
  <c r="AF9" i="1"/>
  <c r="AJ9" i="1"/>
  <c r="AN9" i="1"/>
  <c r="AR9" i="1"/>
  <c r="AV9" i="1"/>
  <c r="Y9" i="1"/>
  <c r="AC9" i="1"/>
  <c r="AG9" i="1"/>
  <c r="AK9" i="1"/>
  <c r="AO9" i="1"/>
  <c r="AS9" i="1"/>
  <c r="AW9" i="1"/>
  <c r="V9" i="1"/>
  <c r="Z9" i="1"/>
  <c r="AD9" i="1"/>
  <c r="AH9" i="1"/>
  <c r="AL9" i="1"/>
  <c r="AP9" i="1"/>
  <c r="AT9" i="1"/>
  <c r="AX9" i="1"/>
  <c r="W9" i="1"/>
  <c r="AA9" i="1"/>
  <c r="AE9" i="1"/>
  <c r="AI9" i="1"/>
  <c r="AM9" i="1"/>
  <c r="AQ9" i="1"/>
  <c r="AU9" i="1"/>
  <c r="AY9" i="1"/>
  <c r="L11" i="1"/>
  <c r="L13" i="1" l="1"/>
  <c r="M11" i="1"/>
  <c r="U11" i="1"/>
  <c r="V11" i="1" l="1"/>
  <c r="Z11" i="1"/>
  <c r="AD11" i="1"/>
  <c r="AH11" i="1"/>
  <c r="AL11" i="1"/>
  <c r="AP11" i="1"/>
  <c r="AT11" i="1"/>
  <c r="AX11" i="1"/>
  <c r="W11" i="1"/>
  <c r="AA11" i="1"/>
  <c r="AE11" i="1"/>
  <c r="AI11" i="1"/>
  <c r="AM11" i="1"/>
  <c r="AQ11" i="1"/>
  <c r="AU11" i="1"/>
  <c r="AY11" i="1"/>
  <c r="AK11" i="1"/>
  <c r="AW11" i="1"/>
  <c r="X11" i="1"/>
  <c r="AB11" i="1"/>
  <c r="AF11" i="1"/>
  <c r="AJ11" i="1"/>
  <c r="AN11" i="1"/>
  <c r="AR11" i="1"/>
  <c r="AV11" i="1"/>
  <c r="Y11" i="1"/>
  <c r="AC11" i="1"/>
  <c r="AG11" i="1"/>
  <c r="AO11" i="1"/>
  <c r="AS11" i="1"/>
  <c r="U13" i="1"/>
  <c r="M13" i="1"/>
  <c r="X13" i="1" l="1"/>
  <c r="AB13" i="1"/>
  <c r="AF13" i="1"/>
  <c r="AJ13" i="1"/>
  <c r="AN13" i="1"/>
  <c r="AR13" i="1"/>
  <c r="AV13" i="1"/>
  <c r="Y13" i="1"/>
  <c r="AC13" i="1"/>
  <c r="AG13" i="1"/>
  <c r="AK13" i="1"/>
  <c r="AO13" i="1"/>
  <c r="AS13" i="1"/>
  <c r="AW13" i="1"/>
  <c r="AA13" i="1"/>
  <c r="AI13" i="1"/>
  <c r="AM13" i="1"/>
  <c r="AU13" i="1"/>
  <c r="V13" i="1"/>
  <c r="Z13" i="1"/>
  <c r="AD13" i="1"/>
  <c r="AH13" i="1"/>
  <c r="AL13" i="1"/>
  <c r="AP13" i="1"/>
  <c r="AT13" i="1"/>
  <c r="AX13" i="1"/>
  <c r="W13" i="1"/>
  <c r="AE13" i="1"/>
  <c r="AQ13" i="1"/>
  <c r="AY13" i="1"/>
</calcChain>
</file>

<file path=xl/sharedStrings.xml><?xml version="1.0" encoding="utf-8"?>
<sst xmlns="http://schemas.openxmlformats.org/spreadsheetml/2006/main" count="63" uniqueCount="45">
  <si>
    <t>№ п/п</t>
  </si>
  <si>
    <t xml:space="preserve">     Наименование работ</t>
  </si>
  <si>
    <t>Ед. изм.</t>
  </si>
  <si>
    <t>Объем
работ</t>
  </si>
  <si>
    <t>1</t>
  </si>
  <si>
    <t>Электрическая воздушная линия 6 кВ (ВЛ-6кВ) на куст скважин №1, №2 линия №1</t>
  </si>
  <si>
    <t>1.1</t>
  </si>
  <si>
    <t>Строительные работы электрической воздушной линии 6кВ ВЛ 6кВ  №1 т.вр. Куст №1 - КТПН №1 Куст №1 (0,322 км)</t>
  </si>
  <si>
    <t>1.1.1</t>
  </si>
  <si>
    <t>шт.</t>
  </si>
  <si>
    <t>1.1.2</t>
  </si>
  <si>
    <t>1.1.3</t>
  </si>
  <si>
    <t>1.1.4</t>
  </si>
  <si>
    <t>Переустройство фундаментов повышенных опор</t>
  </si>
  <si>
    <t>1.1.5</t>
  </si>
  <si>
    <t>Сборка и монтаж опор</t>
  </si>
  <si>
    <t>Подвеска провода, установка разрядников</t>
  </si>
  <si>
    <t>Установка разъединителей и ограничителей перенапряжения</t>
  </si>
  <si>
    <t>Монтаж заземления опор</t>
  </si>
  <si>
    <t>м</t>
  </si>
  <si>
    <t>Выполнено с начала строительства</t>
  </si>
  <si>
    <t>ПРОГНОЗ</t>
  </si>
  <si>
    <t>Начало</t>
  </si>
  <si>
    <t>Окончание</t>
  </si>
  <si>
    <t>Подрядная организация</t>
  </si>
  <si>
    <t>%</t>
  </si>
  <si>
    <t>ПЛАН</t>
  </si>
  <si>
    <t>ФАКТ</t>
  </si>
  <si>
    <t>% выполнения работ</t>
  </si>
  <si>
    <t>Сдача исполнительной и наладочной документации</t>
  </si>
  <si>
    <t>Ответственный за исполнение работ работ от  заказчика</t>
  </si>
  <si>
    <t>Куратор работ от Заказчика</t>
  </si>
  <si>
    <t>июнь</t>
  </si>
  <si>
    <t>план</t>
  </si>
  <si>
    <t>факт</t>
  </si>
  <si>
    <t>Срыв сроков</t>
  </si>
  <si>
    <t>Длительность</t>
  </si>
  <si>
    <t>1.1.6</t>
  </si>
  <si>
    <t>план/
факт</t>
  </si>
  <si>
    <t>Сроки строительства по договору, прогноз выполнения работ, информация об отставаниях</t>
  </si>
  <si>
    <t>ЕСЛИ((ЕСЛИ(И(((ЕСЛИ($T$1&gt;K7;1;0))=1);(J7&lt;100%));($T$1-L7);0))&gt;0;(ЕСЛИ($T$1&gt;K7;1;0))=1);(J7&lt;100%));($T$1-L7);0));0)</t>
  </si>
  <si>
    <t>При заполнении поля дней месяца нужно что-бы дата автоматически отобразилась в поле факт начало и окончание</t>
  </si>
  <si>
    <t>поле дней месяца</t>
  </si>
  <si>
    <t>желательно формулу прописать тут</t>
  </si>
  <si>
    <t>=ЕСЛИ((ЕСЛИ(И(((ЕСЛИ($T$1&gt;K7;1;0))=1);(J7&lt;100%));($T$1-L7);0))&gt;0;(ЕСЛИ($T$1&gt;K7;1;0))=1);(J7&lt;100%));($T$1-L7);0));0) 
эта формула почему то не работает, (Скопировал с сводного отчета где эта формула исправно работала). Она требуется для расчета срыва сроков от даты начала и окончания работ поля "ПЛАН", и 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</si>
</sst>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р_._-;\-* #,##0_р_._-;_-* &quot;-&quot;_р_._-;_-@_-"/>
    <numFmt numFmtId="165" formatCode="[$-419]mmmm\ yyyy;@"/>
    <numFmt numFmtId="166" formatCode="0.00;;"/>
    <numFmt numFmtId="167" formatCode="[$-419]dd\ mmm\ yy;@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i/>
      <sz val="16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b/>
      <sz val="8"/>
      <color rgb="FF0B4A8F"/>
      <name val="Arial"/>
      <family val="2"/>
      <charset val="204"/>
    </font>
    <font>
      <sz val="2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57">
    <xf numFmtId="0" fontId="0" fillId="0" borderId="0"/>
    <xf numFmtId="0" fontId="5" fillId="0" borderId="0"/>
    <xf numFmtId="0" fontId="7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10" borderId="3" applyNumberFormat="0" applyAlignment="0" applyProtection="0"/>
    <xf numFmtId="0" fontId="19" fillId="23" borderId="4" applyNumberFormat="0" applyAlignment="0" applyProtection="0"/>
    <xf numFmtId="0" fontId="20" fillId="23" borderId="3" applyNumberFormat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25" borderId="0" applyNumberFormat="0" applyBorder="0" applyAlignment="0" applyProtection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6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26" borderId="10" applyNumberFormat="0" applyFont="0" applyAlignment="0" applyProtection="0"/>
    <xf numFmtId="0" fontId="6" fillId="26" borderId="10" applyNumberFormat="0" applyFont="0" applyAlignment="0" applyProtection="0"/>
    <xf numFmtId="0" fontId="6" fillId="26" borderId="10" applyNumberFormat="0" applyFont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4" fillId="0" borderId="0"/>
    <xf numFmtId="0" fontId="18" fillId="10" borderId="25" applyNumberFormat="0" applyAlignment="0" applyProtection="0"/>
    <xf numFmtId="0" fontId="19" fillId="23" borderId="26" applyNumberFormat="0" applyAlignment="0" applyProtection="0"/>
    <xf numFmtId="0" fontId="20" fillId="23" borderId="25" applyNumberFormat="0" applyAlignment="0" applyProtection="0"/>
    <xf numFmtId="0" fontId="24" fillId="0" borderId="27" applyNumberFormat="0" applyFill="0" applyAlignment="0" applyProtection="0"/>
    <xf numFmtId="0" fontId="6" fillId="26" borderId="28" applyNumberFormat="0" applyFont="0" applyAlignment="0" applyProtection="0"/>
    <xf numFmtId="0" fontId="6" fillId="26" borderId="28" applyNumberFormat="0" applyFont="0" applyAlignment="0" applyProtection="0"/>
    <xf numFmtId="0" fontId="6" fillId="26" borderId="28" applyNumberFormat="0" applyFont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8" fillId="10" borderId="62" applyNumberFormat="0" applyAlignment="0" applyProtection="0"/>
    <xf numFmtId="0" fontId="19" fillId="23" borderId="63" applyNumberFormat="0" applyAlignment="0" applyProtection="0"/>
    <xf numFmtId="0" fontId="20" fillId="23" borderId="62" applyNumberFormat="0" applyAlignment="0" applyProtection="0"/>
    <xf numFmtId="0" fontId="24" fillId="0" borderId="64" applyNumberFormat="0" applyFill="0" applyAlignment="0" applyProtection="0"/>
    <xf numFmtId="0" fontId="6" fillId="26" borderId="65" applyNumberFormat="0" applyFont="0" applyAlignment="0" applyProtection="0"/>
    <xf numFmtId="0" fontId="6" fillId="26" borderId="65" applyNumberFormat="0" applyFont="0" applyAlignment="0" applyProtection="0"/>
    <xf numFmtId="0" fontId="6" fillId="26" borderId="65" applyNumberFormat="0" applyFont="0" applyAlignment="0" applyProtection="0"/>
    <xf numFmtId="167" fontId="36" fillId="0" borderId="0"/>
    <xf numFmtId="0" fontId="7" fillId="0" borderId="0"/>
    <xf numFmtId="0" fontId="37" fillId="0" borderId="0" applyNumberFormat="0" applyFill="0" applyBorder="0" applyAlignment="0" applyProtection="0"/>
    <xf numFmtId="167" fontId="6" fillId="0" borderId="0"/>
    <xf numFmtId="0" fontId="36" fillId="0" borderId="0"/>
    <xf numFmtId="167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7" fontId="36" fillId="0" borderId="0"/>
    <xf numFmtId="167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7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31" borderId="56">
      <alignment horizontal="center" vertical="center" wrapText="1"/>
    </xf>
  </cellStyleXfs>
  <cellXfs count="169">
    <xf numFmtId="0" fontId="0" fillId="0" borderId="0" xfId="0"/>
    <xf numFmtId="0" fontId="6" fillId="0" borderId="0" xfId="1" applyFont="1" applyFill="1" applyBorder="1"/>
    <xf numFmtId="0" fontId="6" fillId="0" borderId="1" xfId="1" applyFont="1" applyBorder="1"/>
    <xf numFmtId="0" fontId="6" fillId="0" borderId="0" xfId="1" applyFont="1" applyBorder="1"/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4" borderId="0" xfId="1" applyFont="1" applyFill="1"/>
    <xf numFmtId="49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/>
    </xf>
    <xf numFmtId="0" fontId="15" fillId="0" borderId="0" xfId="1" applyFont="1"/>
    <xf numFmtId="0" fontId="15" fillId="4" borderId="0" xfId="1" applyFont="1" applyFill="1"/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2" borderId="15" xfId="1" applyFont="1" applyFill="1" applyBorder="1" applyAlignment="1">
      <alignment horizontal="center" vertical="center" wrapText="1"/>
    </xf>
    <xf numFmtId="49" fontId="14" fillId="0" borderId="15" xfId="1" applyNumberFormat="1" applyFont="1" applyBorder="1" applyAlignment="1">
      <alignment vertical="center"/>
    </xf>
    <xf numFmtId="164" fontId="12" fillId="3" borderId="52" xfId="1" applyNumberFormat="1" applyFont="1" applyFill="1" applyBorder="1" applyAlignment="1">
      <alignment vertical="center"/>
    </xf>
    <xf numFmtId="0" fontId="10" fillId="2" borderId="66" xfId="1" applyFont="1" applyFill="1" applyBorder="1" applyAlignment="1">
      <alignment horizontal="center" vertical="center" wrapText="1"/>
    </xf>
    <xf numFmtId="0" fontId="10" fillId="2" borderId="70" xfId="1" applyFont="1" applyFill="1" applyBorder="1" applyAlignment="1">
      <alignment horizontal="center" vertical="center" wrapText="1"/>
    </xf>
    <xf numFmtId="0" fontId="10" fillId="2" borderId="67" xfId="1" applyFont="1" applyFill="1" applyBorder="1" applyAlignment="1">
      <alignment horizontal="center" vertical="center" wrapText="1"/>
    </xf>
    <xf numFmtId="0" fontId="10" fillId="2" borderId="6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vertical="center" wrapText="1"/>
    </xf>
    <xf numFmtId="1" fontId="14" fillId="31" borderId="32" xfId="0" applyNumberFormat="1" applyFont="1" applyFill="1" applyBorder="1" applyAlignment="1">
      <alignment horizontal="center" vertical="center"/>
    </xf>
    <xf numFmtId="49" fontId="9" fillId="3" borderId="61" xfId="1" applyNumberFormat="1" applyFont="1" applyFill="1" applyBorder="1" applyAlignment="1">
      <alignment horizontal="center" vertical="center" wrapText="1"/>
    </xf>
    <xf numFmtId="49" fontId="14" fillId="28" borderId="13" xfId="1" applyNumberFormat="1" applyFont="1" applyFill="1" applyBorder="1" applyAlignment="1">
      <alignment horizontal="center" vertical="center"/>
    </xf>
    <xf numFmtId="14" fontId="14" fillId="31" borderId="36" xfId="0" applyNumberFormat="1" applyFont="1" applyFill="1" applyBorder="1" applyAlignment="1">
      <alignment horizontal="center" vertical="center"/>
    </xf>
    <xf numFmtId="164" fontId="33" fillId="32" borderId="72" xfId="1" applyNumberFormat="1" applyFont="1" applyFill="1" applyBorder="1" applyAlignment="1">
      <alignment horizontal="left" vertical="center" wrapText="1"/>
    </xf>
    <xf numFmtId="164" fontId="33" fillId="32" borderId="2" xfId="1" applyNumberFormat="1" applyFont="1" applyFill="1" applyBorder="1" applyAlignment="1">
      <alignment horizontal="left" vertical="center" wrapText="1"/>
    </xf>
    <xf numFmtId="164" fontId="33" fillId="32" borderId="73" xfId="1" applyNumberFormat="1" applyFont="1" applyFill="1" applyBorder="1" applyAlignment="1">
      <alignment horizontal="left" vertical="center" wrapText="1"/>
    </xf>
    <xf numFmtId="1" fontId="14" fillId="31" borderId="48" xfId="0" applyNumberFormat="1" applyFont="1" applyFill="1" applyBorder="1" applyAlignment="1">
      <alignment horizontal="center" vertical="center"/>
    </xf>
    <xf numFmtId="49" fontId="9" fillId="32" borderId="55" xfId="1" applyNumberFormat="1" applyFont="1" applyFill="1" applyBorder="1" applyAlignment="1">
      <alignment horizontal="center" vertical="center" wrapText="1"/>
    </xf>
    <xf numFmtId="164" fontId="12" fillId="3" borderId="66" xfId="1" applyNumberFormat="1" applyFont="1" applyFill="1" applyBorder="1" applyAlignment="1">
      <alignment vertical="center"/>
    </xf>
    <xf numFmtId="164" fontId="12" fillId="3" borderId="67" xfId="1" applyNumberFormat="1" applyFont="1" applyFill="1" applyBorder="1" applyAlignment="1">
      <alignment vertical="center"/>
    </xf>
    <xf numFmtId="164" fontId="12" fillId="3" borderId="50" xfId="1" applyNumberFormat="1" applyFont="1" applyFill="1" applyBorder="1" applyAlignment="1">
      <alignment vertical="center"/>
    </xf>
    <xf numFmtId="164" fontId="12" fillId="3" borderId="51" xfId="1" applyNumberFormat="1" applyFont="1" applyFill="1" applyBorder="1" applyAlignment="1">
      <alignment vertical="center"/>
    </xf>
    <xf numFmtId="49" fontId="14" fillId="28" borderId="34" xfId="1" applyNumberFormat="1" applyFont="1" applyFill="1" applyBorder="1" applyAlignment="1">
      <alignment horizontal="center" vertical="center"/>
    </xf>
    <xf numFmtId="49" fontId="14" fillId="0" borderId="31" xfId="1" applyNumberFormat="1" applyFont="1" applyBorder="1" applyAlignment="1">
      <alignment vertical="center"/>
    </xf>
    <xf numFmtId="0" fontId="14" fillId="28" borderId="32" xfId="1" applyNumberFormat="1" applyFont="1" applyFill="1" applyBorder="1" applyAlignment="1">
      <alignment horizontal="center" vertical="center"/>
    </xf>
    <xf numFmtId="0" fontId="14" fillId="28" borderId="66" xfId="1" applyNumberFormat="1" applyFont="1" applyFill="1" applyBorder="1" applyAlignment="1">
      <alignment horizontal="center" vertical="center"/>
    </xf>
    <xf numFmtId="0" fontId="6" fillId="28" borderId="31" xfId="0" applyFont="1" applyFill="1" applyBorder="1" applyAlignment="1">
      <alignment horizontal="center" vertical="center" wrapText="1"/>
    </xf>
    <xf numFmtId="0" fontId="6" fillId="28" borderId="32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 wrapText="1"/>
    </xf>
    <xf numFmtId="0" fontId="6" fillId="28" borderId="45" xfId="0" applyFont="1" applyFill="1" applyBorder="1" applyAlignment="1">
      <alignment horizontal="center" vertical="center" wrapText="1"/>
    </xf>
    <xf numFmtId="0" fontId="6" fillId="28" borderId="14" xfId="0" applyFont="1" applyFill="1" applyBorder="1" applyAlignment="1">
      <alignment horizontal="center" vertical="center" wrapText="1"/>
    </xf>
    <xf numFmtId="0" fontId="6" fillId="28" borderId="34" xfId="0" applyFont="1" applyFill="1" applyBorder="1" applyAlignment="1">
      <alignment horizontal="center" vertical="center" wrapText="1"/>
    </xf>
    <xf numFmtId="166" fontId="0" fillId="31" borderId="16" xfId="0" applyNumberFormat="1" applyFont="1" applyFill="1" applyBorder="1" applyAlignment="1">
      <alignment horizontal="center" vertical="center"/>
    </xf>
    <xf numFmtId="166" fontId="0" fillId="31" borderId="43" xfId="0" applyNumberFormat="1" applyFont="1" applyFill="1" applyBorder="1" applyAlignment="1">
      <alignment horizontal="center" vertical="center"/>
    </xf>
    <xf numFmtId="164" fontId="13" fillId="32" borderId="54" xfId="1" applyNumberFormat="1" applyFont="1" applyFill="1" applyBorder="1" applyAlignment="1">
      <alignment horizontal="left" vertical="center"/>
    </xf>
    <xf numFmtId="164" fontId="13" fillId="32" borderId="53" xfId="1" applyNumberFormat="1" applyFont="1" applyFill="1" applyBorder="1" applyAlignment="1">
      <alignment horizontal="left" vertical="center"/>
    </xf>
    <xf numFmtId="0" fontId="14" fillId="31" borderId="33" xfId="0" applyNumberFormat="1" applyFont="1" applyFill="1" applyBorder="1" applyAlignment="1">
      <alignment horizontal="center" vertical="center"/>
    </xf>
    <xf numFmtId="0" fontId="14" fillId="31" borderId="16" xfId="0" applyNumberFormat="1" applyFont="1" applyFill="1" applyBorder="1" applyAlignment="1">
      <alignment horizontal="center" vertical="center"/>
    </xf>
    <xf numFmtId="14" fontId="14" fillId="31" borderId="33" xfId="0" applyNumberFormat="1" applyFont="1" applyFill="1" applyBorder="1" applyAlignment="1">
      <alignment horizontal="center" vertical="center"/>
    </xf>
    <xf numFmtId="14" fontId="14" fillId="31" borderId="16" xfId="0" applyNumberFormat="1" applyFont="1" applyFill="1" applyBorder="1" applyAlignment="1">
      <alignment horizontal="center" vertical="center"/>
    </xf>
    <xf numFmtId="2" fontId="14" fillId="4" borderId="33" xfId="0" applyNumberFormat="1" applyFont="1" applyFill="1" applyBorder="1" applyAlignment="1">
      <alignment horizontal="center" vertical="center"/>
    </xf>
    <xf numFmtId="2" fontId="14" fillId="4" borderId="16" xfId="0" applyNumberFormat="1" applyFont="1" applyFill="1" applyBorder="1" applyAlignment="1">
      <alignment horizontal="center" vertical="center"/>
    </xf>
    <xf numFmtId="49" fontId="15" fillId="30" borderId="74" xfId="1" applyNumberFormat="1" applyFont="1" applyFill="1" applyBorder="1" applyAlignment="1">
      <alignment horizontal="center" vertical="center"/>
    </xf>
    <xf numFmtId="49" fontId="15" fillId="30" borderId="43" xfId="1" applyNumberFormat="1" applyFont="1" applyFill="1" applyBorder="1" applyAlignment="1">
      <alignment horizontal="center" vertical="center"/>
    </xf>
    <xf numFmtId="49" fontId="15" fillId="29" borderId="75" xfId="1" applyNumberFormat="1" applyFont="1" applyFill="1" applyBorder="1" applyAlignment="1">
      <alignment horizontal="center" vertical="center"/>
    </xf>
    <xf numFmtId="49" fontId="15" fillId="29" borderId="36" xfId="1" applyNumberFormat="1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49" fontId="14" fillId="4" borderId="24" xfId="0" applyNumberFormat="1" applyFont="1" applyFill="1" applyBorder="1" applyAlignment="1">
      <alignment horizontal="center" vertical="center" wrapText="1"/>
    </xf>
    <xf numFmtId="49" fontId="14" fillId="4" borderId="22" xfId="0" applyNumberFormat="1" applyFont="1" applyFill="1" applyBorder="1" applyAlignment="1">
      <alignment horizontal="center" vertical="center" wrapText="1"/>
    </xf>
    <xf numFmtId="0" fontId="14" fillId="31" borderId="14" xfId="0" applyNumberFormat="1" applyFont="1" applyFill="1" applyBorder="1" applyAlignment="1">
      <alignment horizontal="center" vertical="center"/>
    </xf>
    <xf numFmtId="0" fontId="14" fillId="31" borderId="46" xfId="0" applyNumberFormat="1" applyFont="1" applyFill="1" applyBorder="1" applyAlignment="1">
      <alignment horizontal="center" vertical="center"/>
    </xf>
    <xf numFmtId="14" fontId="14" fillId="31" borderId="14" xfId="0" applyNumberFormat="1" applyFont="1" applyFill="1" applyBorder="1" applyAlignment="1">
      <alignment horizontal="center" vertical="center"/>
    </xf>
    <xf numFmtId="14" fontId="14" fillId="31" borderId="46" xfId="0" applyNumberFormat="1" applyFont="1" applyFill="1" applyBorder="1" applyAlignment="1">
      <alignment horizontal="center" vertical="center"/>
    </xf>
    <xf numFmtId="1" fontId="14" fillId="31" borderId="14" xfId="0" applyNumberFormat="1" applyFont="1" applyFill="1" applyBorder="1" applyAlignment="1">
      <alignment horizontal="center" vertical="center"/>
    </xf>
    <xf numFmtId="1" fontId="14" fillId="31" borderId="16" xfId="0" applyNumberFormat="1" applyFont="1" applyFill="1" applyBorder="1" applyAlignment="1">
      <alignment horizontal="center" vertical="center"/>
    </xf>
    <xf numFmtId="2" fontId="14" fillId="31" borderId="14" xfId="0" applyNumberFormat="1" applyFont="1" applyFill="1" applyBorder="1" applyAlignment="1">
      <alignment horizontal="center" vertical="center"/>
    </xf>
    <xf numFmtId="2" fontId="14" fillId="31" borderId="16" xfId="0" applyNumberFormat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48" xfId="0" applyFont="1" applyFill="1" applyBorder="1" applyAlignment="1">
      <alignment horizontal="left" vertical="center" wrapText="1"/>
    </xf>
    <xf numFmtId="49" fontId="14" fillId="4" borderId="42" xfId="0" applyNumberFormat="1" applyFont="1" applyFill="1" applyBorder="1" applyAlignment="1">
      <alignment horizontal="center" vertical="center" wrapText="1"/>
    </xf>
    <xf numFmtId="1" fontId="14" fillId="31" borderId="33" xfId="0" applyNumberFormat="1" applyFont="1" applyFill="1" applyBorder="1" applyAlignment="1">
      <alignment horizontal="center" vertical="center"/>
    </xf>
    <xf numFmtId="1" fontId="14" fillId="31" borderId="46" xfId="0" applyNumberFormat="1" applyFont="1" applyFill="1" applyBorder="1" applyAlignment="1">
      <alignment horizontal="center" vertical="center"/>
    </xf>
    <xf numFmtId="2" fontId="14" fillId="31" borderId="46" xfId="0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40" xfId="1" applyNumberFormat="1" applyFont="1" applyFill="1" applyBorder="1" applyAlignment="1">
      <alignment horizontal="center" vertical="center" wrapText="1"/>
    </xf>
    <xf numFmtId="49" fontId="9" fillId="2" borderId="42" xfId="1" applyNumberFormat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164" fontId="9" fillId="3" borderId="50" xfId="1" applyNumberFormat="1" applyFont="1" applyFill="1" applyBorder="1" applyAlignment="1">
      <alignment horizontal="left" vertical="center"/>
    </xf>
    <xf numFmtId="164" fontId="9" fillId="3" borderId="52" xfId="1" applyNumberFormat="1" applyFont="1" applyFill="1" applyBorder="1" applyAlignment="1">
      <alignment horizontal="left" vertical="center"/>
    </xf>
    <xf numFmtId="164" fontId="9" fillId="3" borderId="2" xfId="1" applyNumberFormat="1" applyFont="1" applyFill="1" applyBorder="1" applyAlignment="1">
      <alignment horizontal="left" vertical="center"/>
    </xf>
    <xf numFmtId="164" fontId="9" fillId="3" borderId="51" xfId="1" applyNumberFormat="1" applyFont="1" applyFill="1" applyBorder="1" applyAlignment="1">
      <alignment horizontal="left" vertical="center"/>
    </xf>
    <xf numFmtId="14" fontId="8" fillId="0" borderId="12" xfId="2" applyNumberFormat="1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4" fontId="8" fillId="0" borderId="2" xfId="2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14" fillId="4" borderId="20" xfId="0" applyNumberFormat="1" applyFont="1" applyFill="1" applyBorder="1" applyAlignment="1">
      <alignment horizontal="center" vertical="center" wrapText="1"/>
    </xf>
    <xf numFmtId="2" fontId="14" fillId="4" borderId="14" xfId="0" applyNumberFormat="1" applyFont="1" applyFill="1" applyBorder="1" applyAlignment="1">
      <alignment horizontal="center" vertical="center"/>
    </xf>
    <xf numFmtId="2" fontId="14" fillId="4" borderId="48" xfId="0" applyNumberFormat="1" applyFont="1" applyFill="1" applyBorder="1" applyAlignment="1">
      <alignment horizontal="center" vertical="center"/>
    </xf>
    <xf numFmtId="49" fontId="15" fillId="29" borderId="34" xfId="1" applyNumberFormat="1" applyFont="1" applyFill="1" applyBorder="1" applyAlignment="1">
      <alignment horizontal="center" vertical="center"/>
    </xf>
    <xf numFmtId="49" fontId="15" fillId="30" borderId="45" xfId="1" applyNumberFormat="1" applyFont="1" applyFill="1" applyBorder="1" applyAlignment="1">
      <alignment horizontal="center" vertical="center"/>
    </xf>
    <xf numFmtId="49" fontId="15" fillId="29" borderId="59" xfId="1" applyNumberFormat="1" applyFont="1" applyFill="1" applyBorder="1" applyAlignment="1">
      <alignment horizontal="center" vertical="center"/>
    </xf>
    <xf numFmtId="49" fontId="15" fillId="30" borderId="44" xfId="1" applyNumberFormat="1" applyFont="1" applyFill="1" applyBorder="1" applyAlignment="1">
      <alignment horizontal="center" vertical="center"/>
    </xf>
    <xf numFmtId="164" fontId="9" fillId="32" borderId="57" xfId="1" applyNumberFormat="1" applyFont="1" applyFill="1" applyBorder="1" applyAlignment="1">
      <alignment horizontal="left" vertical="center"/>
    </xf>
    <xf numFmtId="164" fontId="9" fillId="32" borderId="2" xfId="1" applyNumberFormat="1" applyFont="1" applyFill="1" applyBorder="1" applyAlignment="1">
      <alignment horizontal="left" vertical="center"/>
    </xf>
    <xf numFmtId="164" fontId="9" fillId="32" borderId="60" xfId="1" applyNumberFormat="1" applyFont="1" applyFill="1" applyBorder="1" applyAlignment="1">
      <alignment horizontal="left" vertical="center"/>
    </xf>
    <xf numFmtId="0" fontId="15" fillId="4" borderId="0" xfId="1" applyFont="1" applyFill="1" applyAlignment="1">
      <alignment horizontal="center" vertical="center"/>
    </xf>
    <xf numFmtId="0" fontId="14" fillId="33" borderId="16" xfId="0" applyNumberFormat="1" applyFont="1" applyFill="1" applyBorder="1" applyAlignment="1">
      <alignment horizontal="center" vertical="center"/>
    </xf>
    <xf numFmtId="0" fontId="14" fillId="33" borderId="23" xfId="0" applyNumberFormat="1" applyFont="1" applyFill="1" applyBorder="1" applyAlignment="1">
      <alignment horizontal="center" vertical="center"/>
    </xf>
    <xf numFmtId="0" fontId="14" fillId="33" borderId="32" xfId="0" applyNumberFormat="1" applyFont="1" applyFill="1" applyBorder="1" applyAlignment="1">
      <alignment horizontal="center" vertical="center"/>
    </xf>
    <xf numFmtId="0" fontId="14" fillId="33" borderId="21" xfId="0" applyNumberFormat="1" applyFont="1" applyFill="1" applyBorder="1" applyAlignment="1">
      <alignment horizontal="center" vertical="center"/>
    </xf>
    <xf numFmtId="0" fontId="14" fillId="33" borderId="48" xfId="0" applyNumberFormat="1" applyFont="1" applyFill="1" applyBorder="1" applyAlignment="1">
      <alignment horizontal="center" vertical="center"/>
    </xf>
    <xf numFmtId="0" fontId="14" fillId="33" borderId="58" xfId="0" applyNumberFormat="1" applyFont="1" applyFill="1" applyBorder="1" applyAlignment="1">
      <alignment horizontal="center" vertical="center"/>
    </xf>
    <xf numFmtId="0" fontId="10" fillId="27" borderId="29" xfId="1" applyFont="1" applyFill="1" applyBorder="1" applyAlignment="1">
      <alignment horizontal="center" vertical="center" wrapText="1"/>
    </xf>
    <xf numFmtId="0" fontId="10" fillId="27" borderId="30" xfId="1" applyFont="1" applyFill="1" applyBorder="1" applyAlignment="1">
      <alignment horizontal="center" vertical="center" wrapText="1"/>
    </xf>
    <xf numFmtId="0" fontId="10" fillId="27" borderId="41" xfId="1" applyFont="1" applyFill="1" applyBorder="1" applyAlignment="1">
      <alignment horizontal="center" vertical="center" wrapText="1"/>
    </xf>
    <xf numFmtId="0" fontId="6" fillId="27" borderId="31" xfId="0" applyFont="1" applyFill="1" applyBorder="1" applyAlignment="1">
      <alignment horizontal="center" vertical="center" wrapText="1"/>
    </xf>
    <xf numFmtId="0" fontId="6" fillId="27" borderId="32" xfId="0" applyFont="1" applyFill="1" applyBorder="1" applyAlignment="1">
      <alignment horizontal="center" vertical="center" wrapText="1"/>
    </xf>
    <xf numFmtId="0" fontId="6" fillId="27" borderId="29" xfId="0" applyFont="1" applyFill="1" applyBorder="1" applyAlignment="1">
      <alignment horizontal="center" vertical="center" wrapText="1"/>
    </xf>
    <xf numFmtId="14" fontId="14" fillId="4" borderId="43" xfId="0" applyNumberFormat="1" applyFont="1" applyFill="1" applyBorder="1" applyAlignment="1">
      <alignment horizontal="center" vertical="center"/>
    </xf>
    <xf numFmtId="14" fontId="14" fillId="4" borderId="16" xfId="0" applyNumberFormat="1" applyFont="1" applyFill="1" applyBorder="1" applyAlignment="1">
      <alignment horizontal="center" vertical="center"/>
    </xf>
    <xf numFmtId="49" fontId="14" fillId="4" borderId="31" xfId="1" applyNumberFormat="1" applyFont="1" applyFill="1" applyBorder="1" applyAlignment="1">
      <alignment vertical="center"/>
    </xf>
    <xf numFmtId="49" fontId="14" fillId="4" borderId="15" xfId="1" applyNumberFormat="1" applyFont="1" applyFill="1" applyBorder="1" applyAlignment="1">
      <alignment vertical="center"/>
    </xf>
    <xf numFmtId="14" fontId="14" fillId="4" borderId="31" xfId="0" applyNumberFormat="1" applyFont="1" applyFill="1" applyBorder="1" applyAlignment="1">
      <alignment horizontal="center" vertical="center"/>
    </xf>
    <xf numFmtId="14" fontId="14" fillId="4" borderId="15" xfId="0" applyNumberFormat="1" applyFont="1" applyFill="1" applyBorder="1" applyAlignment="1">
      <alignment horizontal="center" vertical="center"/>
    </xf>
    <xf numFmtId="14" fontId="14" fillId="27" borderId="33" xfId="0" applyNumberFormat="1" applyFont="1" applyFill="1" applyBorder="1" applyAlignment="1">
      <alignment horizontal="center" vertical="center"/>
    </xf>
    <xf numFmtId="0" fontId="14" fillId="27" borderId="16" xfId="0" applyNumberFormat="1" applyFont="1" applyFill="1" applyBorder="1" applyAlignment="1">
      <alignment horizontal="center" vertical="center"/>
    </xf>
    <xf numFmtId="0" fontId="10" fillId="27" borderId="70" xfId="1" applyFont="1" applyFill="1" applyBorder="1" applyAlignment="1">
      <alignment horizontal="center" vertical="center" wrapText="1"/>
    </xf>
    <xf numFmtId="0" fontId="10" fillId="27" borderId="67" xfId="1" applyFont="1" applyFill="1" applyBorder="1" applyAlignment="1">
      <alignment horizontal="center" vertical="center" wrapText="1"/>
    </xf>
    <xf numFmtId="14" fontId="14" fillId="34" borderId="33" xfId="0" applyNumberFormat="1" applyFont="1" applyFill="1" applyBorder="1" applyAlignment="1">
      <alignment horizontal="center" vertical="center"/>
    </xf>
    <xf numFmtId="0" fontId="14" fillId="34" borderId="49" xfId="0" applyNumberFormat="1" applyFont="1" applyFill="1" applyBorder="1" applyAlignment="1">
      <alignment horizontal="center" vertical="center"/>
    </xf>
    <xf numFmtId="0" fontId="14" fillId="34" borderId="23" xfId="0" applyNumberFormat="1" applyFont="1" applyFill="1" applyBorder="1" applyAlignment="1">
      <alignment horizontal="center" vertical="center"/>
    </xf>
    <xf numFmtId="0" fontId="39" fillId="34" borderId="0" xfId="1" quotePrefix="1" applyFont="1" applyFill="1" applyAlignment="1">
      <alignment horizontal="center" vertical="center" wrapText="1"/>
    </xf>
    <xf numFmtId="0" fontId="39" fillId="27" borderId="0" xfId="1" applyFont="1" applyFill="1" applyAlignment="1">
      <alignment horizontal="center" vertical="center" wrapText="1"/>
    </xf>
    <xf numFmtId="0" fontId="15" fillId="27" borderId="0" xfId="1" applyFont="1" applyFill="1" applyAlignment="1">
      <alignment horizontal="center"/>
    </xf>
    <xf numFmtId="165" fontId="9" fillId="27" borderId="47" xfId="1" applyNumberFormat="1" applyFont="1" applyFill="1" applyBorder="1" applyAlignment="1">
      <alignment horizontal="center" vertical="center" wrapText="1"/>
    </xf>
    <xf numFmtId="165" fontId="9" fillId="27" borderId="18" xfId="1" applyNumberFormat="1" applyFont="1" applyFill="1" applyBorder="1" applyAlignment="1">
      <alignment horizontal="center" vertical="center" wrapText="1"/>
    </xf>
    <xf numFmtId="165" fontId="9" fillId="27" borderId="19" xfId="1" applyNumberFormat="1" applyFont="1" applyFill="1" applyBorder="1" applyAlignment="1">
      <alignment horizontal="center" vertical="center" wrapText="1"/>
    </xf>
    <xf numFmtId="0" fontId="11" fillId="27" borderId="15" xfId="1" applyNumberFormat="1" applyFont="1" applyFill="1" applyBorder="1" applyAlignment="1">
      <alignment horizontal="center" vertical="center"/>
    </xf>
    <xf numFmtId="0" fontId="11" fillId="27" borderId="68" xfId="1" applyNumberFormat="1" applyFont="1" applyFill="1" applyBorder="1" applyAlignment="1">
      <alignment horizontal="center" vertical="center"/>
    </xf>
    <xf numFmtId="0" fontId="11" fillId="27" borderId="66" xfId="1" applyNumberFormat="1" applyFont="1" applyFill="1" applyBorder="1" applyAlignment="1">
      <alignment horizontal="center" vertical="center"/>
    </xf>
    <xf numFmtId="0" fontId="11" fillId="27" borderId="69" xfId="1" applyNumberFormat="1" applyFont="1" applyFill="1" applyBorder="1" applyAlignment="1">
      <alignment horizontal="center" vertical="center"/>
    </xf>
    <xf numFmtId="0" fontId="15" fillId="27" borderId="0" xfId="1" applyFont="1" applyFill="1" applyAlignment="1">
      <alignment horizontal="center" vertical="center"/>
    </xf>
    <xf numFmtId="0" fontId="10" fillId="34" borderId="71" xfId="1" applyFont="1" applyFill="1" applyBorder="1" applyAlignment="1">
      <alignment horizontal="center" vertical="center" wrapText="1"/>
    </xf>
    <xf numFmtId="0" fontId="10" fillId="34" borderId="66" xfId="1" applyFont="1" applyFill="1" applyBorder="1" applyAlignment="1">
      <alignment horizontal="center" vertical="center" wrapText="1"/>
    </xf>
    <xf numFmtId="0" fontId="10" fillId="34" borderId="22" xfId="1" applyFont="1" applyFill="1" applyBorder="1" applyAlignment="1">
      <alignment horizontal="center" vertical="center" wrapText="1"/>
    </xf>
    <xf numFmtId="0" fontId="10" fillId="34" borderId="16" xfId="1" applyFont="1" applyFill="1" applyBorder="1" applyAlignment="1">
      <alignment horizontal="center" vertical="center" wrapText="1"/>
    </xf>
    <xf numFmtId="0" fontId="10" fillId="34" borderId="35" xfId="1" applyFont="1" applyFill="1" applyBorder="1" applyAlignment="1">
      <alignment horizontal="center" vertical="center" wrapText="1"/>
    </xf>
    <xf numFmtId="0" fontId="10" fillId="34" borderId="13" xfId="1" applyFont="1" applyFill="1" applyBorder="1" applyAlignment="1">
      <alignment horizontal="center" vertical="center" wrapText="1"/>
    </xf>
    <xf numFmtId="0" fontId="10" fillId="34" borderId="34" xfId="1" applyFont="1" applyFill="1" applyBorder="1" applyAlignment="1">
      <alignment horizontal="center" vertical="center" wrapText="1"/>
    </xf>
    <xf numFmtId="2" fontId="14" fillId="34" borderId="33" xfId="0" applyNumberFormat="1" applyFont="1" applyFill="1" applyBorder="1" applyAlignment="1">
      <alignment horizontal="center" vertical="center"/>
    </xf>
    <xf numFmtId="2" fontId="14" fillId="34" borderId="16" xfId="0" applyNumberFormat="1" applyFont="1" applyFill="1" applyBorder="1" applyAlignment="1">
      <alignment horizontal="center" vertical="center"/>
    </xf>
    <xf numFmtId="14" fontId="14" fillId="34" borderId="16" xfId="0" applyNumberFormat="1" applyFont="1" applyFill="1" applyBorder="1" applyAlignment="1">
      <alignment horizontal="center" vertical="center"/>
    </xf>
  </cellXfs>
  <cellStyles count="257">
    <cellStyle name="%" xfId="206" xr:uid="{00000000-0005-0000-0000-0000FB000000}"/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вод  2 2" xfId="119" xr:uid="{00000000-0005-0000-0000-000018000000}"/>
    <cellStyle name="Ввод  2 2 2" xfId="198" xr:uid="{00000000-0005-0000-0000-000018000000}"/>
    <cellStyle name="Вывод 2" xfId="28" xr:uid="{00000000-0005-0000-0000-000019000000}"/>
    <cellStyle name="Вывод 2 2" xfId="120" xr:uid="{00000000-0005-0000-0000-000019000000}"/>
    <cellStyle name="Вывод 2 2 2" xfId="199" xr:uid="{00000000-0005-0000-0000-000019000000}"/>
    <cellStyle name="Вычисление 2" xfId="29" xr:uid="{00000000-0005-0000-0000-00001A000000}"/>
    <cellStyle name="Вычисление 2 2" xfId="121" xr:uid="{00000000-0005-0000-0000-00001A000000}"/>
    <cellStyle name="Вычисление 2 2 2" xfId="200" xr:uid="{00000000-0005-0000-0000-00001A000000}"/>
    <cellStyle name="Гиперссылка 2" xfId="207" xr:uid="{00000000-0005-0000-0000-0000FD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Итог 2 2" xfId="122" xr:uid="{00000000-0005-0000-0000-00001F000000}"/>
    <cellStyle name="Итог 2 2 2" xfId="201" xr:uid="{00000000-0005-0000-0000-00001F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10" xfId="208" xr:uid="{00000000-0005-0000-0000-0000FF000000}"/>
    <cellStyle name="Обычный 11" xfId="209" xr:uid="{00000000-0005-0000-0000-000000010000}"/>
    <cellStyle name="Обычный 12" xfId="210" xr:uid="{00000000-0005-0000-0000-000001010000}"/>
    <cellStyle name="Обычный 13" xfId="211" xr:uid="{00000000-0005-0000-0000-000002010000}"/>
    <cellStyle name="Обычный 14" xfId="212" xr:uid="{00000000-0005-0000-0000-000003010000}"/>
    <cellStyle name="Обычный 15" xfId="213" xr:uid="{00000000-0005-0000-0000-000004010000}"/>
    <cellStyle name="Обычный 16" xfId="214" xr:uid="{00000000-0005-0000-0000-000005010000}"/>
    <cellStyle name="Обычный 17" xfId="215" xr:uid="{00000000-0005-0000-0000-000006010000}"/>
    <cellStyle name="Обычный 18" xfId="216" xr:uid="{00000000-0005-0000-0000-000007010000}"/>
    <cellStyle name="Обычный 19" xfId="217" xr:uid="{00000000-0005-0000-0000-000008010000}"/>
    <cellStyle name="Обычный 2" xfId="38" xr:uid="{00000000-0005-0000-0000-000024000000}"/>
    <cellStyle name="Обычный 2 2" xfId="39" xr:uid="{00000000-0005-0000-0000-000025000000}"/>
    <cellStyle name="Обычный 2 2 2" xfId="40" xr:uid="{00000000-0005-0000-0000-000026000000}"/>
    <cellStyle name="Обычный 2 2 3" xfId="219" xr:uid="{00000000-0005-0000-0000-00000A010000}"/>
    <cellStyle name="Обычный 2 3" xfId="41" xr:uid="{00000000-0005-0000-0000-000027000000}"/>
    <cellStyle name="Обычный 2 3 2" xfId="42" xr:uid="{00000000-0005-0000-0000-000028000000}"/>
    <cellStyle name="Обычный 2 3 2 2" xfId="43" xr:uid="{00000000-0005-0000-0000-000029000000}"/>
    <cellStyle name="Обычный 2 3 2 2 2" xfId="44" xr:uid="{00000000-0005-0000-0000-00002A000000}"/>
    <cellStyle name="Обычный 2 3 2 2 2 2" xfId="45" xr:uid="{00000000-0005-0000-0000-00002B000000}"/>
    <cellStyle name="Обычный 2 3 2 2 2 2 2" xfId="133" xr:uid="{00000000-0005-0000-0000-00002B000000}"/>
    <cellStyle name="Обычный 2 3 2 2 2 3" xfId="132" xr:uid="{00000000-0005-0000-0000-00002A000000}"/>
    <cellStyle name="Обычный 2 3 2 2 3" xfId="46" xr:uid="{00000000-0005-0000-0000-00002C000000}"/>
    <cellStyle name="Обычный 2 3 2 2 3 2" xfId="134" xr:uid="{00000000-0005-0000-0000-00002C000000}"/>
    <cellStyle name="Обычный 2 3 2 2 4" xfId="131" xr:uid="{00000000-0005-0000-0000-000029000000}"/>
    <cellStyle name="Обычный 2 3 2 3" xfId="47" xr:uid="{00000000-0005-0000-0000-00002D000000}"/>
    <cellStyle name="Обычный 2 3 2 3 2" xfId="48" xr:uid="{00000000-0005-0000-0000-00002E000000}"/>
    <cellStyle name="Обычный 2 3 2 3 2 2" xfId="136" xr:uid="{00000000-0005-0000-0000-00002E000000}"/>
    <cellStyle name="Обычный 2 3 2 3 3" xfId="135" xr:uid="{00000000-0005-0000-0000-00002D000000}"/>
    <cellStyle name="Обычный 2 3 2 4" xfId="49" xr:uid="{00000000-0005-0000-0000-00002F000000}"/>
    <cellStyle name="Обычный 2 3 2 4 2" xfId="137" xr:uid="{00000000-0005-0000-0000-00002F000000}"/>
    <cellStyle name="Обычный 2 3 2 5" xfId="130" xr:uid="{00000000-0005-0000-0000-000028000000}"/>
    <cellStyle name="Обычный 2 3 3" xfId="50" xr:uid="{00000000-0005-0000-0000-000030000000}"/>
    <cellStyle name="Обычный 2 3 3 2" xfId="51" xr:uid="{00000000-0005-0000-0000-000031000000}"/>
    <cellStyle name="Обычный 2 3 3 2 2" xfId="52" xr:uid="{00000000-0005-0000-0000-000032000000}"/>
    <cellStyle name="Обычный 2 3 3 2 2 2" xfId="140" xr:uid="{00000000-0005-0000-0000-000032000000}"/>
    <cellStyle name="Обычный 2 3 3 2 3" xfId="139" xr:uid="{00000000-0005-0000-0000-000031000000}"/>
    <cellStyle name="Обычный 2 3 3 3" xfId="53" xr:uid="{00000000-0005-0000-0000-000033000000}"/>
    <cellStyle name="Обычный 2 3 3 3 2" xfId="141" xr:uid="{00000000-0005-0000-0000-000033000000}"/>
    <cellStyle name="Обычный 2 3 3 4" xfId="138" xr:uid="{00000000-0005-0000-0000-000030000000}"/>
    <cellStyle name="Обычный 2 3 4" xfId="54" xr:uid="{00000000-0005-0000-0000-000034000000}"/>
    <cellStyle name="Обычный 2 3 4 2" xfId="55" xr:uid="{00000000-0005-0000-0000-000035000000}"/>
    <cellStyle name="Обычный 2 3 4 2 2" xfId="143" xr:uid="{00000000-0005-0000-0000-000035000000}"/>
    <cellStyle name="Обычный 2 3 4 3" xfId="142" xr:uid="{00000000-0005-0000-0000-000034000000}"/>
    <cellStyle name="Обычный 2 3 5" xfId="56" xr:uid="{00000000-0005-0000-0000-000036000000}"/>
    <cellStyle name="Обычный 2 3 5 2" xfId="144" xr:uid="{00000000-0005-0000-0000-000036000000}"/>
    <cellStyle name="Обычный 2 3 6" xfId="129" xr:uid="{00000000-0005-0000-0000-000027000000}"/>
    <cellStyle name="Обычный 2 4" xfId="57" xr:uid="{00000000-0005-0000-0000-000037000000}"/>
    <cellStyle name="Обычный 2 4 2" xfId="58" xr:uid="{00000000-0005-0000-0000-000038000000}"/>
    <cellStyle name="Обычный 2 4 2 2" xfId="59" xr:uid="{00000000-0005-0000-0000-000039000000}"/>
    <cellStyle name="Обычный 2 4 2 2 2" xfId="60" xr:uid="{00000000-0005-0000-0000-00003A000000}"/>
    <cellStyle name="Обычный 2 4 2 2 2 2" xfId="148" xr:uid="{00000000-0005-0000-0000-00003A000000}"/>
    <cellStyle name="Обычный 2 4 2 2 3" xfId="147" xr:uid="{00000000-0005-0000-0000-000039000000}"/>
    <cellStyle name="Обычный 2 4 2 3" xfId="61" xr:uid="{00000000-0005-0000-0000-00003B000000}"/>
    <cellStyle name="Обычный 2 4 2 3 2" xfId="149" xr:uid="{00000000-0005-0000-0000-00003B000000}"/>
    <cellStyle name="Обычный 2 4 2 4" xfId="146" xr:uid="{00000000-0005-0000-0000-000038000000}"/>
    <cellStyle name="Обычный 2 4 3" xfId="62" xr:uid="{00000000-0005-0000-0000-00003C000000}"/>
    <cellStyle name="Обычный 2 4 3 2" xfId="63" xr:uid="{00000000-0005-0000-0000-00003D000000}"/>
    <cellStyle name="Обычный 2 4 3 2 2" xfId="151" xr:uid="{00000000-0005-0000-0000-00003D000000}"/>
    <cellStyle name="Обычный 2 4 3 3" xfId="150" xr:uid="{00000000-0005-0000-0000-00003C000000}"/>
    <cellStyle name="Обычный 2 4 4" xfId="64" xr:uid="{00000000-0005-0000-0000-00003E000000}"/>
    <cellStyle name="Обычный 2 4 4 2" xfId="152" xr:uid="{00000000-0005-0000-0000-00003E000000}"/>
    <cellStyle name="Обычный 2 4 5" xfId="145" xr:uid="{00000000-0005-0000-0000-000037000000}"/>
    <cellStyle name="Обычный 2 5" xfId="65" xr:uid="{00000000-0005-0000-0000-00003F000000}"/>
    <cellStyle name="Обычный 2 5 2" xfId="66" xr:uid="{00000000-0005-0000-0000-000040000000}"/>
    <cellStyle name="Обычный 2 5 2 2" xfId="67" xr:uid="{00000000-0005-0000-0000-000041000000}"/>
    <cellStyle name="Обычный 2 5 2 2 2" xfId="155" xr:uid="{00000000-0005-0000-0000-000041000000}"/>
    <cellStyle name="Обычный 2 5 2 3" xfId="154" xr:uid="{00000000-0005-0000-0000-000040000000}"/>
    <cellStyle name="Обычный 2 5 3" xfId="68" xr:uid="{00000000-0005-0000-0000-000042000000}"/>
    <cellStyle name="Обычный 2 5 3 2" xfId="156" xr:uid="{00000000-0005-0000-0000-000042000000}"/>
    <cellStyle name="Обычный 2 5 4" xfId="153" xr:uid="{00000000-0005-0000-0000-00003F000000}"/>
    <cellStyle name="Обычный 2 6" xfId="69" xr:uid="{00000000-0005-0000-0000-000043000000}"/>
    <cellStyle name="Обычный 2 6 2" xfId="70" xr:uid="{00000000-0005-0000-0000-000044000000}"/>
    <cellStyle name="Обычный 2 6 2 2" xfId="158" xr:uid="{00000000-0005-0000-0000-000044000000}"/>
    <cellStyle name="Обычный 2 6 3" xfId="157" xr:uid="{00000000-0005-0000-0000-000043000000}"/>
    <cellStyle name="Обычный 2 7" xfId="71" xr:uid="{00000000-0005-0000-0000-000045000000}"/>
    <cellStyle name="Обычный 2 7 2" xfId="159" xr:uid="{00000000-0005-0000-0000-000045000000}"/>
    <cellStyle name="Обычный 2 8" xfId="128" xr:uid="{00000000-0005-0000-0000-000024000000}"/>
    <cellStyle name="Обычный 2 9" xfId="218" xr:uid="{00000000-0005-0000-0000-000009010000}"/>
    <cellStyle name="Обычный 20" xfId="220" xr:uid="{00000000-0005-0000-0000-00000B010000}"/>
    <cellStyle name="Обычный 21" xfId="221" xr:uid="{00000000-0005-0000-0000-00000C010000}"/>
    <cellStyle name="Обычный 22" xfId="222" xr:uid="{00000000-0005-0000-0000-00000D010000}"/>
    <cellStyle name="Обычный 23" xfId="223" xr:uid="{00000000-0005-0000-0000-00000E010000}"/>
    <cellStyle name="Обычный 24" xfId="224" xr:uid="{00000000-0005-0000-0000-00000F010000}"/>
    <cellStyle name="Обычный 25" xfId="225" xr:uid="{00000000-0005-0000-0000-000010010000}"/>
    <cellStyle name="Обычный 26" xfId="226" xr:uid="{00000000-0005-0000-0000-000011010000}"/>
    <cellStyle name="Обычный 27" xfId="227" xr:uid="{00000000-0005-0000-0000-000012010000}"/>
    <cellStyle name="Обычный 28" xfId="228" xr:uid="{00000000-0005-0000-0000-000013010000}"/>
    <cellStyle name="Обычный 29" xfId="229" xr:uid="{00000000-0005-0000-0000-000014010000}"/>
    <cellStyle name="Обычный 3" xfId="72" xr:uid="{00000000-0005-0000-0000-000046000000}"/>
    <cellStyle name="Обычный 3 2" xfId="73" xr:uid="{00000000-0005-0000-0000-000047000000}"/>
    <cellStyle name="Обычный 3 2 2" xfId="74" xr:uid="{00000000-0005-0000-0000-000048000000}"/>
    <cellStyle name="Обычный 3 2 2 2" xfId="75" xr:uid="{00000000-0005-0000-0000-000049000000}"/>
    <cellStyle name="Обычный 3 2 2 2 2" xfId="76" xr:uid="{00000000-0005-0000-0000-00004A000000}"/>
    <cellStyle name="Обычный 3 2 2 2 2 2" xfId="77" xr:uid="{00000000-0005-0000-0000-00004B000000}"/>
    <cellStyle name="Обычный 3 2 2 2 2 2 2" xfId="165" xr:uid="{00000000-0005-0000-0000-00004B000000}"/>
    <cellStyle name="Обычный 3 2 2 2 2 3" xfId="164" xr:uid="{00000000-0005-0000-0000-00004A000000}"/>
    <cellStyle name="Обычный 3 2 2 2 3" xfId="78" xr:uid="{00000000-0005-0000-0000-00004C000000}"/>
    <cellStyle name="Обычный 3 2 2 2 3 2" xfId="166" xr:uid="{00000000-0005-0000-0000-00004C000000}"/>
    <cellStyle name="Обычный 3 2 2 2 4" xfId="163" xr:uid="{00000000-0005-0000-0000-000049000000}"/>
    <cellStyle name="Обычный 3 2 2 3" xfId="79" xr:uid="{00000000-0005-0000-0000-00004D000000}"/>
    <cellStyle name="Обычный 3 2 2 3 2" xfId="80" xr:uid="{00000000-0005-0000-0000-00004E000000}"/>
    <cellStyle name="Обычный 3 2 2 3 2 2" xfId="168" xr:uid="{00000000-0005-0000-0000-00004E000000}"/>
    <cellStyle name="Обычный 3 2 2 3 3" xfId="167" xr:uid="{00000000-0005-0000-0000-00004D000000}"/>
    <cellStyle name="Обычный 3 2 2 4" xfId="81" xr:uid="{00000000-0005-0000-0000-00004F000000}"/>
    <cellStyle name="Обычный 3 2 2 4 2" xfId="169" xr:uid="{00000000-0005-0000-0000-00004F000000}"/>
    <cellStyle name="Обычный 3 2 2 5" xfId="162" xr:uid="{00000000-0005-0000-0000-000048000000}"/>
    <cellStyle name="Обычный 3 2 3" xfId="82" xr:uid="{00000000-0005-0000-0000-000050000000}"/>
    <cellStyle name="Обычный 3 2 3 2" xfId="83" xr:uid="{00000000-0005-0000-0000-000051000000}"/>
    <cellStyle name="Обычный 3 2 3 2 2" xfId="84" xr:uid="{00000000-0005-0000-0000-000052000000}"/>
    <cellStyle name="Обычный 3 2 3 2 2 2" xfId="172" xr:uid="{00000000-0005-0000-0000-000052000000}"/>
    <cellStyle name="Обычный 3 2 3 2 3" xfId="171" xr:uid="{00000000-0005-0000-0000-000051000000}"/>
    <cellStyle name="Обычный 3 2 3 3" xfId="85" xr:uid="{00000000-0005-0000-0000-000053000000}"/>
    <cellStyle name="Обычный 3 2 3 3 2" xfId="173" xr:uid="{00000000-0005-0000-0000-000053000000}"/>
    <cellStyle name="Обычный 3 2 3 4" xfId="170" xr:uid="{00000000-0005-0000-0000-000050000000}"/>
    <cellStyle name="Обычный 3 2 4" xfId="86" xr:uid="{00000000-0005-0000-0000-000054000000}"/>
    <cellStyle name="Обычный 3 2 4 2" xfId="87" xr:uid="{00000000-0005-0000-0000-000055000000}"/>
    <cellStyle name="Обычный 3 2 4 2 2" xfId="175" xr:uid="{00000000-0005-0000-0000-000055000000}"/>
    <cellStyle name="Обычный 3 2 4 3" xfId="174" xr:uid="{00000000-0005-0000-0000-000054000000}"/>
    <cellStyle name="Обычный 3 2 5" xfId="88" xr:uid="{00000000-0005-0000-0000-000056000000}"/>
    <cellStyle name="Обычный 3 2 5 2" xfId="176" xr:uid="{00000000-0005-0000-0000-000056000000}"/>
    <cellStyle name="Обычный 3 2 6" xfId="161" xr:uid="{00000000-0005-0000-0000-000047000000}"/>
    <cellStyle name="Обычный 3 2 7" xfId="231" xr:uid="{00000000-0005-0000-0000-000016010000}"/>
    <cellStyle name="Обычный 3 3" xfId="89" xr:uid="{00000000-0005-0000-0000-000057000000}"/>
    <cellStyle name="Обычный 3 3 2" xfId="90" xr:uid="{00000000-0005-0000-0000-000058000000}"/>
    <cellStyle name="Обычный 3 3 2 2" xfId="91" xr:uid="{00000000-0005-0000-0000-000059000000}"/>
    <cellStyle name="Обычный 3 3 2 2 2" xfId="92" xr:uid="{00000000-0005-0000-0000-00005A000000}"/>
    <cellStyle name="Обычный 3 3 2 2 2 2" xfId="180" xr:uid="{00000000-0005-0000-0000-00005A000000}"/>
    <cellStyle name="Обычный 3 3 2 2 3" xfId="179" xr:uid="{00000000-0005-0000-0000-000059000000}"/>
    <cellStyle name="Обычный 3 3 2 3" xfId="93" xr:uid="{00000000-0005-0000-0000-00005B000000}"/>
    <cellStyle name="Обычный 3 3 2 3 2" xfId="181" xr:uid="{00000000-0005-0000-0000-00005B000000}"/>
    <cellStyle name="Обычный 3 3 2 4" xfId="178" xr:uid="{00000000-0005-0000-0000-000058000000}"/>
    <cellStyle name="Обычный 3 3 3" xfId="94" xr:uid="{00000000-0005-0000-0000-00005C000000}"/>
    <cellStyle name="Обычный 3 3 3 2" xfId="95" xr:uid="{00000000-0005-0000-0000-00005D000000}"/>
    <cellStyle name="Обычный 3 3 3 2 2" xfId="183" xr:uid="{00000000-0005-0000-0000-00005D000000}"/>
    <cellStyle name="Обычный 3 3 3 3" xfId="182" xr:uid="{00000000-0005-0000-0000-00005C000000}"/>
    <cellStyle name="Обычный 3 3 4" xfId="96" xr:uid="{00000000-0005-0000-0000-00005E000000}"/>
    <cellStyle name="Обычный 3 3 4 2" xfId="184" xr:uid="{00000000-0005-0000-0000-00005E000000}"/>
    <cellStyle name="Обычный 3 3 5" xfId="177" xr:uid="{00000000-0005-0000-0000-000057000000}"/>
    <cellStyle name="Обычный 3 4" xfId="97" xr:uid="{00000000-0005-0000-0000-00005F000000}"/>
    <cellStyle name="Обычный 3 4 2" xfId="98" xr:uid="{00000000-0005-0000-0000-000060000000}"/>
    <cellStyle name="Обычный 3 4 2 2" xfId="99" xr:uid="{00000000-0005-0000-0000-000061000000}"/>
    <cellStyle name="Обычный 3 4 2 2 2" xfId="187" xr:uid="{00000000-0005-0000-0000-000061000000}"/>
    <cellStyle name="Обычный 3 4 2 3" xfId="186" xr:uid="{00000000-0005-0000-0000-000060000000}"/>
    <cellStyle name="Обычный 3 4 3" xfId="100" xr:uid="{00000000-0005-0000-0000-000062000000}"/>
    <cellStyle name="Обычный 3 4 3 2" xfId="188" xr:uid="{00000000-0005-0000-0000-000062000000}"/>
    <cellStyle name="Обычный 3 4 4" xfId="185" xr:uid="{00000000-0005-0000-0000-00005F000000}"/>
    <cellStyle name="Обычный 3 5" xfId="101" xr:uid="{00000000-0005-0000-0000-000063000000}"/>
    <cellStyle name="Обычный 3 5 2" xfId="102" xr:uid="{00000000-0005-0000-0000-000064000000}"/>
    <cellStyle name="Обычный 3 5 2 2" xfId="190" xr:uid="{00000000-0005-0000-0000-000064000000}"/>
    <cellStyle name="Обычный 3 5 3" xfId="189" xr:uid="{00000000-0005-0000-0000-000063000000}"/>
    <cellStyle name="Обычный 3 6" xfId="103" xr:uid="{00000000-0005-0000-0000-000065000000}"/>
    <cellStyle name="Обычный 3 6 2" xfId="191" xr:uid="{00000000-0005-0000-0000-000065000000}"/>
    <cellStyle name="Обычный 3 7" xfId="160" xr:uid="{00000000-0005-0000-0000-000046000000}"/>
    <cellStyle name="Обычный 3 8" xfId="230" xr:uid="{00000000-0005-0000-0000-000015010000}"/>
    <cellStyle name="Обычный 30" xfId="232" xr:uid="{00000000-0005-0000-0000-000017010000}"/>
    <cellStyle name="Обычный 31" xfId="233" xr:uid="{00000000-0005-0000-0000-000018010000}"/>
    <cellStyle name="Обычный 32" xfId="234" xr:uid="{00000000-0005-0000-0000-000019010000}"/>
    <cellStyle name="Обычный 33" xfId="235" xr:uid="{00000000-0005-0000-0000-00001A010000}"/>
    <cellStyle name="Обычный 34" xfId="236" xr:uid="{00000000-0005-0000-0000-00001B010000}"/>
    <cellStyle name="Обычный 35" xfId="237" xr:uid="{00000000-0005-0000-0000-00001C010000}"/>
    <cellStyle name="Обычный 36" xfId="238" xr:uid="{00000000-0005-0000-0000-00001D010000}"/>
    <cellStyle name="Обычный 37" xfId="239" xr:uid="{00000000-0005-0000-0000-00001E010000}"/>
    <cellStyle name="Обычный 38" xfId="240" xr:uid="{00000000-0005-0000-0000-00001F010000}"/>
    <cellStyle name="Обычный 39" xfId="241" xr:uid="{00000000-0005-0000-0000-000020010000}"/>
    <cellStyle name="Обычный 4" xfId="104" xr:uid="{00000000-0005-0000-0000-000066000000}"/>
    <cellStyle name="Обычный 4 2" xfId="242" xr:uid="{00000000-0005-0000-0000-000021010000}"/>
    <cellStyle name="Обычный 40" xfId="243" xr:uid="{00000000-0005-0000-0000-000022010000}"/>
    <cellStyle name="Обычный 41" xfId="244" xr:uid="{00000000-0005-0000-0000-000023010000}"/>
    <cellStyle name="Обычный 42" xfId="245" xr:uid="{00000000-0005-0000-0000-000024010000}"/>
    <cellStyle name="Обычный 43" xfId="246" xr:uid="{00000000-0005-0000-0000-000025010000}"/>
    <cellStyle name="Обычный 44" xfId="247" xr:uid="{00000000-0005-0000-0000-000026010000}"/>
    <cellStyle name="Обычный 45" xfId="248" xr:uid="{00000000-0005-0000-0000-000027010000}"/>
    <cellStyle name="Обычный 46" xfId="205" xr:uid="{00000000-0005-0000-0000-0000FE000000}"/>
    <cellStyle name="Обычный 5" xfId="1" xr:uid="{00000000-0005-0000-0000-000067000000}"/>
    <cellStyle name="Обычный 5 2" xfId="105" xr:uid="{00000000-0005-0000-0000-000068000000}"/>
    <cellStyle name="Обычный 5 2 2" xfId="106" xr:uid="{00000000-0005-0000-0000-000069000000}"/>
    <cellStyle name="Обычный 5 2 2 2" xfId="193" xr:uid="{00000000-0005-0000-0000-000069000000}"/>
    <cellStyle name="Обычный 5 2 3" xfId="192" xr:uid="{00000000-0005-0000-0000-000068000000}"/>
    <cellStyle name="Обычный 5 3" xfId="107" xr:uid="{00000000-0005-0000-0000-00006A000000}"/>
    <cellStyle name="Обычный 5 3 2" xfId="108" xr:uid="{00000000-0005-0000-0000-00006B000000}"/>
    <cellStyle name="Обычный 5 3 2 2" xfId="195" xr:uid="{00000000-0005-0000-0000-00006B000000}"/>
    <cellStyle name="Обычный 5 3 3" xfId="194" xr:uid="{00000000-0005-0000-0000-00006A000000}"/>
    <cellStyle name="Обычный 5 4" xfId="109" xr:uid="{00000000-0005-0000-0000-00006C000000}"/>
    <cellStyle name="Обычный 5 4 2" xfId="196" xr:uid="{00000000-0005-0000-0000-00006C000000}"/>
    <cellStyle name="Обычный 5 5" xfId="127" xr:uid="{00000000-0005-0000-0000-000067000000}"/>
    <cellStyle name="Обычный 5 6" xfId="249" xr:uid="{00000000-0005-0000-0000-000028010000}"/>
    <cellStyle name="Обычный 6" xfId="118" xr:uid="{00000000-0005-0000-0000-0000A4000000}"/>
    <cellStyle name="Обычный 6 2" xfId="197" xr:uid="{00000000-0005-0000-0000-0000A4000000}"/>
    <cellStyle name="Обычный 6 3" xfId="250" xr:uid="{00000000-0005-0000-0000-000029010000}"/>
    <cellStyle name="Обычный 7" xfId="126" xr:uid="{00000000-0005-0000-0000-0000AC000000}"/>
    <cellStyle name="Обычный 7 2" xfId="251" xr:uid="{00000000-0005-0000-0000-00002A010000}"/>
    <cellStyle name="Обычный 8" xfId="252" xr:uid="{00000000-0005-0000-0000-00002B010000}"/>
    <cellStyle name="Обычный 9" xfId="253" xr:uid="{00000000-0005-0000-0000-00002C010000}"/>
    <cellStyle name="Обычный_Магистральный нефтепровод сводка 17.12.07г. 2 2" xfId="2" xr:uid="{00000000-0005-0000-0000-00006D000000}"/>
    <cellStyle name="Плохой 2" xfId="110" xr:uid="{00000000-0005-0000-0000-00006E000000}"/>
    <cellStyle name="Пояснение 2" xfId="111" xr:uid="{00000000-0005-0000-0000-00006F000000}"/>
    <cellStyle name="Примечание 2" xfId="112" xr:uid="{00000000-0005-0000-0000-000070000000}"/>
    <cellStyle name="Примечание 2 2" xfId="123" xr:uid="{00000000-0005-0000-0000-000070000000}"/>
    <cellStyle name="Примечание 2 2 2" xfId="202" xr:uid="{00000000-0005-0000-0000-000070000000}"/>
    <cellStyle name="Примечание 3" xfId="113" xr:uid="{00000000-0005-0000-0000-000071000000}"/>
    <cellStyle name="Примечание 3 2" xfId="124" xr:uid="{00000000-0005-0000-0000-000071000000}"/>
    <cellStyle name="Примечание 3 2 2" xfId="203" xr:uid="{00000000-0005-0000-0000-000071000000}"/>
    <cellStyle name="Примечание 4" xfId="114" xr:uid="{00000000-0005-0000-0000-000072000000}"/>
    <cellStyle name="Примечание 4 2" xfId="125" xr:uid="{00000000-0005-0000-0000-000072000000}"/>
    <cellStyle name="Примечание 4 2 2" xfId="204" xr:uid="{00000000-0005-0000-0000-000072000000}"/>
    <cellStyle name="Процентный 2" xfId="255" xr:uid="{00000000-0005-0000-0000-00002F010000}"/>
    <cellStyle name="Процентный 3" xfId="254" xr:uid="{00000000-0005-0000-0000-00002E010000}"/>
    <cellStyle name="Связанная ячейка 2" xfId="115" xr:uid="{00000000-0005-0000-0000-000073000000}"/>
    <cellStyle name="Стиль 1" xfId="256" xr:uid="{00000000-0005-0000-0000-000030010000}"/>
    <cellStyle name="Текст предупреждения 2" xfId="116" xr:uid="{00000000-0005-0000-0000-000074000000}"/>
    <cellStyle name="Хороший 2" xfId="117" xr:uid="{00000000-0005-0000-0000-000075000000}"/>
  </cellStyles>
  <dxfs count="0"/>
  <tableStyles count="0" defaultTableStyle="TableStyleMedium9" defaultPivotStyle="PivotStyleLight16"/>
  <colors>
    <mruColors>
      <color rgb="FFCC99FF"/>
      <color rgb="FF7247B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69267</xdr:colOff>
      <xdr:row>17</xdr:row>
      <xdr:rowOff>155896</xdr:rowOff>
    </xdr:from>
    <xdr:to>
      <xdr:col>51</xdr:col>
      <xdr:colOff>121566</xdr:colOff>
      <xdr:row>24</xdr:row>
      <xdr:rowOff>104318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3" name="Рукописный ввод 2">
              <a:extLst>
                <a:ext uri="{FF2B5EF4-FFF2-40B4-BE49-F238E27FC236}">
                  <a16:creationId xmlns:a16="http://schemas.microsoft.com/office/drawing/2014/main" id="{87810746-E661-4D0C-8CB6-CDD8DB510F08}"/>
                </a:ext>
              </a:extLst>
            </xdr14:cNvPr>
            <xdr14:cNvContentPartPr/>
          </xdr14:nvContentPartPr>
          <xdr14:nvPr macro=""/>
          <xdr14:xfrm>
            <a:off x="28124722" y="4710578"/>
            <a:ext cx="13560480" cy="1299240"/>
          </xdr14:xfrm>
        </xdr:contentPart>
      </mc:Choice>
      <mc:Fallback>
        <xdr:pic>
          <xdr:nvPicPr>
            <xdr:cNvPr id="3" name="Рукописный ввод 2">
              <a:extLst>
                <a:ext uri="{FF2B5EF4-FFF2-40B4-BE49-F238E27FC236}">
                  <a16:creationId xmlns:a16="http://schemas.microsoft.com/office/drawing/2014/main" id="{87810746-E661-4D0C-8CB6-CDD8DB510F0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115722" y="4701578"/>
              <a:ext cx="13578120" cy="13168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15</xdr:col>
      <xdr:colOff>588824</xdr:colOff>
      <xdr:row>8</xdr:row>
      <xdr:rowOff>103860</xdr:rowOff>
    </xdr:from>
    <xdr:to>
      <xdr:col>17</xdr:col>
      <xdr:colOff>571953</xdr:colOff>
      <xdr:row>21</xdr:row>
      <xdr:rowOff>52298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4" name="Рукописный ввод 13">
              <a:extLst>
                <a:ext uri="{FF2B5EF4-FFF2-40B4-BE49-F238E27FC236}">
                  <a16:creationId xmlns:a16="http://schemas.microsoft.com/office/drawing/2014/main" id="{F5F69099-0CAF-4F5C-9331-9E31D3B2DA91}"/>
                </a:ext>
              </a:extLst>
            </xdr14:cNvPr>
            <xdr14:cNvContentPartPr/>
          </xdr14:nvContentPartPr>
          <xdr14:nvPr macro=""/>
          <xdr14:xfrm>
            <a:off x="22894642" y="2788178"/>
            <a:ext cx="1593720" cy="2598120"/>
          </xdr14:xfrm>
        </xdr:contentPart>
      </mc:Choice>
      <mc:Fallback>
        <xdr:pic>
          <xdr:nvPicPr>
            <xdr:cNvPr id="14" name="Рукописный ввод 13">
              <a:extLst>
                <a:ext uri="{FF2B5EF4-FFF2-40B4-BE49-F238E27FC236}">
                  <a16:creationId xmlns:a16="http://schemas.microsoft.com/office/drawing/2014/main" id="{F5F69099-0CAF-4F5C-9331-9E31D3B2DA91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2876642" y="2770178"/>
              <a:ext cx="1629360" cy="26337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225256</xdr:colOff>
      <xdr:row>8</xdr:row>
      <xdr:rowOff>34739</xdr:rowOff>
    </xdr:from>
    <xdr:to>
      <xdr:col>19</xdr:col>
      <xdr:colOff>1212272</xdr:colOff>
      <xdr:row>30</xdr:row>
      <xdr:rowOff>138544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17" name="Рукописный ввод 16">
              <a:extLst>
                <a:ext uri="{FF2B5EF4-FFF2-40B4-BE49-F238E27FC236}">
                  <a16:creationId xmlns:a16="http://schemas.microsoft.com/office/drawing/2014/main" id="{F55DA01B-3584-4127-8266-85BAC0421CF8}"/>
                </a:ext>
              </a:extLst>
            </xdr14:cNvPr>
            <xdr14:cNvContentPartPr/>
          </xdr14:nvContentPartPr>
          <xdr14:nvPr macro=""/>
          <xdr14:xfrm>
            <a:off x="25128801" y="2719057"/>
            <a:ext cx="1610471" cy="4467987"/>
          </xdr14:xfrm>
        </xdr:contentPart>
      </mc:Choice>
      <mc:Fallback>
        <xdr:pic>
          <xdr:nvPicPr>
            <xdr:cNvPr id="17" name="Рукописный ввод 16">
              <a:extLst>
                <a:ext uri="{FF2B5EF4-FFF2-40B4-BE49-F238E27FC236}">
                  <a16:creationId xmlns:a16="http://schemas.microsoft.com/office/drawing/2014/main" id="{F55DA01B-3584-4127-8266-85BAC0421CF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5110799" y="2701055"/>
              <a:ext cx="1646115" cy="450363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1920" max="160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2.1466" units="1/cm"/>
          <inkml:channelProperty channel="Y" name="resolution" value="50.23256" units="1/cm"/>
          <inkml:channelProperty channel="T" name="resolution" value="1" units="1/dev"/>
        </inkml:channelProperties>
      </inkml:inkSource>
      <inkml:timestamp xml:id="ts0" timeString="2018-07-18T11:16:51.86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0 722 0,'0'48'359,"0"48"-343,0-48-1,48-48 141,-48 48-124,48-48-32,-48 48 47,48 0-32,-48 0 16,0 0 1,48-48-17,-48 49 1,49-49 78,-49 48-94,0 0 156,0 0 16,48 0-141,-48 0 16,48-48 109,-48 48-140,48-48 890,0 0-890,0 0-1,0 48 1,0-48 0,0 0 30,-48 48-30,49-48 0,-1 0 62,48 0-63,-48 0 17,0 0-32,0 0 15,0 0 1,0 0 15,0 0-15,1 0-1,-1 0 1,0 0-16,0 0 16,-48 49-1,48-49 1,0 0 15,0 0 0,0 0-31,0 0 16,49 0-16,-1 0 31,-48 0-15,0 0-16,48 0 16,-48 0-1,0 0-15,1 0 16,47 0-16,-48 0 15,0 0 95,0 0-110,0 0 15,0 0 1,0 0 0,1 0-1,-1 0 1,0 0 15,0 0-31,0 0 0,0 0 31,48 48-15,-48-48 15,0 0-31,1 0 16,-1 0-16,0 0 16,0 0-16,0 0 31,48 0 16,-48 0-16,49 0-31,-49 0 16,96 0-16,-48 0 15,-48 0-15,0 0 16,0 0-16,1 0 15,-1 0 1,0 0 0,0 0-16,0 0 15,0 0 1,48 0-16,1 0 31,-49 48-31,48-48 16,-48 0-16,0 0 15,0 0-15,0 0 32,0 0-32,1 0 15,47 0-15,0-48 16,-48 0-16,0 48 16,48 0-16,-48 0 15,1 0-15,47-49 16,-48 49-16,0 0 15,0 0 17,0 0-1,0 0-31,0 0 78,1 0-31,-1 0-31,0 0-1,0 0 1,48 0-16,-48 0 31,0 0 875,0 0-843,0 0-48,1 0 17,-49 49-1,48-49 31,-48 48-46,48-48-16,0 0 31,-48 48-31,48-48 0,0 48 78,0-48-46,0 0 61,0 0-77,1 0 0,-1 0 31,0 0-1,0 0-30,0 0 0,0 0 15,0 0 0,0 0 0,0 0-15,145 48-16,-145-48 16,0 0-16,0 0 15,0 0 1,0 0 0,0 0-1,1 0-15,47 0 31,-48 0-15,0 0 0,48 0-16,-48 0 15,0 0-15,49 0 16,-49 0 0,0 0-16,0 0 15,0 0 1,0 0-1,0 0-15,0 0 16,49 0 15,-1 0-31,-48 0 16,0 0-16,96 0 16,1 0-16,-49 0 15,-48 0 1,48 0-16,48 0 15,-95 0 1,47 0 0,-48 0-1,0 0-15,48 0 16,0 0-16,-47 0 16,-1 0-16,48 0 15,48 0-15,-96 0 16,97 0-16,-97 0 15,-48 48-15,144 0 16,-96-48-16,96 0 16,-95 0-16,47 0 15,0 0-15,-48 0 16,0 0-16,0 0 16,0 0-16,1 0 15,-1 0 1,48 0-1,-48 0-15,0 0 16,0 0 0,0 0-1,0 0 17,0 0-17,1 0-15,-1 0 16,0 0-16,0 0 31,0 0-31,0 0 16,0 0-16,48 0 15,1 0 1,47 0-16,-96 0 16,48 0-1,0 0-15,-47 0 16,47 0-16,-48 0 15,96-48-15,-96 48 16,0 0-16,1 0 16,47-48-16,-48 48 15,0 0-15,0 0 32,0 0 30,0-48-46,0 48-1,1 0 79,47 0-16,-48 0-62,0 0-16,0 0 15,48 0-15,-96 48 16,48-48 0,0 0-1,1 0 1,-1 0-16,0 0 16,-48 48-1,48-48-15,48 0 16,-96 48-1,48-48 48,48 48-47,-47-48-1,-1 0 1,0 0-16,0 48 15,0 0-15,0-48 16,48 0-16,0 0 16,-47 0-16,-1 0 15,-48 49 1,96-49 0,-48 0-1,0 0-15,0 48 16,0-48 15,0 0-15,-48 48-1,49-48 1,-1 48 0,0-48-1,0 0 16,0 0-15,-48 48 0,48-48-1,-48 48 1,48-48 0,48 48-1,-96 0 1,48-48-16,1 97 15,-1-97-15,48 96 16,-48-48 0,0 0 93,0 0-109,-48 0 16,48-48-16,0 96 15,1 1-15,-49-49 16,96 0-16,-48 0 16,-48 0-16,48-48 15,-48 48 1,48-48-16,-48 48 156,0 0-109,0 0-31,0 1-1,0-1 1,-48-48 15,48 48-31,0 0 16,0-96 296,0 0-296,0 0-1,0-1 17,0 1-32,0 0 15,0 0-15,0 0 16,0 0 0,48 0-16,-48 0 15,0 0-15,0-1 16,0 1-1,0 0 17,0 0-17,0 0 32,0 0-16,0 0 1,0 0-17,0 0 32,48 48-47,-48-48 16,48 48-1,-48-49 1,0 1 0,48 48-1,-48-48 1,48 48 0,49 0-1,-49 0 1,0 0-1,-48-48-15,48 48 16,48 0 0,-96-48-16,48 48 15,0-48-15,49 48 16,-49-48 0,0 48-16,0 0 15,48 0-15,145-96 16,-49 96-16,241-49 15,-48 1-15,-241 48 0,145 0 16,-145 0-16,1 0 16,-97 0-16,48-48 0,48-48 15,-144 0-15,48 48 16,-48 0 0,48 48 327,1 0-327,95 0-16,-96 0 16,0 0-16,48 96 15,49-96 1,-49 0-16,-48 0 15,48 0 17,0 0-32,1 0 15,-49 0-15,0 0 16,0 0-16,0 0 16,0 0-16,0 0 15,0 0-15,0 0 16,49 0-16,-49 0 15,96-48 1,-96 48 0,0 0-16,97 0 15,-1 0-15,-96 0 16,96 0-16,1 0 16,-97 0-16,48 48 15,0-48-15,48 0 16,1 0-16,-49 0 15,0 0 1,97-48-16,47 48 16,1-48-1,-49 48-15,-144 0 16,48 0-16,49 0 16,-49 0-16,96 0 15,-47 0-15,-97 0 16,144 0-1,-47 0-15,-49 0 16,0 0-16,96 0 16,-95 0-16,-49 0 0,144-97 0,1 97 15,-1 0-15,-96 0 16,0-48-16,49 0 16,-1 48-16,0-48 15,-96 48-15,1 0 16,47 0-16,-48 0 15,48 0-15,0 0 16,1 0 0,47 0-16,0 0 0,49 0 15,-97 0-15,-48 0 16,0 0-16,96 0 16,-96 0-16,49 0 15,-1 0 1,48 0-1,-96 0 1,97 0 0,-49 0-16,48 0 15,97 0-15,-49 0 16,0-48-16,1 48 16,-49 0-16,1 0 15,-1 0-15,0 0 16,1 0-1,-97 0-15,48 0 16,96 0-16,-47 0 16,47-48-16,-96 48 15,97 0 1,-145 0-16,0-48 16,48 48-16,0 0 0,0 0 15,1 0-15,-49 0 31,0 0-31,48 0 16,0 0 0,1 0-16,-1 0 15,-48 0-15,0 0 16,48 0-16,0 0 16,-47 0-16,-1 0 15,0 0-15,0 0 16,0 0-1,0 0 1,48 0 0,0 0-16,49 0 0,-49 0 15,0 0 1,0 0 0,49 0-16,95-96 15,-144 96-15,97-49 16,-97 49-16,48-48 15,1 48-15,-1 0 16,-96 0 0,0 0-16,97 0 15,-97 0 1,0 0-16,48 0 16,48 0-16,-144-48 15,97 48-15,-49 0 16,0 0-16,0-48 15,0 48-15,96-48 16,-96 0-16,49 48 16,-1-48-16,48-48 15,-48-97-15,145 1 16,-193 192-16,0-48 16,0 0-16,48 48 15,-47 0-15,-1 0 16,0-49-16,0 1 15,0 48 1,0 0-16,0-48 16,0 48-16,48-48 15,-47 48-15,47 0 0,-48-48 16,0 48-16,0 0 16,96-48-16,-95 48 15,-1 0-15,0 0 16,0 0-16,0 0 15,0 0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1920" max="160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2.1466" units="1/cm"/>
          <inkml:channelProperty channel="Y" name="resolution" value="50.23256" units="1/cm"/>
          <inkml:channelProperty channel="T" name="resolution" value="1" units="1/dev"/>
        </inkml:channelProperties>
      </inkml:inkSource>
      <inkml:timestamp xml:id="ts0" timeString="2018-07-18T11:17:56.263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1876 0 0,'-48'48'203,"48"48"-187,0-47-1,-48-1 16,48 48-15,-48-96 0,0 96-1,48-48 1,-48 48 0,-1 1-16,49-49 15,-48 0-15,48 0 16,0 0-16,-48 48 15,48-48-15,-48-48 16,48 145-16,0-97 16,-48 48-16,48-48 15,-48 0-15,0 0 16,48 0-16,-48 49 16,0 47-16,0-96 15,48 0-15,-97 48 16,49-48-1,0-48-15,48 97 16,-96-1-16,48-48 16,0 0-1,48 48-15,-48-48 16,-1 1-16,1-1 16,48 0-1,-48 0 1,48 0-16,0 48 15,-48 0-15,48 1 0,0-1 16,0-48-16,-48 96 16,48-48-16,-48 49 15,0 95-15,48-47 16,0-49-16,0 0 16,0 1-16,0-49 15,0 0-15,0 97 31,0-1-31,0-144 0,0 48 0,0-48 16,0 0-16,0 49 16,0 47-16,0-48 15,0-48-15,0 0 16,0 49-16,0-49 16,-48 0-16,48 48 15,0 0 1,0-48-16,0 1 15,0-1 1,0 96-16,-48 48 16,48-95-16,-48-49 15,48 0-15,0 0 0,-49 0 16,49 0 0,0 0 109,-48 0-32,48 0-93,-48-48 16,48 49 15,0-1 32,-48-48-48,48 48 17,0 0-1,-48-48 16,48 48 0,0 0-16</inkml:trace>
  <inkml:trace contextRef="#ctx0" brushRef="#br0" timeOffset="1405">1972 144 0,'0'-48'0,"-48"48"47,0 48-31,48 1-16,-48-49 15,0 0-15,-48 48 16,48-48 0,-1 0-16,1 0 78,-48 0-63,96 48-15,-48-48 16,0 48-16,0-48 16,0 48-16,0-48 31,0 48-31,-1 0 15,1-48-15,0 48 16,0-48 0,48 48-16,-48 1 15,0-1-15,0 0 32,0 0-17,0 0 1,-1 0-1,1 0 1,48 0 15,0 0-15,-48-48 15,48 48-31,-48-48 31,48 49-15</inkml:trace>
  <inkml:trace contextRef="#ctx0" brushRef="#br0" timeOffset="2629">1876 193 0,'0'48'47,"0"0"-32,48-48 1,-48 96-16,0-48 31,0 48-15,0-48 15,0 1-31,0-1 0,0 0 16,0 0-1,0 0 1,0 0-16,0 0 16,0 48 15,0-48 0,-48 49-15,48-49-1,0 0 1,0 0 0,-48-48-16,48 48 15,0 0 1,-48 0-1,48 0-15,-48-48 63,48 49-63</inkml:trace>
  <inkml:trace contextRef="#ctx0" brushRef="#br0" timeOffset="84564">4426 96 0,'-48'0'62,"0"48"-46,-1-48-16,1 0 16,0 97-1,-48-49 1,96 48-16,-48-48 16,0 0-1,0 0-15,0 0 0,-1 49 16,49-49-1,-48 0-15,0-48 16,48 48 0,-48-48-1,48 48-15,0 0 16,-48 48-16,0-96 16,48 48-1,-48 1-15,0 47 0,48-48 16,-48 0-16,0 48 15,48 49-15,-49-97 16,1 48-16,48 0 16,0-48-1,-48 0-15,0 97 16,48-97-16,0 48 31,-48-48-31,0 48 16,0 0-16,48 1 15,-96 47-15,96-96 16,-49 96 0,49-47-16,0-49 0,-48 48 15,0 96-15,0-95 16,0-1-16,0-48 16,0 48-16,48-48 15,-96 0 1,96 0-1,-48 97-15,-1-97 0,1 0 16,0 48 0,0-48-1,48 0-15,0 0 16,-96 1 0,96-1-16,-48 0 15,48 0 1,-48 0-16,48 0 15,-48 0-15,-1 48 32,-47-47-17,0 47-15,48 48 16,-48-48-16,-1 0 16,49 1-16,0-49 15,48 0 1,0 0-1,-48-48 17,0 96-32,0-48 15,0 0-15,0 49 16,0-49-16,-49 0 16,49-48-16,0 0 15,48 96-15,-48-96 16,0 48-1,0-48 1,48 48 0,0 0-16,-48 1 15,0 47 17,0-96-17,48 48-15,-49 0 31,49 0-15,-48-48 0,48 48 15,0 0 0,-48-48-31,48 48 16,-48 0-16,0 1 31,48-1-15,-96 0-16,48-48 15,48 48 1,-48-48 0,48 48-16,-48 0 15,48 0 1,-49 0-1,1-48 17,48 48-17,0 1 32</inkml:trace>
  <inkml:trace contextRef="#ctx0" brushRef="#br0" timeOffset="87085">4281 144 0,'-48'0'78,"0"0"-62,0 0 0,0 0-16,0 0 15,-48 0-15,-1 49 16,-47-1-16,48 0 16,-48-48-16,47 48 15,1 48-15,48-96 16,0 0-1,48 48-15,-48 0 0,0-48 16,0 48 0,48 1-16,-97-49 15,49 48 1,0-48 0,48 48 15,-48-48-31,0 0 31,0 48-31,0 48 47,0-96-16,48 48-31,0 0 47</inkml:trace>
  <inkml:trace contextRef="#ctx0" brushRef="#br0" timeOffset="88402">4330 193 0,'-49'0'93,"49"48"-77,-48 0-16,48 48 16,-48 0-1,48 0-15,0-47 16,0 47-16,0-48 15,-48 0 1,48 0-16,0 0 31,0 0-15,0 0 0,0 0-1,-48-48 1,48 49-1,0-1 17,0 0-17,0 48 1,0 48-16,-48-96 16,48 1-1,0-1 1,0 0-16,0 0 31,0 48 125,0-48-156,0 0 16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1920" max="160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2.1466" units="1/cm"/>
          <inkml:channelProperty channel="Y" name="resolution" value="50.23256" units="1/cm"/>
          <inkml:channelProperty channel="T" name="resolution" value="1" units="1/dev"/>
        </inkml:channelProperties>
      </inkml:inkSource>
      <inkml:timestamp xml:id="ts0" timeString="2018-07-18T11:20:58.425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378 0 0,'0'82'203,"0"0"-203,76 0 16,-76 0 15,0 0-15,0 0-16,0 0 15,0 84 1,0-84 15,75 0-15,-75 0 0,0 0-1,0 0 1,0 82-16,0-81 15,0 81 1,0-82-16,78 164 16,-3-82-16,-75 2 15,76-84 1,0 164-16,-76-164 16,75 0-1,1 0-15,-76 0 16,0 84-16,75-84 15,1 0-15,-76 82 16,0 0-16,76-164 16,-76 164-16,0 2 15,75-2-15,-75 0 16,153 0-16,-77 83 16,-1-247-16,1 0 15,0 246-15,-1-82 16,77 166-16,-152-248 15,77 82-15,-1 0 16,-1 82-16,1-80 16,-1-84-16,77 246 15,-152-164-15,151 1 0,-75-1 0,1-82 16,-77 0-16,151 164 16,-151-80-16,76 80 15,-1-246-15,-75 82 16,0 82-16,0-82 15,0 0 1,76 2-16,-76 80 16,76-82-1,-76 0 1,0 0 0,75-82-16,-75 164 15,0-82-15,0 0 16,76 2-16,-76 80 15,0-82-15,77 0 16,-1 164-16,-1-164 16,1 1-16,-76 163 15,76-82 1,-1-82-16,-75 0 16,0 166-16,0-166 15,76 0 1,-76 0-1,0 0-15,76-82 16,-76 82-16,0 0 16,0 0-16,75 84 15,-75-84-15,0 0 16,0 0 0,77-82 46,-1 82-46,-76 0-16,76 0 15,-76 0 1,75 83 0,-75-83 30,76-82-30,-76 82-16</inkml:trace>
  <inkml:trace contextRef="#ctx0" brushRef="#br0" timeOffset="2933">529 164 0,'0'82'141,"-151"82"-141,0 0 31,151-80-15,0-2-16,-76 0 15,1-82-15,75 82 16,-76 0-16,76 0 15,0 0 1,0 0 0,0 0 15,0 1-15,0-166 187,0 1-188,0 0-15,76 82 16,-76-164-16,0 82 16,75-164-16,1 162 15,-76-80 1,0 82-16,0 0 15,0 0-15,0 0 157,76 82-126,-1 0 16,1 0-47,-1 0 15,3 0 17,-3 0-17,1 0 17,-76 82-32,0 0 15,0 0 16,76-82-15,-76 82 0,0 0-1,0 0 17,0 84-17,0-84 1,0 0 15,0 0 0,0 0-15,75-82 31,-75 82 234,-75-82-265,75 82-16,0 0 47,0 1-47,0-1 31,-76-82 219</inkml:trace>
</inkml: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outlinePr summaryBelow="0" summaryRight="0"/>
    <pageSetUpPr fitToPage="1"/>
  </sheetPr>
  <dimension ref="A1:BO234"/>
  <sheetViews>
    <sheetView tabSelected="1" topLeftCell="F1" zoomScale="55" zoomScaleNormal="55" zoomScaleSheetLayoutView="55" workbookViewId="0">
      <selection activeCell="R43" sqref="R43"/>
    </sheetView>
  </sheetViews>
  <sheetFormatPr defaultColWidth="9.140625" defaultRowHeight="12.75" outlineLevelRow="2" x14ac:dyDescent="0.2"/>
  <cols>
    <col min="1" max="1" width="9.28515625" style="4" customWidth="1"/>
    <col min="2" max="2" width="71.140625" style="5" customWidth="1"/>
    <col min="3" max="3" width="40.28515625" style="6" customWidth="1"/>
    <col min="4" max="4" width="36.5703125" style="6" bestFit="1" customWidth="1"/>
    <col min="5" max="5" width="30.5703125" style="6" bestFit="1" customWidth="1"/>
    <col min="6" max="6" width="8.5703125" style="6" customWidth="1"/>
    <col min="7" max="7" width="13.5703125" style="6" customWidth="1"/>
    <col min="8" max="8" width="17.140625" style="7" customWidth="1"/>
    <col min="9" max="9" width="18.140625" style="7" customWidth="1"/>
    <col min="10" max="10" width="20.42578125" style="7" customWidth="1"/>
    <col min="11" max="12" width="14.7109375" style="5" customWidth="1"/>
    <col min="13" max="13" width="9.28515625" style="5" customWidth="1"/>
    <col min="14" max="15" width="14.7109375" style="5" customWidth="1"/>
    <col min="16" max="16" width="9.28515625" style="5" customWidth="1"/>
    <col min="17" max="18" width="14.7109375" style="5" customWidth="1"/>
    <col min="19" max="19" width="9.28515625" style="5" customWidth="1"/>
    <col min="20" max="21" width="19" style="5" customWidth="1"/>
    <col min="22" max="51" width="6.7109375" style="8" customWidth="1"/>
    <col min="52" max="16384" width="9.140625" style="7"/>
  </cols>
  <sheetData>
    <row r="1" spans="1:51" s="1" customFormat="1" ht="59.25" customHeight="1" thickBot="1" x14ac:dyDescent="0.25">
      <c r="A1" s="24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  <c r="O1" s="111"/>
      <c r="P1" s="111"/>
      <c r="Q1" s="111"/>
      <c r="R1" s="111"/>
      <c r="S1" s="111"/>
      <c r="T1" s="102">
        <f ca="1">TODAY()</f>
        <v>43299</v>
      </c>
      <c r="U1" s="10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</row>
    <row r="2" spans="1:51" s="2" customFormat="1" ht="27" customHeight="1" x14ac:dyDescent="0.2">
      <c r="A2" s="86" t="s">
        <v>0</v>
      </c>
      <c r="B2" s="89" t="s">
        <v>1</v>
      </c>
      <c r="C2" s="92" t="s">
        <v>24</v>
      </c>
      <c r="D2" s="92" t="s">
        <v>31</v>
      </c>
      <c r="E2" s="74" t="s">
        <v>30</v>
      </c>
      <c r="F2" s="104" t="s">
        <v>38</v>
      </c>
      <c r="G2" s="83" t="s">
        <v>2</v>
      </c>
      <c r="H2" s="92" t="s">
        <v>3</v>
      </c>
      <c r="I2" s="92" t="s">
        <v>20</v>
      </c>
      <c r="J2" s="163" t="s">
        <v>28</v>
      </c>
      <c r="K2" s="95" t="s">
        <v>39</v>
      </c>
      <c r="L2" s="96"/>
      <c r="M2" s="96"/>
      <c r="N2" s="96"/>
      <c r="O2" s="96"/>
      <c r="P2" s="96"/>
      <c r="Q2" s="96"/>
      <c r="R2" s="96"/>
      <c r="S2" s="97"/>
      <c r="T2" s="16"/>
      <c r="U2" s="16"/>
      <c r="V2" s="151" t="s">
        <v>32</v>
      </c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3"/>
    </row>
    <row r="3" spans="1:51" s="3" customFormat="1" ht="19.5" customHeight="1" x14ac:dyDescent="0.2">
      <c r="A3" s="87"/>
      <c r="B3" s="90"/>
      <c r="C3" s="93"/>
      <c r="D3" s="93"/>
      <c r="E3" s="75"/>
      <c r="F3" s="105"/>
      <c r="G3" s="84"/>
      <c r="H3" s="93"/>
      <c r="I3" s="93"/>
      <c r="J3" s="164"/>
      <c r="K3" s="161" t="s">
        <v>26</v>
      </c>
      <c r="L3" s="162"/>
      <c r="M3" s="162"/>
      <c r="N3" s="107" t="s">
        <v>21</v>
      </c>
      <c r="O3" s="108"/>
      <c r="P3" s="108"/>
      <c r="Q3" s="129" t="s">
        <v>27</v>
      </c>
      <c r="R3" s="130"/>
      <c r="S3" s="131"/>
      <c r="T3" s="16"/>
      <c r="U3" s="16"/>
      <c r="V3" s="154">
        <v>1</v>
      </c>
      <c r="W3" s="154">
        <v>2</v>
      </c>
      <c r="X3" s="154">
        <v>3</v>
      </c>
      <c r="Y3" s="154">
        <v>4</v>
      </c>
      <c r="Z3" s="154">
        <v>5</v>
      </c>
      <c r="AA3" s="154">
        <v>6</v>
      </c>
      <c r="AB3" s="154">
        <v>7</v>
      </c>
      <c r="AC3" s="154">
        <v>8</v>
      </c>
      <c r="AD3" s="154">
        <v>9</v>
      </c>
      <c r="AE3" s="154">
        <v>10</v>
      </c>
      <c r="AF3" s="154">
        <v>11</v>
      </c>
      <c r="AG3" s="154">
        <v>12</v>
      </c>
      <c r="AH3" s="154">
        <v>13</v>
      </c>
      <c r="AI3" s="154">
        <v>14</v>
      </c>
      <c r="AJ3" s="154">
        <v>15</v>
      </c>
      <c r="AK3" s="154">
        <v>16</v>
      </c>
      <c r="AL3" s="154">
        <v>17</v>
      </c>
      <c r="AM3" s="154">
        <v>18</v>
      </c>
      <c r="AN3" s="154">
        <v>19</v>
      </c>
      <c r="AO3" s="154">
        <v>20</v>
      </c>
      <c r="AP3" s="154">
        <v>21</v>
      </c>
      <c r="AQ3" s="154">
        <v>22</v>
      </c>
      <c r="AR3" s="154">
        <v>23</v>
      </c>
      <c r="AS3" s="154">
        <v>24</v>
      </c>
      <c r="AT3" s="154">
        <v>25</v>
      </c>
      <c r="AU3" s="154">
        <v>26</v>
      </c>
      <c r="AV3" s="154">
        <v>27</v>
      </c>
      <c r="AW3" s="154">
        <v>28</v>
      </c>
      <c r="AX3" s="154">
        <v>29</v>
      </c>
      <c r="AY3" s="155">
        <v>30</v>
      </c>
    </row>
    <row r="4" spans="1:51" s="3" customFormat="1" ht="27" customHeight="1" thickBot="1" x14ac:dyDescent="0.25">
      <c r="A4" s="88"/>
      <c r="B4" s="91"/>
      <c r="C4" s="94"/>
      <c r="D4" s="94"/>
      <c r="E4" s="76"/>
      <c r="F4" s="106"/>
      <c r="G4" s="85"/>
      <c r="H4" s="94"/>
      <c r="I4" s="94"/>
      <c r="J4" s="165"/>
      <c r="K4" s="159" t="s">
        <v>22</v>
      </c>
      <c r="L4" s="160" t="s">
        <v>23</v>
      </c>
      <c r="M4" s="19" t="s">
        <v>36</v>
      </c>
      <c r="N4" s="20" t="s">
        <v>22</v>
      </c>
      <c r="O4" s="21" t="s">
        <v>23</v>
      </c>
      <c r="P4" s="19" t="s">
        <v>36</v>
      </c>
      <c r="Q4" s="143" t="s">
        <v>22</v>
      </c>
      <c r="R4" s="144" t="s">
        <v>23</v>
      </c>
      <c r="S4" s="22" t="s">
        <v>35</v>
      </c>
      <c r="T4" s="16"/>
      <c r="U4" s="1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7"/>
    </row>
    <row r="5" spans="1:51" s="3" customFormat="1" ht="30" customHeight="1" thickBot="1" x14ac:dyDescent="0.25">
      <c r="A5" s="26" t="s">
        <v>4</v>
      </c>
      <c r="B5" s="98" t="s">
        <v>5</v>
      </c>
      <c r="C5" s="99"/>
      <c r="D5" s="99"/>
      <c r="E5" s="99"/>
      <c r="F5" s="100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1"/>
      <c r="T5" s="34"/>
      <c r="U5" s="35"/>
      <c r="V5" s="36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37"/>
    </row>
    <row r="6" spans="1:51" s="3" customFormat="1" ht="16.5" outlineLevel="1" thickBot="1" x14ac:dyDescent="0.25">
      <c r="A6" s="33" t="s">
        <v>6</v>
      </c>
      <c r="B6" s="119" t="s">
        <v>7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1"/>
      <c r="T6" s="50"/>
      <c r="U6" s="51"/>
      <c r="V6" s="29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1"/>
    </row>
    <row r="7" spans="1:51" s="1" customFormat="1" ht="15.75" customHeight="1" outlineLevel="2" x14ac:dyDescent="0.2">
      <c r="A7" s="64" t="s">
        <v>8</v>
      </c>
      <c r="B7" s="62" t="s">
        <v>13</v>
      </c>
      <c r="C7" s="56"/>
      <c r="D7" s="60"/>
      <c r="E7" s="58"/>
      <c r="F7" s="28" t="s">
        <v>33</v>
      </c>
      <c r="G7" s="56" t="s">
        <v>9</v>
      </c>
      <c r="H7" s="32">
        <v>2</v>
      </c>
      <c r="I7" s="80">
        <f>SUM(V8:AY8)</f>
        <v>2</v>
      </c>
      <c r="J7" s="166">
        <f>I7*100/H7</f>
        <v>100</v>
      </c>
      <c r="K7" s="145">
        <v>43282</v>
      </c>
      <c r="L7" s="145">
        <f>K7+2</f>
        <v>43284</v>
      </c>
      <c r="M7" s="52">
        <f>L7-K7+1</f>
        <v>3</v>
      </c>
      <c r="N7" s="54">
        <v>43282</v>
      </c>
      <c r="O7" s="54">
        <f>N7+2</f>
        <v>43284</v>
      </c>
      <c r="P7" s="52">
        <f>O7-N7+1</f>
        <v>3</v>
      </c>
      <c r="Q7" s="141">
        <v>43254</v>
      </c>
      <c r="R7" s="141">
        <v>43256</v>
      </c>
      <c r="S7" s="146" t="s">
        <v>40</v>
      </c>
      <c r="T7" s="135">
        <f>K7</f>
        <v>43282</v>
      </c>
      <c r="U7" s="136">
        <f>L7</f>
        <v>43284</v>
      </c>
      <c r="V7" s="49">
        <f>IF(((V$3&amp;$V$2)-$U7&lt;0)*((V$3&amp;$V$2)-$T7&gt;=0),ROUNDDOWN($H7/($U7-$T7+1),2),IF((V$3&amp;$V$2)-$U7,,$H7+$U7-SUM($U7:U7)))</f>
        <v>0</v>
      </c>
      <c r="W7" s="48">
        <f>IF(((W$3&amp;$V$2)-$U7&lt;0)*((W$3&amp;$V$2)-$T7&gt;=0),ROUNDDOWN($H7/($U7-$T7+1),2),IF((W$3&amp;$V$2)-$U7,,$H7+$U7-SUM($U7:V7)))</f>
        <v>0</v>
      </c>
      <c r="X7" s="48">
        <f>IF(((X$3&amp;$V$2)-$U7&lt;0)*((X$3&amp;$V$2)-$T7&gt;=0),ROUNDDOWN($H7/($U7-$T7+1),2),IF((X$3&amp;$V$2)-$U7,,$H7+$U7-SUM($U7:W7)))</f>
        <v>0</v>
      </c>
      <c r="Y7" s="48">
        <f>IF(((Y$3&amp;$V$2)-$U7&lt;0)*((Y$3&amp;$V$2)-$T7&gt;=0),ROUNDDOWN($H7/($U7-$T7+1),2),IF((Y$3&amp;$V$2)-$U7,,$H7+$U7-SUM($U7:X7)))</f>
        <v>0</v>
      </c>
      <c r="Z7" s="48">
        <f>IF(((Z$3&amp;$V$2)-$U7&lt;0)*((Z$3&amp;$V$2)-$T7&gt;=0),ROUNDDOWN($H7/($U7-$T7+1),2),IF((Z$3&amp;$V$2)-$U7,,$H7+$U7-SUM($U7:Y7)))</f>
        <v>0</v>
      </c>
      <c r="AA7" s="48">
        <f>IF(((AA$3&amp;$V$2)-$U7&lt;0)*((AA$3&amp;$V$2)-$T7&gt;=0),ROUNDDOWN($H7/($U7-$T7+1),2),IF((AA$3&amp;$V$2)-$U7,,$H7+$U7-SUM($U7:Z7)))</f>
        <v>0</v>
      </c>
      <c r="AB7" s="48">
        <f>IF(((AB$3&amp;$V$2)-$U7&lt;0)*((AB$3&amp;$V$2)-$T7&gt;=0),ROUNDDOWN($H7/($U7-$T7+1),2),IF((AB$3&amp;$V$2)-$U7,,$H7+$U7-SUM($U7:AA7)))</f>
        <v>0</v>
      </c>
      <c r="AC7" s="48">
        <f>IF(((AC$3&amp;$V$2)-$U7&lt;0)*((AC$3&amp;$V$2)-$T7&gt;=0),ROUNDDOWN($H7/($U7-$T7+1),2),IF((AC$3&amp;$V$2)-$U7,,$H7+$U7-SUM($U7:AB7)))</f>
        <v>0</v>
      </c>
      <c r="AD7" s="48">
        <f>IF(((AD$3&amp;$V$2)-$U7&lt;0)*((AD$3&amp;$V$2)-$T7&gt;=0),ROUNDDOWN($H7/($U7-$T7+1),2),IF((AD$3&amp;$V$2)-$U7,,$H7+$U7-SUM($U7:AC7)))</f>
        <v>0</v>
      </c>
      <c r="AE7" s="48">
        <f>IF(((AE$3&amp;$V$2)-$U7&lt;0)*((AE$3&amp;$V$2)-$T7&gt;=0),ROUNDDOWN($H7/($U7-$T7+1),2),IF((AE$3&amp;$V$2)-$U7,,$H7+$U7-SUM($U7:AD7)))</f>
        <v>0</v>
      </c>
      <c r="AF7" s="48">
        <f>IF(((AF$3&amp;$V$2)-$U7&lt;0)*((AF$3&amp;$V$2)-$T7&gt;=0),ROUNDDOWN($H7/($U7-$T7+1),2),IF((AF$3&amp;$V$2)-$U7,,$H7+$U7-SUM($U7:AE7)))</f>
        <v>0</v>
      </c>
      <c r="AG7" s="48">
        <f>IF(((AG$3&amp;$V$2)-$U7&lt;0)*((AG$3&amp;$V$2)-$T7&gt;=0),ROUNDDOWN($H7/($U7-$T7+1),2),IF((AG$3&amp;$V$2)-$U7,,$H7+$U7-SUM($U7:AF7)))</f>
        <v>0</v>
      </c>
      <c r="AH7" s="48">
        <f>IF(((AH$3&amp;$V$2)-$U7&lt;0)*((AH$3&amp;$V$2)-$T7&gt;=0),ROUNDDOWN($H7/($U7-$T7+1),2),IF((AH$3&amp;$V$2)-$U7,,$H7+$U7-SUM($U7:AG7)))</f>
        <v>0</v>
      </c>
      <c r="AI7" s="48">
        <f>IF(((AI$3&amp;$V$2)-$U7&lt;0)*((AI$3&amp;$V$2)-$T7&gt;=0),ROUNDDOWN($H7/($U7-$T7+1),2),IF((AI$3&amp;$V$2)-$U7,,$H7+$U7-SUM($U7:AH7)))</f>
        <v>0</v>
      </c>
      <c r="AJ7" s="48">
        <f>IF(((AJ$3&amp;$V$2)-$U7&lt;0)*((AJ$3&amp;$V$2)-$T7&gt;=0),ROUNDDOWN($H7/($U7-$T7+1),2),IF((AJ$3&amp;$V$2)-$U7,,$H7+$U7-SUM($U7:AI7)))</f>
        <v>0</v>
      </c>
      <c r="AK7" s="48">
        <f>IF(((AK$3&amp;$V$2)-$U7&lt;0)*((AK$3&amp;$V$2)-$T7&gt;=0),ROUNDDOWN($H7/($U7-$T7+1),2),IF((AK$3&amp;$V$2)-$U7,,$H7+$U7-SUM($U7:AJ7)))</f>
        <v>0</v>
      </c>
      <c r="AL7" s="48">
        <f>IF(((AL$3&amp;$V$2)-$U7&lt;0)*((AL$3&amp;$V$2)-$T7&gt;=0),ROUNDDOWN($H7/($U7-$T7+1),2),IF((AL$3&amp;$V$2)-$U7,,$H7+$U7-SUM($U7:AK7)))</f>
        <v>0</v>
      </c>
      <c r="AM7" s="48">
        <f>IF(((AM$3&amp;$V$2)-$U7&lt;0)*((AM$3&amp;$V$2)-$T7&gt;=0),ROUNDDOWN($H7/($U7-$T7+1),2),IF((AM$3&amp;$V$2)-$U7,,$H7+$U7-SUM($U7:AL7)))</f>
        <v>0</v>
      </c>
      <c r="AN7" s="48">
        <f>IF(((AN$3&amp;$V$2)-$U7&lt;0)*((AN$3&amp;$V$2)-$T7&gt;=0),ROUNDDOWN($H7/($U7-$T7+1),2),IF((AN$3&amp;$V$2)-$U7,,$H7+$U7-SUM($U7:AM7)))</f>
        <v>0</v>
      </c>
      <c r="AO7" s="48">
        <f>IF(((AO$3&amp;$V$2)-$U7&lt;0)*((AO$3&amp;$V$2)-$T7&gt;=0),ROUNDDOWN($H7/($U7-$T7+1),2),IF((AO$3&amp;$V$2)-$U7,,$H7+$U7-SUM($U7:AN7)))</f>
        <v>0</v>
      </c>
      <c r="AP7" s="48">
        <f>IF(((AP$3&amp;$V$2)-$U7&lt;0)*((AP$3&amp;$V$2)-$T7&gt;=0),ROUNDDOWN($H7/($U7-$T7+1),2),IF((AP$3&amp;$V$2)-$U7,,$H7+$U7-SUM($U7:AO7)))</f>
        <v>0</v>
      </c>
      <c r="AQ7" s="48">
        <f>IF(((AQ$3&amp;$V$2)-$U7&lt;0)*((AQ$3&amp;$V$2)-$T7&gt;=0),ROUNDDOWN($H7/($U7-$T7+1),2),IF((AQ$3&amp;$V$2)-$U7,,$H7+$U7-SUM($U7:AP7)))</f>
        <v>0</v>
      </c>
      <c r="AR7" s="48">
        <f>IF(((AR$3&amp;$V$2)-$U7&lt;0)*((AR$3&amp;$V$2)-$T7&gt;=0),ROUNDDOWN($H7/($U7-$T7+1),2),IF((AR$3&amp;$V$2)-$U7,,$H7+$U7-SUM($U7:AQ7)))</f>
        <v>0</v>
      </c>
      <c r="AS7" s="48">
        <f>IF(((AS$3&amp;$V$2)-$U7&lt;0)*((AS$3&amp;$V$2)-$T7&gt;=0),ROUNDDOWN($H7/($U7-$T7+1),2),IF((AS$3&amp;$V$2)-$U7,,$H7+$U7-SUM($U7:AR7)))</f>
        <v>0</v>
      </c>
      <c r="AT7" s="48">
        <f>IF(((AT$3&amp;$V$2)-$U7&lt;0)*((AT$3&amp;$V$2)-$T7&gt;=0),ROUNDDOWN($H7/($U7-$T7+1),2),IF((AT$3&amp;$V$2)-$U7,,$H7+$U7-SUM($U7:AS7)))</f>
        <v>0</v>
      </c>
      <c r="AU7" s="48">
        <f>IF(((AU$3&amp;$V$2)-$U7&lt;0)*((AU$3&amp;$V$2)-$T7&gt;=0),ROUNDDOWN($H7/($U7-$T7+1),2),IF((AU$3&amp;$V$2)-$U7,,$H7+$U7-SUM($U7:AT7)))</f>
        <v>0</v>
      </c>
      <c r="AV7" s="48">
        <f>IF(((AV$3&amp;$V$2)-$U7&lt;0)*((AV$3&amp;$V$2)-$T7&gt;=0),ROUNDDOWN($H7/($U7-$T7+1),2),IF((AV$3&amp;$V$2)-$U7,,$H7+$U7-SUM($U7:AU7)))</f>
        <v>0</v>
      </c>
      <c r="AW7" s="48">
        <f>IF(((AW$3&amp;$V$2)-$U7&lt;0)*((AW$3&amp;$V$2)-$T7&gt;=0),ROUNDDOWN($H7/($U7-$T7+1),2),IF((AW$3&amp;$V$2)-$U7,,$H7+$U7-SUM($U7:AV7)))</f>
        <v>0</v>
      </c>
      <c r="AX7" s="48">
        <f>IF(((AX$3&amp;$V$2)-$U7&lt;0)*((AX$3&amp;$V$2)-$T7&gt;=0),ROUNDDOWN($H7/($U7-$T7+1),2),IF((AX$3&amp;$V$2)-$U7,,$H7+$U7-SUM($U7:AW7)))</f>
        <v>0</v>
      </c>
      <c r="AY7" s="48">
        <f>IF(((AY$3&amp;$V$2)-$U7&lt;0)*((AY$3&amp;$V$2)-$T7&gt;=0),ROUNDDOWN($H7/($U7-$T7+1),2),IF((AY$3&amp;$V$2)-$U7,,$H7+$U7-SUM($U7:AX7)))</f>
        <v>0</v>
      </c>
    </row>
    <row r="8" spans="1:51" ht="15.95" customHeight="1" x14ac:dyDescent="0.2">
      <c r="A8" s="65"/>
      <c r="B8" s="63"/>
      <c r="C8" s="57"/>
      <c r="D8" s="61"/>
      <c r="E8" s="59"/>
      <c r="F8" s="27" t="s">
        <v>34</v>
      </c>
      <c r="G8" s="57"/>
      <c r="H8" s="40">
        <f>SUM(AA8:AY8)</f>
        <v>0</v>
      </c>
      <c r="I8" s="71"/>
      <c r="J8" s="167"/>
      <c r="K8" s="168"/>
      <c r="L8" s="168"/>
      <c r="M8" s="53"/>
      <c r="N8" s="55"/>
      <c r="O8" s="55"/>
      <c r="P8" s="53"/>
      <c r="Q8" s="142"/>
      <c r="R8" s="142"/>
      <c r="S8" s="147"/>
      <c r="T8" s="137"/>
      <c r="U8" s="138"/>
      <c r="V8" s="132"/>
      <c r="W8" s="133"/>
      <c r="X8" s="133">
        <v>0.5</v>
      </c>
      <c r="Y8" s="133">
        <v>1</v>
      </c>
      <c r="Z8" s="133">
        <v>0.5</v>
      </c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4"/>
    </row>
    <row r="9" spans="1:51" s="1" customFormat="1" ht="15.95" customHeight="1" outlineLevel="2" x14ac:dyDescent="0.2">
      <c r="A9" s="79" t="s">
        <v>10</v>
      </c>
      <c r="B9" s="77" t="s">
        <v>15</v>
      </c>
      <c r="C9" s="113"/>
      <c r="D9" s="115"/>
      <c r="E9" s="116"/>
      <c r="F9" s="28" t="s">
        <v>33</v>
      </c>
      <c r="G9" s="113" t="s">
        <v>9</v>
      </c>
      <c r="H9" s="25">
        <f>2+2</f>
        <v>4</v>
      </c>
      <c r="I9" s="70">
        <f>SUM(V10:AY10)</f>
        <v>0</v>
      </c>
      <c r="J9" s="72">
        <f>I9*100/H9</f>
        <v>0</v>
      </c>
      <c r="K9" s="68">
        <f>L7</f>
        <v>43284</v>
      </c>
      <c r="L9" s="68">
        <f>K9+2</f>
        <v>43286</v>
      </c>
      <c r="M9" s="66">
        <f>L9-K9+1</f>
        <v>3</v>
      </c>
      <c r="N9" s="68">
        <f>O7</f>
        <v>43284</v>
      </c>
      <c r="O9" s="68">
        <f>N9+2</f>
        <v>43286</v>
      </c>
      <c r="P9" s="66">
        <f>O9-N9+1</f>
        <v>3</v>
      </c>
      <c r="Q9" s="125"/>
      <c r="R9" s="125"/>
      <c r="S9" s="126">
        <f ca="1">$T$1-$O9</f>
        <v>13</v>
      </c>
      <c r="T9" s="139">
        <f>K9</f>
        <v>43284</v>
      </c>
      <c r="U9" s="140">
        <f>L9</f>
        <v>43286</v>
      </c>
      <c r="V9" s="49">
        <f>IF(((V$3&amp;$V$2)-$U9&lt;0)*((V$3&amp;$V$2)-$T9&gt;=0),ROUNDDOWN($H9/($U9-$T9+1),2),IF((V$3&amp;$V$2)-$U9,,$H9+$U9-SUM($U9:U9)))</f>
        <v>0</v>
      </c>
      <c r="W9" s="48">
        <f>IF(((W$3&amp;$V$2)-$U9&lt;0)*((W$3&amp;$V$2)-$T9&gt;=0),ROUNDDOWN($H9/($U9-$T9+1),2),IF((W$3&amp;$V$2)-$U9,,$H9+$U9-SUM($U9:V9)))</f>
        <v>0</v>
      </c>
      <c r="X9" s="48">
        <f>IF(((X$3&amp;$V$2)-$U9&lt;0)*((X$3&amp;$V$2)-$T9&gt;=0),ROUNDDOWN($H9/($U9-$T9+1),2),IF((X$3&amp;$V$2)-$U9,,$H9+$U9-SUM($U9:W9)))</f>
        <v>0</v>
      </c>
      <c r="Y9" s="48">
        <f>IF(((Y$3&amp;$V$2)-$U9&lt;0)*((Y$3&amp;$V$2)-$T9&gt;=0),ROUNDDOWN($H9/($U9-$T9+1),2),IF((Y$3&amp;$V$2)-$U9,,$H9+$U9-SUM($U9:X9)))</f>
        <v>0</v>
      </c>
      <c r="Z9" s="48">
        <f>IF(((Z$3&amp;$V$2)-$U9&lt;0)*((Z$3&amp;$V$2)-$T9&gt;=0),ROUNDDOWN($H9/($U9-$T9+1),2),IF((Z$3&amp;$V$2)-$U9,,$H9+$U9-SUM($U9:Y9)))</f>
        <v>0</v>
      </c>
      <c r="AA9" s="48">
        <f>IF(((AA$3&amp;$V$2)-$U9&lt;0)*((AA$3&amp;$V$2)-$T9&gt;=0),ROUNDDOWN($H9/($U9-$T9+1),2),IF((AA$3&amp;$V$2)-$U9,,$H9+$U9-SUM($U9:Z9)))</f>
        <v>0</v>
      </c>
      <c r="AB9" s="48">
        <f>IF(((AB$3&amp;$V$2)-$U9&lt;0)*((AB$3&amp;$V$2)-$T9&gt;=0),ROUNDDOWN($H9/($U9-$T9+1),2),IF((AB$3&amp;$V$2)-$U9,,$H9+$U9-SUM($U9:AA9)))</f>
        <v>0</v>
      </c>
      <c r="AC9" s="48">
        <f>IF(((AC$3&amp;$V$2)-$U9&lt;0)*((AC$3&amp;$V$2)-$T9&gt;=0),ROUNDDOWN($H9/($U9-$T9+1),2),IF((AC$3&amp;$V$2)-$U9,,$H9+$U9-SUM($U9:AB9)))</f>
        <v>0</v>
      </c>
      <c r="AD9" s="48">
        <f>IF(((AD$3&amp;$V$2)-$U9&lt;0)*((AD$3&amp;$V$2)-$T9&gt;=0),ROUNDDOWN($H9/($U9-$T9+1),2),IF((AD$3&amp;$V$2)-$U9,,$H9+$U9-SUM($U9:AC9)))</f>
        <v>0</v>
      </c>
      <c r="AE9" s="48">
        <f>IF(((AE$3&amp;$V$2)-$U9&lt;0)*((AE$3&amp;$V$2)-$T9&gt;=0),ROUNDDOWN($H9/($U9-$T9+1),2),IF((AE$3&amp;$V$2)-$U9,,$H9+$U9-SUM($U9:AD9)))</f>
        <v>0</v>
      </c>
      <c r="AF9" s="48">
        <f>IF(((AF$3&amp;$V$2)-$U9&lt;0)*((AF$3&amp;$V$2)-$T9&gt;=0),ROUNDDOWN($H9/($U9-$T9+1),2),IF((AF$3&amp;$V$2)-$U9,,$H9+$U9-SUM($U9:AE9)))</f>
        <v>0</v>
      </c>
      <c r="AG9" s="48">
        <f>IF(((AG$3&amp;$V$2)-$U9&lt;0)*((AG$3&amp;$V$2)-$T9&gt;=0),ROUNDDOWN($H9/($U9-$T9+1),2),IF((AG$3&amp;$V$2)-$U9,,$H9+$U9-SUM($U9:AF9)))</f>
        <v>0</v>
      </c>
      <c r="AH9" s="48">
        <f>IF(((AH$3&amp;$V$2)-$U9&lt;0)*((AH$3&amp;$V$2)-$T9&gt;=0),ROUNDDOWN($H9/($U9-$T9+1),2),IF((AH$3&amp;$V$2)-$U9,,$H9+$U9-SUM($U9:AG9)))</f>
        <v>0</v>
      </c>
      <c r="AI9" s="48">
        <f>IF(((AI$3&amp;$V$2)-$U9&lt;0)*((AI$3&amp;$V$2)-$T9&gt;=0),ROUNDDOWN($H9/($U9-$T9+1),2),IF((AI$3&amp;$V$2)-$U9,,$H9+$U9-SUM($U9:AH9)))</f>
        <v>0</v>
      </c>
      <c r="AJ9" s="48">
        <f>IF(((AJ$3&amp;$V$2)-$U9&lt;0)*((AJ$3&amp;$V$2)-$T9&gt;=0),ROUNDDOWN($H9/($U9-$T9+1),2),IF((AJ$3&amp;$V$2)-$U9,,$H9+$U9-SUM($U9:AI9)))</f>
        <v>0</v>
      </c>
      <c r="AK9" s="48">
        <f>IF(((AK$3&amp;$V$2)-$U9&lt;0)*((AK$3&amp;$V$2)-$T9&gt;=0),ROUNDDOWN($H9/($U9-$T9+1),2),IF((AK$3&amp;$V$2)-$U9,,$H9+$U9-SUM($U9:AJ9)))</f>
        <v>0</v>
      </c>
      <c r="AL9" s="48">
        <f>IF(((AL$3&amp;$V$2)-$U9&lt;0)*((AL$3&amp;$V$2)-$T9&gt;=0),ROUNDDOWN($H9/($U9-$T9+1),2),IF((AL$3&amp;$V$2)-$U9,,$H9+$U9-SUM($U9:AK9)))</f>
        <v>0</v>
      </c>
      <c r="AM9" s="48">
        <f>IF(((AM$3&amp;$V$2)-$U9&lt;0)*((AM$3&amp;$V$2)-$T9&gt;=0),ROUNDDOWN($H9/($U9-$T9+1),2),IF((AM$3&amp;$V$2)-$U9,,$H9+$U9-SUM($U9:AL9)))</f>
        <v>0</v>
      </c>
      <c r="AN9" s="48">
        <f>IF(((AN$3&amp;$V$2)-$U9&lt;0)*((AN$3&amp;$V$2)-$T9&gt;=0),ROUNDDOWN($H9/($U9-$T9+1),2),IF((AN$3&amp;$V$2)-$U9,,$H9+$U9-SUM($U9:AM9)))</f>
        <v>0</v>
      </c>
      <c r="AO9" s="48">
        <f>IF(((AO$3&amp;$V$2)-$U9&lt;0)*((AO$3&amp;$V$2)-$T9&gt;=0),ROUNDDOWN($H9/($U9-$T9+1),2),IF((AO$3&amp;$V$2)-$U9,,$H9+$U9-SUM($U9:AN9)))</f>
        <v>0</v>
      </c>
      <c r="AP9" s="48">
        <f>IF(((AP$3&amp;$V$2)-$U9&lt;0)*((AP$3&amp;$V$2)-$T9&gt;=0),ROUNDDOWN($H9/($U9-$T9+1),2),IF((AP$3&amp;$V$2)-$U9,,$H9+$U9-SUM($U9:AO9)))</f>
        <v>0</v>
      </c>
      <c r="AQ9" s="48">
        <f>IF(((AQ$3&amp;$V$2)-$U9&lt;0)*((AQ$3&amp;$V$2)-$T9&gt;=0),ROUNDDOWN($H9/($U9-$T9+1),2),IF((AQ$3&amp;$V$2)-$U9,,$H9+$U9-SUM($U9:AP9)))</f>
        <v>0</v>
      </c>
      <c r="AR9" s="48">
        <f>IF(((AR$3&amp;$V$2)-$U9&lt;0)*((AR$3&amp;$V$2)-$T9&gt;=0),ROUNDDOWN($H9/($U9-$T9+1),2),IF((AR$3&amp;$V$2)-$U9,,$H9+$U9-SUM($U9:AQ9)))</f>
        <v>0</v>
      </c>
      <c r="AS9" s="48">
        <f>IF(((AS$3&amp;$V$2)-$U9&lt;0)*((AS$3&amp;$V$2)-$T9&gt;=0),ROUNDDOWN($H9/($U9-$T9+1),2),IF((AS$3&amp;$V$2)-$U9,,$H9+$U9-SUM($U9:AR9)))</f>
        <v>0</v>
      </c>
      <c r="AT9" s="48">
        <f>IF(((AT$3&amp;$V$2)-$U9&lt;0)*((AT$3&amp;$V$2)-$T9&gt;=0),ROUNDDOWN($H9/($U9-$T9+1),2),IF((AT$3&amp;$V$2)-$U9,,$H9+$U9-SUM($U9:AS9)))</f>
        <v>0</v>
      </c>
      <c r="AU9" s="48">
        <f>IF(((AU$3&amp;$V$2)-$U9&lt;0)*((AU$3&amp;$V$2)-$T9&gt;=0),ROUNDDOWN($H9/($U9-$T9+1),2),IF((AU$3&amp;$V$2)-$U9,,$H9+$U9-SUM($U9:AT9)))</f>
        <v>0</v>
      </c>
      <c r="AV9" s="48">
        <f>IF(((AV$3&amp;$V$2)-$U9&lt;0)*((AV$3&amp;$V$2)-$T9&gt;=0),ROUNDDOWN($H9/($U9-$T9+1),2),IF((AV$3&amp;$V$2)-$U9,,$H9+$U9-SUM($U9:AU9)))</f>
        <v>0</v>
      </c>
      <c r="AW9" s="48">
        <f>IF(((AW$3&amp;$V$2)-$U9&lt;0)*((AW$3&amp;$V$2)-$T9&gt;=0),ROUNDDOWN($H9/($U9-$T9+1),2),IF((AW$3&amp;$V$2)-$U9,,$H9+$U9-SUM($U9:AV9)))</f>
        <v>0</v>
      </c>
      <c r="AX9" s="48">
        <f>IF(((AX$3&amp;$V$2)-$U9&lt;0)*((AX$3&amp;$V$2)-$T9&gt;=0),ROUNDDOWN($H9/($U9-$T9+1),2),IF((AX$3&amp;$V$2)-$U9,,$H9+$U9-SUM($U9:AW9)))</f>
        <v>0</v>
      </c>
      <c r="AY9" s="48">
        <f>IF(((AY$3&amp;$V$2)-$U9&lt;0)*((AY$3&amp;$V$2)-$T9&gt;=0),ROUNDDOWN($H9/($U9-$T9+1),2),IF((AY$3&amp;$V$2)-$U9,,$H9+$U9-SUM($U9:AX9)))</f>
        <v>0</v>
      </c>
    </row>
    <row r="10" spans="1:51" ht="15.95" customHeight="1" x14ac:dyDescent="0.2">
      <c r="A10" s="65"/>
      <c r="B10" s="63"/>
      <c r="C10" s="57"/>
      <c r="D10" s="61"/>
      <c r="E10" s="59"/>
      <c r="F10" s="27" t="s">
        <v>34</v>
      </c>
      <c r="G10" s="57"/>
      <c r="H10" s="40">
        <f>SUM(AA10:AY10)</f>
        <v>0</v>
      </c>
      <c r="I10" s="71"/>
      <c r="J10" s="73"/>
      <c r="K10" s="55"/>
      <c r="L10" s="55"/>
      <c r="M10" s="53"/>
      <c r="N10" s="55"/>
      <c r="O10" s="55"/>
      <c r="P10" s="53"/>
      <c r="Q10" s="125"/>
      <c r="R10" s="125"/>
      <c r="S10" s="124"/>
      <c r="T10" s="137"/>
      <c r="U10" s="138"/>
      <c r="V10" s="42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4"/>
    </row>
    <row r="11" spans="1:51" s="1" customFormat="1" ht="15.95" customHeight="1" outlineLevel="2" x14ac:dyDescent="0.2">
      <c r="A11" s="79" t="s">
        <v>11</v>
      </c>
      <c r="B11" s="77" t="s">
        <v>16</v>
      </c>
      <c r="C11" s="113"/>
      <c r="D11" s="115"/>
      <c r="E11" s="116"/>
      <c r="F11" s="28" t="s">
        <v>33</v>
      </c>
      <c r="G11" s="113" t="s">
        <v>19</v>
      </c>
      <c r="H11" s="25">
        <v>322</v>
      </c>
      <c r="I11" s="70">
        <f>SUM(V12:AY12)</f>
        <v>0</v>
      </c>
      <c r="J11" s="72">
        <f>I11*100/H11</f>
        <v>0</v>
      </c>
      <c r="K11" s="68">
        <v>43287</v>
      </c>
      <c r="L11" s="68">
        <f>K11+4</f>
        <v>43291</v>
      </c>
      <c r="M11" s="66">
        <f>L11-K11+1</f>
        <v>5</v>
      </c>
      <c r="N11" s="68">
        <v>43287</v>
      </c>
      <c r="O11" s="68">
        <f>N11+4</f>
        <v>43291</v>
      </c>
      <c r="P11" s="66">
        <f>O11-N11+1</f>
        <v>5</v>
      </c>
      <c r="Q11" s="125"/>
      <c r="R11" s="125"/>
      <c r="S11" s="126">
        <f ca="1">$T$1-$O11</f>
        <v>8</v>
      </c>
      <c r="T11" s="139">
        <f>K11</f>
        <v>43287</v>
      </c>
      <c r="U11" s="140">
        <f>L11</f>
        <v>43291</v>
      </c>
      <c r="V11" s="49">
        <f>IF(((V$3&amp;$V$2)-$U11&lt;0)*((V$3&amp;$V$2)-$T11&gt;=0),ROUNDDOWN($H11/($U11-$T11+1),2),IF((V$3&amp;$V$2)-$U11,,$H11+$U11-SUM($U11:U11)))</f>
        <v>0</v>
      </c>
      <c r="W11" s="48">
        <f>IF(((W$3&amp;$V$2)-$U11&lt;0)*((W$3&amp;$V$2)-$T11&gt;=0),ROUNDDOWN($H11/($U11-$T11+1),2),IF((W$3&amp;$V$2)-$U11,,$H11+$U11-SUM($U11:V11)))</f>
        <v>0</v>
      </c>
      <c r="X11" s="48">
        <f>IF(((X$3&amp;$V$2)-$U11&lt;0)*((X$3&amp;$V$2)-$T11&gt;=0),ROUNDDOWN($H11/($U11-$T11+1),2),IF((X$3&amp;$V$2)-$U11,,$H11+$U11-SUM($U11:W11)))</f>
        <v>0</v>
      </c>
      <c r="Y11" s="48">
        <f>IF(((Y$3&amp;$V$2)-$U11&lt;0)*((Y$3&amp;$V$2)-$T11&gt;=0),ROUNDDOWN($H11/($U11-$T11+1),2),IF((Y$3&amp;$V$2)-$U11,,$H11+$U11-SUM($U11:X11)))</f>
        <v>0</v>
      </c>
      <c r="Z11" s="48">
        <f>IF(((Z$3&amp;$V$2)-$U11&lt;0)*((Z$3&amp;$V$2)-$T11&gt;=0),ROUNDDOWN($H11/($U11-$T11+1),2),IF((Z$3&amp;$V$2)-$U11,,$H11+$U11-SUM($U11:Y11)))</f>
        <v>0</v>
      </c>
      <c r="AA11" s="48">
        <f>IF(((AA$3&amp;$V$2)-$U11&lt;0)*((AA$3&amp;$V$2)-$T11&gt;=0),ROUNDDOWN($H11/($U11-$T11+1),2),IF((AA$3&amp;$V$2)-$U11,,$H11+$U11-SUM($U11:Z11)))</f>
        <v>0</v>
      </c>
      <c r="AB11" s="48">
        <f>IF(((AB$3&amp;$V$2)-$U11&lt;0)*((AB$3&amp;$V$2)-$T11&gt;=0),ROUNDDOWN($H11/($U11-$T11+1),2),IF((AB$3&amp;$V$2)-$U11,,$H11+$U11-SUM($U11:AA11)))</f>
        <v>0</v>
      </c>
      <c r="AC11" s="48">
        <f>IF(((AC$3&amp;$V$2)-$U11&lt;0)*((AC$3&amp;$V$2)-$T11&gt;=0),ROUNDDOWN($H11/($U11-$T11+1),2),IF((AC$3&amp;$V$2)-$U11,,$H11+$U11-SUM($U11:AB11)))</f>
        <v>0</v>
      </c>
      <c r="AD11" s="48">
        <f>IF(((AD$3&amp;$V$2)-$U11&lt;0)*((AD$3&amp;$V$2)-$T11&gt;=0),ROUNDDOWN($H11/($U11-$T11+1),2),IF((AD$3&amp;$V$2)-$U11,,$H11+$U11-SUM($U11:AC11)))</f>
        <v>0</v>
      </c>
      <c r="AE11" s="48">
        <f>IF(((AE$3&amp;$V$2)-$U11&lt;0)*((AE$3&amp;$V$2)-$T11&gt;=0),ROUNDDOWN($H11/($U11-$T11+1),2),IF((AE$3&amp;$V$2)-$U11,,$H11+$U11-SUM($U11:AD11)))</f>
        <v>0</v>
      </c>
      <c r="AF11" s="48">
        <f>IF(((AF$3&amp;$V$2)-$U11&lt;0)*((AF$3&amp;$V$2)-$T11&gt;=0),ROUNDDOWN($H11/($U11-$T11+1),2),IF((AF$3&amp;$V$2)-$U11,,$H11+$U11-SUM($U11:AE11)))</f>
        <v>0</v>
      </c>
      <c r="AG11" s="48">
        <f>IF(((AG$3&amp;$V$2)-$U11&lt;0)*((AG$3&amp;$V$2)-$T11&gt;=0),ROUNDDOWN($H11/($U11-$T11+1),2),IF((AG$3&amp;$V$2)-$U11,,$H11+$U11-SUM($U11:AF11)))</f>
        <v>0</v>
      </c>
      <c r="AH11" s="48">
        <f>IF(((AH$3&amp;$V$2)-$U11&lt;0)*((AH$3&amp;$V$2)-$T11&gt;=0),ROUNDDOWN($H11/($U11-$T11+1),2),IF((AH$3&amp;$V$2)-$U11,,$H11+$U11-SUM($U11:AG11)))</f>
        <v>0</v>
      </c>
      <c r="AI11" s="48">
        <f>IF(((AI$3&amp;$V$2)-$U11&lt;0)*((AI$3&amp;$V$2)-$T11&gt;=0),ROUNDDOWN($H11/($U11-$T11+1),2),IF((AI$3&amp;$V$2)-$U11,,$H11+$U11-SUM($U11:AH11)))</f>
        <v>0</v>
      </c>
      <c r="AJ11" s="48">
        <f>IF(((AJ$3&amp;$V$2)-$U11&lt;0)*((AJ$3&amp;$V$2)-$T11&gt;=0),ROUNDDOWN($H11/($U11-$T11+1),2),IF((AJ$3&amp;$V$2)-$U11,,$H11+$U11-SUM($U11:AI11)))</f>
        <v>0</v>
      </c>
      <c r="AK11" s="48">
        <f>IF(((AK$3&amp;$V$2)-$U11&lt;0)*((AK$3&amp;$V$2)-$T11&gt;=0),ROUNDDOWN($H11/($U11-$T11+1),2),IF((AK$3&amp;$V$2)-$U11,,$H11+$U11-SUM($U11:AJ11)))</f>
        <v>0</v>
      </c>
      <c r="AL11" s="48">
        <f>IF(((AL$3&amp;$V$2)-$U11&lt;0)*((AL$3&amp;$V$2)-$T11&gt;=0),ROUNDDOWN($H11/($U11-$T11+1),2),IF((AL$3&amp;$V$2)-$U11,,$H11+$U11-SUM($U11:AK11)))</f>
        <v>0</v>
      </c>
      <c r="AM11" s="48">
        <f>IF(((AM$3&amp;$V$2)-$U11&lt;0)*((AM$3&amp;$V$2)-$T11&gt;=0),ROUNDDOWN($H11/($U11-$T11+1),2),IF((AM$3&amp;$V$2)-$U11,,$H11+$U11-SUM($U11:AL11)))</f>
        <v>0</v>
      </c>
      <c r="AN11" s="48">
        <f>IF(((AN$3&amp;$V$2)-$U11&lt;0)*((AN$3&amp;$V$2)-$T11&gt;=0),ROUNDDOWN($H11/($U11-$T11+1),2),IF((AN$3&amp;$V$2)-$U11,,$H11+$U11-SUM($U11:AM11)))</f>
        <v>0</v>
      </c>
      <c r="AO11" s="48">
        <f>IF(((AO$3&amp;$V$2)-$U11&lt;0)*((AO$3&amp;$V$2)-$T11&gt;=0),ROUNDDOWN($H11/($U11-$T11+1),2),IF((AO$3&amp;$V$2)-$U11,,$H11+$U11-SUM($U11:AN11)))</f>
        <v>0</v>
      </c>
      <c r="AP11" s="48">
        <f>IF(((AP$3&amp;$V$2)-$U11&lt;0)*((AP$3&amp;$V$2)-$T11&gt;=0),ROUNDDOWN($H11/($U11-$T11+1),2),IF((AP$3&amp;$V$2)-$U11,,$H11+$U11-SUM($U11:AO11)))</f>
        <v>0</v>
      </c>
      <c r="AQ11" s="48">
        <f>IF(((AQ$3&amp;$V$2)-$U11&lt;0)*((AQ$3&amp;$V$2)-$T11&gt;=0),ROUNDDOWN($H11/($U11-$T11+1),2),IF((AQ$3&amp;$V$2)-$U11,,$H11+$U11-SUM($U11:AP11)))</f>
        <v>0</v>
      </c>
      <c r="AR11" s="48">
        <f>IF(((AR$3&amp;$V$2)-$U11&lt;0)*((AR$3&amp;$V$2)-$T11&gt;=0),ROUNDDOWN($H11/($U11-$T11+1),2),IF((AR$3&amp;$V$2)-$U11,,$H11+$U11-SUM($U11:AQ11)))</f>
        <v>0</v>
      </c>
      <c r="AS11" s="48">
        <f>IF(((AS$3&amp;$V$2)-$U11&lt;0)*((AS$3&amp;$V$2)-$T11&gt;=0),ROUNDDOWN($H11/($U11-$T11+1),2),IF((AS$3&amp;$V$2)-$U11,,$H11+$U11-SUM($U11:AR11)))</f>
        <v>0</v>
      </c>
      <c r="AT11" s="48">
        <f>IF(((AT$3&amp;$V$2)-$U11&lt;0)*((AT$3&amp;$V$2)-$T11&gt;=0),ROUNDDOWN($H11/($U11-$T11+1),2),IF((AT$3&amp;$V$2)-$U11,,$H11+$U11-SUM($U11:AS11)))</f>
        <v>0</v>
      </c>
      <c r="AU11" s="48">
        <f>IF(((AU$3&amp;$V$2)-$U11&lt;0)*((AU$3&amp;$V$2)-$T11&gt;=0),ROUNDDOWN($H11/($U11-$T11+1),2),IF((AU$3&amp;$V$2)-$U11,,$H11+$U11-SUM($U11:AT11)))</f>
        <v>0</v>
      </c>
      <c r="AV11" s="48">
        <f>IF(((AV$3&amp;$V$2)-$U11&lt;0)*((AV$3&amp;$V$2)-$T11&gt;=0),ROUNDDOWN($H11/($U11-$T11+1),2),IF((AV$3&amp;$V$2)-$U11,,$H11+$U11-SUM($U11:AU11)))</f>
        <v>0</v>
      </c>
      <c r="AW11" s="48">
        <f>IF(((AW$3&amp;$V$2)-$U11&lt;0)*((AW$3&amp;$V$2)-$T11&gt;=0),ROUNDDOWN($H11/($U11-$T11+1),2),IF((AW$3&amp;$V$2)-$U11,,$H11+$U11-SUM($U11:AV11)))</f>
        <v>0</v>
      </c>
      <c r="AX11" s="48">
        <f>IF(((AX$3&amp;$V$2)-$U11&lt;0)*((AX$3&amp;$V$2)-$T11&gt;=0),ROUNDDOWN($H11/($U11-$T11+1),2),IF((AX$3&amp;$V$2)-$U11,,$H11+$U11-SUM($U11:AW11)))</f>
        <v>0</v>
      </c>
      <c r="AY11" s="48">
        <f>IF(((AY$3&amp;$V$2)-$U11&lt;0)*((AY$3&amp;$V$2)-$T11&gt;=0),ROUNDDOWN($H11/($U11-$T11+1),2),IF((AY$3&amp;$V$2)-$U11,,$H11+$U11-SUM($U11:AX11)))</f>
        <v>0</v>
      </c>
    </row>
    <row r="12" spans="1:51" ht="15.95" customHeight="1" x14ac:dyDescent="0.2">
      <c r="A12" s="65"/>
      <c r="B12" s="63"/>
      <c r="C12" s="57"/>
      <c r="D12" s="61"/>
      <c r="E12" s="59"/>
      <c r="F12" s="27" t="s">
        <v>34</v>
      </c>
      <c r="G12" s="57"/>
      <c r="H12" s="40">
        <f>SUM(AA12:AY12)</f>
        <v>0</v>
      </c>
      <c r="I12" s="71"/>
      <c r="J12" s="73"/>
      <c r="K12" s="55"/>
      <c r="L12" s="55"/>
      <c r="M12" s="53"/>
      <c r="N12" s="55"/>
      <c r="O12" s="55"/>
      <c r="P12" s="53"/>
      <c r="Q12" s="125"/>
      <c r="R12" s="125"/>
      <c r="S12" s="124"/>
      <c r="T12" s="137"/>
      <c r="U12" s="138"/>
      <c r="V12" s="42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4"/>
    </row>
    <row r="13" spans="1:51" s="1" customFormat="1" ht="15.95" customHeight="1" outlineLevel="2" x14ac:dyDescent="0.2">
      <c r="A13" s="79" t="s">
        <v>12</v>
      </c>
      <c r="B13" s="77" t="s">
        <v>17</v>
      </c>
      <c r="C13" s="113"/>
      <c r="D13" s="115"/>
      <c r="E13" s="116"/>
      <c r="F13" s="28" t="s">
        <v>33</v>
      </c>
      <c r="G13" s="113" t="s">
        <v>9</v>
      </c>
      <c r="H13" s="25">
        <f>3+9</f>
        <v>12</v>
      </c>
      <c r="I13" s="70">
        <f>SUM(V14:AY14)</f>
        <v>0</v>
      </c>
      <c r="J13" s="72">
        <f>I13*100/H13</f>
        <v>0</v>
      </c>
      <c r="K13" s="68">
        <v>43287</v>
      </c>
      <c r="L13" s="68">
        <f>K13+4</f>
        <v>43291</v>
      </c>
      <c r="M13" s="66">
        <f>L13-K13+1</f>
        <v>5</v>
      </c>
      <c r="N13" s="68">
        <v>43287</v>
      </c>
      <c r="O13" s="68">
        <f>N13+4</f>
        <v>43291</v>
      </c>
      <c r="P13" s="66">
        <f>O13-N13+1</f>
        <v>5</v>
      </c>
      <c r="Q13" s="125"/>
      <c r="R13" s="125"/>
      <c r="S13" s="126">
        <f ca="1">$T$1-$O13</f>
        <v>8</v>
      </c>
      <c r="T13" s="139">
        <f>K13</f>
        <v>43287</v>
      </c>
      <c r="U13" s="140">
        <f>L13</f>
        <v>43291</v>
      </c>
      <c r="V13" s="49">
        <f>IF(((V$3&amp;$V$2)-$U13&lt;0)*((V$3&amp;$V$2)-$T13&gt;=0),ROUNDDOWN($H13/($U13-$T13+1),2),IF((V$3&amp;$V$2)-$U13,,$H13+$U13-SUM($U13:U13)))</f>
        <v>0</v>
      </c>
      <c r="W13" s="48">
        <f>IF(((W$3&amp;$V$2)-$U13&lt;0)*((W$3&amp;$V$2)-$T13&gt;=0),ROUNDDOWN($H13/($U13-$T13+1),2),IF((W$3&amp;$V$2)-$U13,,$H13+$U13-SUM($U13:V13)))</f>
        <v>0</v>
      </c>
      <c r="X13" s="48">
        <f>IF(((X$3&amp;$V$2)-$U13&lt;0)*((X$3&amp;$V$2)-$T13&gt;=0),ROUNDDOWN($H13/($U13-$T13+1),2),IF((X$3&amp;$V$2)-$U13,,$H13+$U13-SUM($U13:W13)))</f>
        <v>0</v>
      </c>
      <c r="Y13" s="48">
        <f>IF(((Y$3&amp;$V$2)-$U13&lt;0)*((Y$3&amp;$V$2)-$T13&gt;=0),ROUNDDOWN($H13/($U13-$T13+1),2),IF((Y$3&amp;$V$2)-$U13,,$H13+$U13-SUM($U13:X13)))</f>
        <v>0</v>
      </c>
      <c r="Z13" s="48">
        <f>IF(((Z$3&amp;$V$2)-$U13&lt;0)*((Z$3&amp;$V$2)-$T13&gt;=0),ROUNDDOWN($H13/($U13-$T13+1),2),IF((Z$3&amp;$V$2)-$U13,,$H13+$U13-SUM($U13:Y13)))</f>
        <v>0</v>
      </c>
      <c r="AA13" s="48">
        <f>IF(((AA$3&amp;$V$2)-$U13&lt;0)*((AA$3&amp;$V$2)-$T13&gt;=0),ROUNDDOWN($H13/($U13-$T13+1),2),IF((AA$3&amp;$V$2)-$U13,,$H13+$U13-SUM($U13:Z13)))</f>
        <v>0</v>
      </c>
      <c r="AB13" s="48">
        <f>IF(((AB$3&amp;$V$2)-$U13&lt;0)*((AB$3&amp;$V$2)-$T13&gt;=0),ROUNDDOWN($H13/($U13-$T13+1),2),IF((AB$3&amp;$V$2)-$U13,,$H13+$U13-SUM($U13:AA13)))</f>
        <v>0</v>
      </c>
      <c r="AC13" s="48">
        <f>IF(((AC$3&amp;$V$2)-$U13&lt;0)*((AC$3&amp;$V$2)-$T13&gt;=0),ROUNDDOWN($H13/($U13-$T13+1),2),IF((AC$3&amp;$V$2)-$U13,,$H13+$U13-SUM($U13:AB13)))</f>
        <v>0</v>
      </c>
      <c r="AD13" s="48">
        <f>IF(((AD$3&amp;$V$2)-$U13&lt;0)*((AD$3&amp;$V$2)-$T13&gt;=0),ROUNDDOWN($H13/($U13-$T13+1),2),IF((AD$3&amp;$V$2)-$U13,,$H13+$U13-SUM($U13:AC13)))</f>
        <v>0</v>
      </c>
      <c r="AE13" s="48">
        <f>IF(((AE$3&amp;$V$2)-$U13&lt;0)*((AE$3&amp;$V$2)-$T13&gt;=0),ROUNDDOWN($H13/($U13-$T13+1),2),IF((AE$3&amp;$V$2)-$U13,,$H13+$U13-SUM($U13:AD13)))</f>
        <v>0</v>
      </c>
      <c r="AF13" s="48">
        <f>IF(((AF$3&amp;$V$2)-$U13&lt;0)*((AF$3&amp;$V$2)-$T13&gt;=0),ROUNDDOWN($H13/($U13-$T13+1),2),IF((AF$3&amp;$V$2)-$U13,,$H13+$U13-SUM($U13:AE13)))</f>
        <v>0</v>
      </c>
      <c r="AG13" s="48">
        <f>IF(((AG$3&amp;$V$2)-$U13&lt;0)*((AG$3&amp;$V$2)-$T13&gt;=0),ROUNDDOWN($H13/($U13-$T13+1),2),IF((AG$3&amp;$V$2)-$U13,,$H13+$U13-SUM($U13:AF13)))</f>
        <v>0</v>
      </c>
      <c r="AH13" s="48">
        <f>IF(((AH$3&amp;$V$2)-$U13&lt;0)*((AH$3&amp;$V$2)-$T13&gt;=0),ROUNDDOWN($H13/($U13-$T13+1),2),IF((AH$3&amp;$V$2)-$U13,,$H13+$U13-SUM($U13:AG13)))</f>
        <v>0</v>
      </c>
      <c r="AI13" s="48">
        <f>IF(((AI$3&amp;$V$2)-$U13&lt;0)*((AI$3&amp;$V$2)-$T13&gt;=0),ROUNDDOWN($H13/($U13-$T13+1),2),IF((AI$3&amp;$V$2)-$U13,,$H13+$U13-SUM($U13:AH13)))</f>
        <v>0</v>
      </c>
      <c r="AJ13" s="48">
        <f>IF(((AJ$3&amp;$V$2)-$U13&lt;0)*((AJ$3&amp;$V$2)-$T13&gt;=0),ROUNDDOWN($H13/($U13-$T13+1),2),IF((AJ$3&amp;$V$2)-$U13,,$H13+$U13-SUM($U13:AI13)))</f>
        <v>0</v>
      </c>
      <c r="AK13" s="48">
        <f>IF(((AK$3&amp;$V$2)-$U13&lt;0)*((AK$3&amp;$V$2)-$T13&gt;=0),ROUNDDOWN($H13/($U13-$T13+1),2),IF((AK$3&amp;$V$2)-$U13,,$H13+$U13-SUM($U13:AJ13)))</f>
        <v>0</v>
      </c>
      <c r="AL13" s="48">
        <f>IF(((AL$3&amp;$V$2)-$U13&lt;0)*((AL$3&amp;$V$2)-$T13&gt;=0),ROUNDDOWN($H13/($U13-$T13+1),2),IF((AL$3&amp;$V$2)-$U13,,$H13+$U13-SUM($U13:AK13)))</f>
        <v>0</v>
      </c>
      <c r="AM13" s="48">
        <f>IF(((AM$3&amp;$V$2)-$U13&lt;0)*((AM$3&amp;$V$2)-$T13&gt;=0),ROUNDDOWN($H13/($U13-$T13+1),2),IF((AM$3&amp;$V$2)-$U13,,$H13+$U13-SUM($U13:AL13)))</f>
        <v>0</v>
      </c>
      <c r="AN13" s="48">
        <f>IF(((AN$3&amp;$V$2)-$U13&lt;0)*((AN$3&amp;$V$2)-$T13&gt;=0),ROUNDDOWN($H13/($U13-$T13+1),2),IF((AN$3&amp;$V$2)-$U13,,$H13+$U13-SUM($U13:AM13)))</f>
        <v>0</v>
      </c>
      <c r="AO13" s="48">
        <f>IF(((AO$3&amp;$V$2)-$U13&lt;0)*((AO$3&amp;$V$2)-$T13&gt;=0),ROUNDDOWN($H13/($U13-$T13+1),2),IF((AO$3&amp;$V$2)-$U13,,$H13+$U13-SUM($U13:AN13)))</f>
        <v>0</v>
      </c>
      <c r="AP13" s="48">
        <f>IF(((AP$3&amp;$V$2)-$U13&lt;0)*((AP$3&amp;$V$2)-$T13&gt;=0),ROUNDDOWN($H13/($U13-$T13+1),2),IF((AP$3&amp;$V$2)-$U13,,$H13+$U13-SUM($U13:AO13)))</f>
        <v>0</v>
      </c>
      <c r="AQ13" s="48">
        <f>IF(((AQ$3&amp;$V$2)-$U13&lt;0)*((AQ$3&amp;$V$2)-$T13&gt;=0),ROUNDDOWN($H13/($U13-$T13+1),2),IF((AQ$3&amp;$V$2)-$U13,,$H13+$U13-SUM($U13:AP13)))</f>
        <v>0</v>
      </c>
      <c r="AR13" s="48">
        <f>IF(((AR$3&amp;$V$2)-$U13&lt;0)*((AR$3&amp;$V$2)-$T13&gt;=0),ROUNDDOWN($H13/($U13-$T13+1),2),IF((AR$3&amp;$V$2)-$U13,,$H13+$U13-SUM($U13:AQ13)))</f>
        <v>0</v>
      </c>
      <c r="AS13" s="48">
        <f>IF(((AS$3&amp;$V$2)-$U13&lt;0)*((AS$3&amp;$V$2)-$T13&gt;=0),ROUNDDOWN($H13/($U13-$T13+1),2),IF((AS$3&amp;$V$2)-$U13,,$H13+$U13-SUM($U13:AR13)))</f>
        <v>0</v>
      </c>
      <c r="AT13" s="48">
        <f>IF(((AT$3&amp;$V$2)-$U13&lt;0)*((AT$3&amp;$V$2)-$T13&gt;=0),ROUNDDOWN($H13/($U13-$T13+1),2),IF((AT$3&amp;$V$2)-$U13,,$H13+$U13-SUM($U13:AS13)))</f>
        <v>0</v>
      </c>
      <c r="AU13" s="48">
        <f>IF(((AU$3&amp;$V$2)-$U13&lt;0)*((AU$3&amp;$V$2)-$T13&gt;=0),ROUNDDOWN($H13/($U13-$T13+1),2),IF((AU$3&amp;$V$2)-$U13,,$H13+$U13-SUM($U13:AT13)))</f>
        <v>0</v>
      </c>
      <c r="AV13" s="48">
        <f>IF(((AV$3&amp;$V$2)-$U13&lt;0)*((AV$3&amp;$V$2)-$T13&gt;=0),ROUNDDOWN($H13/($U13-$T13+1),2),IF((AV$3&amp;$V$2)-$U13,,$H13+$U13-SUM($U13:AU13)))</f>
        <v>0</v>
      </c>
      <c r="AW13" s="48">
        <f>IF(((AW$3&amp;$V$2)-$U13&lt;0)*((AW$3&amp;$V$2)-$T13&gt;=0),ROUNDDOWN($H13/($U13-$T13+1),2),IF((AW$3&amp;$V$2)-$U13,,$H13+$U13-SUM($U13:AV13)))</f>
        <v>0</v>
      </c>
      <c r="AX13" s="48">
        <f>IF(((AX$3&amp;$V$2)-$U13&lt;0)*((AX$3&amp;$V$2)-$T13&gt;=0),ROUNDDOWN($H13/($U13-$T13+1),2),IF((AX$3&amp;$V$2)-$U13,,$H13+$U13-SUM($U13:AW13)))</f>
        <v>0</v>
      </c>
      <c r="AY13" s="48">
        <f>IF(((AY$3&amp;$V$2)-$U13&lt;0)*((AY$3&amp;$V$2)-$T13&gt;=0),ROUNDDOWN($H13/($U13-$T13+1),2),IF((AY$3&amp;$V$2)-$U13,,$H13+$U13-SUM($U13:AX13)))</f>
        <v>0</v>
      </c>
    </row>
    <row r="14" spans="1:51" ht="15.95" customHeight="1" x14ac:dyDescent="0.2">
      <c r="A14" s="65"/>
      <c r="B14" s="63"/>
      <c r="C14" s="57"/>
      <c r="D14" s="61"/>
      <c r="E14" s="59"/>
      <c r="F14" s="27" t="s">
        <v>34</v>
      </c>
      <c r="G14" s="57"/>
      <c r="H14" s="40">
        <f>SUM(AA14:AY14)</f>
        <v>0</v>
      </c>
      <c r="I14" s="71"/>
      <c r="J14" s="73"/>
      <c r="K14" s="55"/>
      <c r="L14" s="55"/>
      <c r="M14" s="53"/>
      <c r="N14" s="55"/>
      <c r="O14" s="55"/>
      <c r="P14" s="53"/>
      <c r="Q14" s="125"/>
      <c r="R14" s="125"/>
      <c r="S14" s="124"/>
      <c r="T14" s="137"/>
      <c r="U14" s="138"/>
      <c r="V14" s="42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4"/>
    </row>
    <row r="15" spans="1:51" s="1" customFormat="1" ht="15.95" customHeight="1" outlineLevel="2" x14ac:dyDescent="0.2">
      <c r="A15" s="79" t="s">
        <v>14</v>
      </c>
      <c r="B15" s="77" t="s">
        <v>18</v>
      </c>
      <c r="C15" s="113"/>
      <c r="D15" s="115"/>
      <c r="E15" s="116"/>
      <c r="F15" s="28" t="s">
        <v>33</v>
      </c>
      <c r="G15" s="113" t="s">
        <v>9</v>
      </c>
      <c r="H15" s="25">
        <v>9</v>
      </c>
      <c r="I15" s="70">
        <f>SUM(V16:AY16)</f>
        <v>0</v>
      </c>
      <c r="J15" s="72">
        <f>I15*100/H15</f>
        <v>0</v>
      </c>
      <c r="K15" s="68">
        <v>43284</v>
      </c>
      <c r="L15" s="68">
        <f>K15+4</f>
        <v>43288</v>
      </c>
      <c r="M15" s="66">
        <f>L15-K15+1</f>
        <v>5</v>
      </c>
      <c r="N15" s="68">
        <v>43284</v>
      </c>
      <c r="O15" s="68">
        <f>N15+4</f>
        <v>43288</v>
      </c>
      <c r="P15" s="66">
        <f>O15-N15+1</f>
        <v>5</v>
      </c>
      <c r="Q15" s="125"/>
      <c r="R15" s="125"/>
      <c r="S15" s="126">
        <f ca="1">$T$1-$O15</f>
        <v>11</v>
      </c>
      <c r="T15" s="139">
        <f>K15</f>
        <v>43284</v>
      </c>
      <c r="U15" s="140">
        <f>L15</f>
        <v>43288</v>
      </c>
      <c r="V15" s="49">
        <f>IF(((V$3&amp;$V$2)-$U15&lt;0)*((V$3&amp;$V$2)-$T15&gt;=0),ROUNDDOWN($H15/($U15-$T15+1),2),IF((V$3&amp;$V$2)-$U15,,$H15+$U15-SUM($U15:U15)))</f>
        <v>0</v>
      </c>
      <c r="W15" s="48">
        <f>IF(((W$3&amp;$V$2)-$U15&lt;0)*((W$3&amp;$V$2)-$T15&gt;=0),ROUNDDOWN($H15/($U15-$T15+1),2),IF((W$3&amp;$V$2)-$U15,,$H15+$U15-SUM($U15:V15)))</f>
        <v>0</v>
      </c>
      <c r="X15" s="48">
        <f>IF(((X$3&amp;$V$2)-$U15&lt;0)*((X$3&amp;$V$2)-$T15&gt;=0),ROUNDDOWN($H15/($U15-$T15+1),2),IF((X$3&amp;$V$2)-$U15,,$H15+$U15-SUM($U15:W15)))</f>
        <v>0</v>
      </c>
      <c r="Y15" s="48">
        <f>IF(((Y$3&amp;$V$2)-$U15&lt;0)*((Y$3&amp;$V$2)-$T15&gt;=0),ROUNDDOWN($H15/($U15-$T15+1),2),IF((Y$3&amp;$V$2)-$U15,,$H15+$U15-SUM($U15:X15)))</f>
        <v>0</v>
      </c>
      <c r="Z15" s="48">
        <f>IF(((Z$3&amp;$V$2)-$U15&lt;0)*((Z$3&amp;$V$2)-$T15&gt;=0),ROUNDDOWN($H15/($U15-$T15+1),2),IF((Z$3&amp;$V$2)-$U15,,$H15+$U15-SUM($U15:Y15)))</f>
        <v>0</v>
      </c>
      <c r="AA15" s="48">
        <f>IF(((AA$3&amp;$V$2)-$U15&lt;0)*((AA$3&amp;$V$2)-$T15&gt;=0),ROUNDDOWN($H15/($U15-$T15+1),2),IF((AA$3&amp;$V$2)-$U15,,$H15+$U15-SUM($U15:Z15)))</f>
        <v>0</v>
      </c>
      <c r="AB15" s="48">
        <f>IF(((AB$3&amp;$V$2)-$U15&lt;0)*((AB$3&amp;$V$2)-$T15&gt;=0),ROUNDDOWN($H15/($U15-$T15+1),2),IF((AB$3&amp;$V$2)-$U15,,$H15+$U15-SUM($U15:AA15)))</f>
        <v>0</v>
      </c>
      <c r="AC15" s="48">
        <f>IF(((AC$3&amp;$V$2)-$U15&lt;0)*((AC$3&amp;$V$2)-$T15&gt;=0),ROUNDDOWN($H15/($U15-$T15+1),2),IF((AC$3&amp;$V$2)-$U15,,$H15+$U15-SUM($U15:AB15)))</f>
        <v>0</v>
      </c>
      <c r="AD15" s="48">
        <f>IF(((AD$3&amp;$V$2)-$U15&lt;0)*((AD$3&amp;$V$2)-$T15&gt;=0),ROUNDDOWN($H15/($U15-$T15+1),2),IF((AD$3&amp;$V$2)-$U15,,$H15+$U15-SUM($U15:AC15)))</f>
        <v>0</v>
      </c>
      <c r="AE15" s="48">
        <f>IF(((AE$3&amp;$V$2)-$U15&lt;0)*((AE$3&amp;$V$2)-$T15&gt;=0),ROUNDDOWN($H15/($U15-$T15+1),2),IF((AE$3&amp;$V$2)-$U15,,$H15+$U15-SUM($U15:AD15)))</f>
        <v>0</v>
      </c>
      <c r="AF15" s="48">
        <f>IF(((AF$3&amp;$V$2)-$U15&lt;0)*((AF$3&amp;$V$2)-$T15&gt;=0),ROUNDDOWN($H15/($U15-$T15+1),2),IF((AF$3&amp;$V$2)-$U15,,$H15+$U15-SUM($U15:AE15)))</f>
        <v>0</v>
      </c>
      <c r="AG15" s="48">
        <f>IF(((AG$3&amp;$V$2)-$U15&lt;0)*((AG$3&amp;$V$2)-$T15&gt;=0),ROUNDDOWN($H15/($U15-$T15+1),2),IF((AG$3&amp;$V$2)-$U15,,$H15+$U15-SUM($U15:AF15)))</f>
        <v>0</v>
      </c>
      <c r="AH15" s="48">
        <f>IF(((AH$3&amp;$V$2)-$U15&lt;0)*((AH$3&amp;$V$2)-$T15&gt;=0),ROUNDDOWN($H15/($U15-$T15+1),2),IF((AH$3&amp;$V$2)-$U15,,$H15+$U15-SUM($U15:AG15)))</f>
        <v>0</v>
      </c>
      <c r="AI15" s="48">
        <f>IF(((AI$3&amp;$V$2)-$U15&lt;0)*((AI$3&amp;$V$2)-$T15&gt;=0),ROUNDDOWN($H15/($U15-$T15+1),2),IF((AI$3&amp;$V$2)-$U15,,$H15+$U15-SUM($U15:AH15)))</f>
        <v>0</v>
      </c>
      <c r="AJ15" s="48">
        <f>IF(((AJ$3&amp;$V$2)-$U15&lt;0)*((AJ$3&amp;$V$2)-$T15&gt;=0),ROUNDDOWN($H15/($U15-$T15+1),2),IF((AJ$3&amp;$V$2)-$U15,,$H15+$U15-SUM($U15:AI15)))</f>
        <v>0</v>
      </c>
      <c r="AK15" s="48">
        <f>IF(((AK$3&amp;$V$2)-$U15&lt;0)*((AK$3&amp;$V$2)-$T15&gt;=0),ROUNDDOWN($H15/($U15-$T15+1),2),IF((AK$3&amp;$V$2)-$U15,,$H15+$U15-SUM($U15:AJ15)))</f>
        <v>0</v>
      </c>
      <c r="AL15" s="48">
        <f>IF(((AL$3&amp;$V$2)-$U15&lt;0)*((AL$3&amp;$V$2)-$T15&gt;=0),ROUNDDOWN($H15/($U15-$T15+1),2),IF((AL$3&amp;$V$2)-$U15,,$H15+$U15-SUM($U15:AK15)))</f>
        <v>0</v>
      </c>
      <c r="AM15" s="48">
        <f>IF(((AM$3&amp;$V$2)-$U15&lt;0)*((AM$3&amp;$V$2)-$T15&gt;=0),ROUNDDOWN($H15/($U15-$T15+1),2),IF((AM$3&amp;$V$2)-$U15,,$H15+$U15-SUM($U15:AL15)))</f>
        <v>0</v>
      </c>
      <c r="AN15" s="48">
        <f>IF(((AN$3&amp;$V$2)-$U15&lt;0)*((AN$3&amp;$V$2)-$T15&gt;=0),ROUNDDOWN($H15/($U15-$T15+1),2),IF((AN$3&amp;$V$2)-$U15,,$H15+$U15-SUM($U15:AM15)))</f>
        <v>0</v>
      </c>
      <c r="AO15" s="48">
        <f>IF(((AO$3&amp;$V$2)-$U15&lt;0)*((AO$3&amp;$V$2)-$T15&gt;=0),ROUNDDOWN($H15/($U15-$T15+1),2),IF((AO$3&amp;$V$2)-$U15,,$H15+$U15-SUM($U15:AN15)))</f>
        <v>0</v>
      </c>
      <c r="AP15" s="48">
        <f>IF(((AP$3&amp;$V$2)-$U15&lt;0)*((AP$3&amp;$V$2)-$T15&gt;=0),ROUNDDOWN($H15/($U15-$T15+1),2),IF((AP$3&amp;$V$2)-$U15,,$H15+$U15-SUM($U15:AO15)))</f>
        <v>0</v>
      </c>
      <c r="AQ15" s="48">
        <f>IF(((AQ$3&amp;$V$2)-$U15&lt;0)*((AQ$3&amp;$V$2)-$T15&gt;=0),ROUNDDOWN($H15/($U15-$T15+1),2),IF((AQ$3&amp;$V$2)-$U15,,$H15+$U15-SUM($U15:AP15)))</f>
        <v>0</v>
      </c>
      <c r="AR15" s="48">
        <f>IF(((AR$3&amp;$V$2)-$U15&lt;0)*((AR$3&amp;$V$2)-$T15&gt;=0),ROUNDDOWN($H15/($U15-$T15+1),2),IF((AR$3&amp;$V$2)-$U15,,$H15+$U15-SUM($U15:AQ15)))</f>
        <v>0</v>
      </c>
      <c r="AS15" s="48">
        <f>IF(((AS$3&amp;$V$2)-$U15&lt;0)*((AS$3&amp;$V$2)-$T15&gt;=0),ROUNDDOWN($H15/($U15-$T15+1),2),IF((AS$3&amp;$V$2)-$U15,,$H15+$U15-SUM($U15:AR15)))</f>
        <v>0</v>
      </c>
      <c r="AT15" s="48">
        <f>IF(((AT$3&amp;$V$2)-$U15&lt;0)*((AT$3&amp;$V$2)-$T15&gt;=0),ROUNDDOWN($H15/($U15-$T15+1),2),IF((AT$3&amp;$V$2)-$U15,,$H15+$U15-SUM($U15:AS15)))</f>
        <v>0</v>
      </c>
      <c r="AU15" s="48">
        <f>IF(((AU$3&amp;$V$2)-$U15&lt;0)*((AU$3&amp;$V$2)-$T15&gt;=0),ROUNDDOWN($H15/($U15-$T15+1),2),IF((AU$3&amp;$V$2)-$U15,,$H15+$U15-SUM($U15:AT15)))</f>
        <v>0</v>
      </c>
      <c r="AV15" s="48">
        <f>IF(((AV$3&amp;$V$2)-$U15&lt;0)*((AV$3&amp;$V$2)-$T15&gt;=0),ROUNDDOWN($H15/($U15-$T15+1),2),IF((AV$3&amp;$V$2)-$U15,,$H15+$U15-SUM($U15:AU15)))</f>
        <v>0</v>
      </c>
      <c r="AW15" s="48">
        <f>IF(((AW$3&amp;$V$2)-$U15&lt;0)*((AW$3&amp;$V$2)-$T15&gt;=0),ROUNDDOWN($H15/($U15-$T15+1),2),IF((AW$3&amp;$V$2)-$U15,,$H15+$U15-SUM($U15:AV15)))</f>
        <v>0</v>
      </c>
      <c r="AX15" s="48">
        <f>IF(((AX$3&amp;$V$2)-$U15&lt;0)*((AX$3&amp;$V$2)-$T15&gt;=0),ROUNDDOWN($H15/($U15-$T15+1),2),IF((AX$3&amp;$V$2)-$U15,,$H15+$U15-SUM($U15:AW15)))</f>
        <v>0</v>
      </c>
      <c r="AY15" s="48">
        <f>IF(((AY$3&amp;$V$2)-$U15&lt;0)*((AY$3&amp;$V$2)-$T15&gt;=0),ROUNDDOWN($H15/($U15-$T15+1),2),IF((AY$3&amp;$V$2)-$U15,,$H15+$U15-SUM($U15:AX15)))</f>
        <v>0</v>
      </c>
    </row>
    <row r="16" spans="1:51" ht="15.95" customHeight="1" x14ac:dyDescent="0.2">
      <c r="A16" s="65"/>
      <c r="B16" s="63"/>
      <c r="C16" s="57"/>
      <c r="D16" s="61"/>
      <c r="E16" s="59"/>
      <c r="F16" s="27" t="s">
        <v>34</v>
      </c>
      <c r="G16" s="57"/>
      <c r="H16" s="40">
        <f>SUM(AA16:AY16)</f>
        <v>0</v>
      </c>
      <c r="I16" s="71"/>
      <c r="J16" s="73"/>
      <c r="K16" s="55"/>
      <c r="L16" s="55"/>
      <c r="M16" s="53"/>
      <c r="N16" s="55"/>
      <c r="O16" s="55"/>
      <c r="P16" s="53"/>
      <c r="Q16" s="125"/>
      <c r="R16" s="125"/>
      <c r="S16" s="124"/>
      <c r="T16" s="137"/>
      <c r="U16" s="138"/>
      <c r="V16" s="42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4"/>
    </row>
    <row r="17" spans="1:67" s="1" customFormat="1" ht="15.95" customHeight="1" outlineLevel="2" x14ac:dyDescent="0.2">
      <c r="A17" s="79" t="s">
        <v>37</v>
      </c>
      <c r="B17" s="77" t="s">
        <v>29</v>
      </c>
      <c r="C17" s="113"/>
      <c r="D17" s="115"/>
      <c r="E17" s="116"/>
      <c r="F17" s="28" t="s">
        <v>33</v>
      </c>
      <c r="G17" s="113" t="s">
        <v>25</v>
      </c>
      <c r="H17" s="25">
        <v>100</v>
      </c>
      <c r="I17" s="70">
        <f>SUM(V18:AY18)</f>
        <v>0</v>
      </c>
      <c r="J17" s="72">
        <f>I17*100/H17</f>
        <v>0</v>
      </c>
      <c r="K17" s="68">
        <v>43288</v>
      </c>
      <c r="L17" s="68">
        <f>K17+7</f>
        <v>43295</v>
      </c>
      <c r="M17" s="66">
        <f>L17-K17+1</f>
        <v>8</v>
      </c>
      <c r="N17" s="68">
        <v>43288</v>
      </c>
      <c r="O17" s="68">
        <f>N17+7</f>
        <v>43295</v>
      </c>
      <c r="P17" s="66">
        <f>O17-N17+1</f>
        <v>8</v>
      </c>
      <c r="Q17" s="127"/>
      <c r="R17" s="127"/>
      <c r="S17" s="126">
        <f ca="1">$T$1-$O17</f>
        <v>4</v>
      </c>
      <c r="T17" s="139">
        <f>K17</f>
        <v>43288</v>
      </c>
      <c r="U17" s="140">
        <f>L17</f>
        <v>43295</v>
      </c>
      <c r="V17" s="49">
        <f>IF(((V$3&amp;$V$2)-$U17&lt;0)*((V$3&amp;$V$2)-$T17&gt;=0),ROUNDDOWN($H17/($U17-$T17+1),2),IF((V$3&amp;$V$2)-$U17,,$H17+$U17-SUM($U17:U17)))</f>
        <v>0</v>
      </c>
      <c r="W17" s="48">
        <f>IF(((W$3&amp;$V$2)-$U17&lt;0)*((W$3&amp;$V$2)-$T17&gt;=0),ROUNDDOWN($H17/($U17-$T17+1),2),IF((W$3&amp;$V$2)-$U17,,$H17+$U17-SUM($U17:V17)))</f>
        <v>0</v>
      </c>
      <c r="X17" s="48">
        <f>IF(((X$3&amp;$V$2)-$U17&lt;0)*((X$3&amp;$V$2)-$T17&gt;=0),ROUNDDOWN($H17/($U17-$T17+1),2),IF((X$3&amp;$V$2)-$U17,,$H17+$U17-SUM($U17:W17)))</f>
        <v>0</v>
      </c>
      <c r="Y17" s="48">
        <f>IF(((Y$3&amp;$V$2)-$U17&lt;0)*((Y$3&amp;$V$2)-$T17&gt;=0),ROUNDDOWN($H17/($U17-$T17+1),2),IF((Y$3&amp;$V$2)-$U17,,$H17+$U17-SUM($U17:X17)))</f>
        <v>0</v>
      </c>
      <c r="Z17" s="48">
        <f>IF(((Z$3&amp;$V$2)-$U17&lt;0)*((Z$3&amp;$V$2)-$T17&gt;=0),ROUNDDOWN($H17/($U17-$T17+1),2),IF((Z$3&amp;$V$2)-$U17,,$H17+$U17-SUM($U17:Y17)))</f>
        <v>0</v>
      </c>
      <c r="AA17" s="48">
        <f>IF(((AA$3&amp;$V$2)-$U17&lt;0)*((AA$3&amp;$V$2)-$T17&gt;=0),ROUNDDOWN($H17/($U17-$T17+1),2),IF((AA$3&amp;$V$2)-$U17,,$H17+$U17-SUM($U17:Z17)))</f>
        <v>0</v>
      </c>
      <c r="AB17" s="48">
        <f>IF(((AB$3&amp;$V$2)-$U17&lt;0)*((AB$3&amp;$V$2)-$T17&gt;=0),ROUNDDOWN($H17/($U17-$T17+1),2),IF((AB$3&amp;$V$2)-$U17,,$H17+$U17-SUM($U17:AA17)))</f>
        <v>0</v>
      </c>
      <c r="AC17" s="48">
        <f>IF(((AC$3&amp;$V$2)-$U17&lt;0)*((AC$3&amp;$V$2)-$T17&gt;=0),ROUNDDOWN($H17/($U17-$T17+1),2),IF((AC$3&amp;$V$2)-$U17,,$H17+$U17-SUM($U17:AB17)))</f>
        <v>0</v>
      </c>
      <c r="AD17" s="48">
        <f>IF(((AD$3&amp;$V$2)-$U17&lt;0)*((AD$3&amp;$V$2)-$T17&gt;=0),ROUNDDOWN($H17/($U17-$T17+1),2),IF((AD$3&amp;$V$2)-$U17,,$H17+$U17-SUM($U17:AC17)))</f>
        <v>0</v>
      </c>
      <c r="AE17" s="48">
        <f>IF(((AE$3&amp;$V$2)-$U17&lt;0)*((AE$3&amp;$V$2)-$T17&gt;=0),ROUNDDOWN($H17/($U17-$T17+1),2),IF((AE$3&amp;$V$2)-$U17,,$H17+$U17-SUM($U17:AD17)))</f>
        <v>0</v>
      </c>
      <c r="AF17" s="48">
        <f>IF(((AF$3&amp;$V$2)-$U17&lt;0)*((AF$3&amp;$V$2)-$T17&gt;=0),ROUNDDOWN($H17/($U17-$T17+1),2),IF((AF$3&amp;$V$2)-$U17,,$H17+$U17-SUM($U17:AE17)))</f>
        <v>0</v>
      </c>
      <c r="AG17" s="48">
        <f>IF(((AG$3&amp;$V$2)-$U17&lt;0)*((AG$3&amp;$V$2)-$T17&gt;=0),ROUNDDOWN($H17/($U17-$T17+1),2),IF((AG$3&amp;$V$2)-$U17,,$H17+$U17-SUM($U17:AF17)))</f>
        <v>0</v>
      </c>
      <c r="AH17" s="48">
        <f>IF(((AH$3&amp;$V$2)-$U17&lt;0)*((AH$3&amp;$V$2)-$T17&gt;=0),ROUNDDOWN($H17/($U17-$T17+1),2),IF((AH$3&amp;$V$2)-$U17,,$H17+$U17-SUM($U17:AG17)))</f>
        <v>0</v>
      </c>
      <c r="AI17" s="48">
        <f>IF(((AI$3&amp;$V$2)-$U17&lt;0)*((AI$3&amp;$V$2)-$T17&gt;=0),ROUNDDOWN($H17/($U17-$T17+1),2),IF((AI$3&amp;$V$2)-$U17,,$H17+$U17-SUM($U17:AH17)))</f>
        <v>0</v>
      </c>
      <c r="AJ17" s="48">
        <f>IF(((AJ$3&amp;$V$2)-$U17&lt;0)*((AJ$3&amp;$V$2)-$T17&gt;=0),ROUNDDOWN($H17/($U17-$T17+1),2),IF((AJ$3&amp;$V$2)-$U17,,$H17+$U17-SUM($U17:AI17)))</f>
        <v>0</v>
      </c>
      <c r="AK17" s="48">
        <f>IF(((AK$3&amp;$V$2)-$U17&lt;0)*((AK$3&amp;$V$2)-$T17&gt;=0),ROUNDDOWN($H17/($U17-$T17+1),2),IF((AK$3&amp;$V$2)-$U17,,$H17+$U17-SUM($U17:AJ17)))</f>
        <v>0</v>
      </c>
      <c r="AL17" s="48">
        <f>IF(((AL$3&amp;$V$2)-$U17&lt;0)*((AL$3&amp;$V$2)-$T17&gt;=0),ROUNDDOWN($H17/($U17-$T17+1),2),IF((AL$3&amp;$V$2)-$U17,,$H17+$U17-SUM($U17:AK17)))</f>
        <v>0</v>
      </c>
      <c r="AM17" s="48">
        <f>IF(((AM$3&amp;$V$2)-$U17&lt;0)*((AM$3&amp;$V$2)-$T17&gt;=0),ROUNDDOWN($H17/($U17-$T17+1),2),IF((AM$3&amp;$V$2)-$U17,,$H17+$U17-SUM($U17:AL17)))</f>
        <v>0</v>
      </c>
      <c r="AN17" s="48">
        <f>IF(((AN$3&amp;$V$2)-$U17&lt;0)*((AN$3&amp;$V$2)-$T17&gt;=0),ROUNDDOWN($H17/($U17-$T17+1),2),IF((AN$3&amp;$V$2)-$U17,,$H17+$U17-SUM($U17:AM17)))</f>
        <v>0</v>
      </c>
      <c r="AO17" s="48">
        <f>IF(((AO$3&amp;$V$2)-$U17&lt;0)*((AO$3&amp;$V$2)-$T17&gt;=0),ROUNDDOWN($H17/($U17-$T17+1),2),IF((AO$3&amp;$V$2)-$U17,,$H17+$U17-SUM($U17:AN17)))</f>
        <v>0</v>
      </c>
      <c r="AP17" s="48">
        <f>IF(((AP$3&amp;$V$2)-$U17&lt;0)*((AP$3&amp;$V$2)-$T17&gt;=0),ROUNDDOWN($H17/($U17-$T17+1),2),IF((AP$3&amp;$V$2)-$U17,,$H17+$U17-SUM($U17:AO17)))</f>
        <v>0</v>
      </c>
      <c r="AQ17" s="48">
        <f>IF(((AQ$3&amp;$V$2)-$U17&lt;0)*((AQ$3&amp;$V$2)-$T17&gt;=0),ROUNDDOWN($H17/($U17-$T17+1),2),IF((AQ$3&amp;$V$2)-$U17,,$H17+$U17-SUM($U17:AP17)))</f>
        <v>0</v>
      </c>
      <c r="AR17" s="48">
        <f>IF(((AR$3&amp;$V$2)-$U17&lt;0)*((AR$3&amp;$V$2)-$T17&gt;=0),ROUNDDOWN($H17/($U17-$T17+1),2),IF((AR$3&amp;$V$2)-$U17,,$H17+$U17-SUM($U17:AQ17)))</f>
        <v>0</v>
      </c>
      <c r="AS17" s="48">
        <f>IF(((AS$3&amp;$V$2)-$U17&lt;0)*((AS$3&amp;$V$2)-$T17&gt;=0),ROUNDDOWN($H17/($U17-$T17+1),2),IF((AS$3&amp;$V$2)-$U17,,$H17+$U17-SUM($U17:AR17)))</f>
        <v>0</v>
      </c>
      <c r="AT17" s="48">
        <f>IF(((AT$3&amp;$V$2)-$U17&lt;0)*((AT$3&amp;$V$2)-$T17&gt;=0),ROUNDDOWN($H17/($U17-$T17+1),2),IF((AT$3&amp;$V$2)-$U17,,$H17+$U17-SUM($U17:AS17)))</f>
        <v>0</v>
      </c>
      <c r="AU17" s="48">
        <f>IF(((AU$3&amp;$V$2)-$U17&lt;0)*((AU$3&amp;$V$2)-$T17&gt;=0),ROUNDDOWN($H17/($U17-$T17+1),2),IF((AU$3&amp;$V$2)-$U17,,$H17+$U17-SUM($U17:AT17)))</f>
        <v>0</v>
      </c>
      <c r="AV17" s="48">
        <f>IF(((AV$3&amp;$V$2)-$U17&lt;0)*((AV$3&amp;$V$2)-$T17&gt;=0),ROUNDDOWN($H17/($U17-$T17+1),2),IF((AV$3&amp;$V$2)-$U17,,$H17+$U17-SUM($U17:AU17)))</f>
        <v>0</v>
      </c>
      <c r="AW17" s="48">
        <f>IF(((AW$3&amp;$V$2)-$U17&lt;0)*((AW$3&amp;$V$2)-$T17&gt;=0),ROUNDDOWN($H17/($U17-$T17+1),2),IF((AW$3&amp;$V$2)-$U17,,$H17+$U17-SUM($U17:AV17)))</f>
        <v>0</v>
      </c>
      <c r="AX17" s="48">
        <f>IF(((AX$3&amp;$V$2)-$U17&lt;0)*((AX$3&amp;$V$2)-$T17&gt;=0),ROUNDDOWN($H17/($U17-$T17+1),2),IF((AX$3&amp;$V$2)-$U17,,$H17+$U17-SUM($U17:AW17)))</f>
        <v>0</v>
      </c>
      <c r="AY17" s="48">
        <f>IF(((AY$3&amp;$V$2)-$U17&lt;0)*((AY$3&amp;$V$2)-$T17&gt;=0),ROUNDDOWN($H17/($U17-$T17+1),2),IF((AY$3&amp;$V$2)-$U17,,$H17+$U17-SUM($U17:AX17)))</f>
        <v>0</v>
      </c>
    </row>
    <row r="18" spans="1:67" ht="15.95" customHeight="1" thickBot="1" x14ac:dyDescent="0.25">
      <c r="A18" s="112"/>
      <c r="B18" s="78"/>
      <c r="C18" s="114"/>
      <c r="D18" s="117"/>
      <c r="E18" s="118"/>
      <c r="F18" s="38" t="s">
        <v>34</v>
      </c>
      <c r="G18" s="114"/>
      <c r="H18" s="41">
        <f>SUM(AA18:AY18)</f>
        <v>0</v>
      </c>
      <c r="I18" s="81"/>
      <c r="J18" s="82"/>
      <c r="K18" s="69"/>
      <c r="L18" s="69"/>
      <c r="M18" s="67"/>
      <c r="N18" s="69"/>
      <c r="O18" s="69"/>
      <c r="P18" s="67"/>
      <c r="Q18" s="123"/>
      <c r="R18" s="123"/>
      <c r="S18" s="128"/>
      <c r="T18" s="39"/>
      <c r="U18" s="17"/>
      <c r="V18" s="45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7"/>
    </row>
    <row r="19" spans="1:67" ht="15" x14ac:dyDescent="0.2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</row>
    <row r="20" spans="1:67" ht="15" x14ac:dyDescent="0.2">
      <c r="A20" s="9"/>
      <c r="B20" s="10"/>
      <c r="C20" s="11"/>
      <c r="D20" s="11"/>
      <c r="E20" s="11"/>
      <c r="F20" s="11"/>
      <c r="G20" s="11"/>
      <c r="H20" s="12"/>
      <c r="I20" s="12"/>
      <c r="J20" s="12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67" ht="15" x14ac:dyDescent="0.2">
      <c r="A21" s="9"/>
      <c r="B21" s="10"/>
      <c r="C21" s="11"/>
      <c r="D21" s="11"/>
      <c r="E21" s="11"/>
      <c r="F21" s="11"/>
      <c r="G21" s="11"/>
      <c r="H21" s="12"/>
      <c r="I21" s="12"/>
      <c r="J21" s="12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67" ht="15" x14ac:dyDescent="0.2">
      <c r="A22" s="9"/>
      <c r="B22" s="10"/>
      <c r="C22" s="11"/>
      <c r="D22" s="11"/>
      <c r="E22" s="11"/>
      <c r="F22" s="11"/>
      <c r="G22" s="11"/>
      <c r="H22" s="12"/>
      <c r="I22" s="12"/>
      <c r="J22" s="12"/>
      <c r="K22" s="10"/>
      <c r="L22" s="10"/>
      <c r="M22" s="10"/>
      <c r="N22" s="10"/>
      <c r="O22" s="158" t="s">
        <v>43</v>
      </c>
      <c r="P22" s="158"/>
      <c r="Q22" s="158"/>
      <c r="R22" s="158"/>
      <c r="S22" s="10"/>
      <c r="T22" s="10"/>
      <c r="U22" s="10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</row>
    <row r="23" spans="1:67" ht="15" x14ac:dyDescent="0.2">
      <c r="A23" s="9"/>
      <c r="B23" s="10"/>
      <c r="C23" s="11"/>
      <c r="D23" s="11"/>
      <c r="E23" s="11"/>
      <c r="F23" s="11"/>
      <c r="G23" s="11"/>
      <c r="H23" s="12"/>
      <c r="I23" s="12"/>
      <c r="J23" s="12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</row>
    <row r="24" spans="1:67" ht="15" x14ac:dyDescent="0.2">
      <c r="A24" s="9"/>
      <c r="B24" s="10"/>
      <c r="C24" s="11"/>
      <c r="D24" s="11"/>
      <c r="E24" s="11"/>
      <c r="F24" s="11"/>
      <c r="G24" s="149" t="s">
        <v>41</v>
      </c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0"/>
      <c r="T24" s="10"/>
      <c r="U24" s="10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67" ht="15" x14ac:dyDescent="0.2">
      <c r="A25" s="9"/>
      <c r="B25" s="10"/>
      <c r="C25" s="11"/>
      <c r="D25" s="11"/>
      <c r="E25" s="11"/>
      <c r="F25" s="11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0"/>
      <c r="T25" s="10"/>
      <c r="U25" s="10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</row>
    <row r="26" spans="1:67" ht="15" x14ac:dyDescent="0.2">
      <c r="A26" s="9"/>
      <c r="B26" s="10"/>
      <c r="C26" s="11"/>
      <c r="D26" s="11"/>
      <c r="E26" s="11"/>
      <c r="F26" s="11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0"/>
      <c r="T26" s="10"/>
      <c r="U26" s="10"/>
      <c r="V26" s="13"/>
      <c r="W26" s="13"/>
      <c r="X26" s="13"/>
      <c r="Y26" s="13"/>
      <c r="Z26" s="13"/>
      <c r="AA26" s="13"/>
      <c r="AB26" s="13"/>
      <c r="AC26" s="13"/>
      <c r="AD26" s="13"/>
      <c r="AE26" s="150" t="s">
        <v>42</v>
      </c>
      <c r="AF26" s="150"/>
      <c r="AG26" s="150"/>
      <c r="AH26" s="150"/>
      <c r="AI26" s="150"/>
      <c r="AJ26" s="150"/>
      <c r="AK26" s="150"/>
      <c r="AL26" s="150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</row>
    <row r="27" spans="1:67" ht="15" x14ac:dyDescent="0.2">
      <c r="A27" s="9"/>
      <c r="B27" s="10"/>
      <c r="C27" s="11"/>
      <c r="D27" s="11"/>
      <c r="E27" s="11"/>
      <c r="F27" s="11"/>
      <c r="G27" s="11"/>
      <c r="H27" s="12"/>
      <c r="I27" s="12"/>
      <c r="J27" s="12"/>
      <c r="K27" s="10"/>
      <c r="L27" s="10"/>
      <c r="M27" s="10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</row>
    <row r="28" spans="1:67" ht="15" x14ac:dyDescent="0.2">
      <c r="A28" s="9"/>
      <c r="B28" s="10"/>
      <c r="C28" s="11"/>
      <c r="D28" s="11"/>
      <c r="E28" s="11"/>
      <c r="F28" s="11"/>
      <c r="G28" s="11"/>
      <c r="H28" s="12"/>
      <c r="I28" s="12"/>
      <c r="J28" s="12"/>
      <c r="K28" s="10"/>
      <c r="L28" s="10"/>
      <c r="M28" s="10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</row>
    <row r="29" spans="1:67" ht="15" x14ac:dyDescent="0.2">
      <c r="A29" s="9"/>
      <c r="B29" s="10"/>
      <c r="C29" s="11"/>
      <c r="D29" s="11"/>
      <c r="E29" s="11"/>
      <c r="F29" s="11"/>
      <c r="G29" s="11"/>
      <c r="H29" s="12"/>
      <c r="I29" s="12"/>
      <c r="J29" s="12"/>
      <c r="K29" s="10"/>
      <c r="L29" s="10"/>
      <c r="M29" s="10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67" ht="15" x14ac:dyDescent="0.2">
      <c r="A30" s="9"/>
      <c r="B30" s="10"/>
      <c r="C30" s="11"/>
      <c r="D30" s="11"/>
      <c r="E30" s="11"/>
      <c r="F30" s="11"/>
      <c r="G30" s="11"/>
      <c r="H30" s="12"/>
      <c r="I30" s="12"/>
      <c r="J30" s="12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</row>
    <row r="31" spans="1:67" ht="15" x14ac:dyDescent="0.2">
      <c r="A31" s="9"/>
      <c r="B31" s="10"/>
      <c r="C31" s="11"/>
      <c r="D31" s="11"/>
      <c r="E31" s="11"/>
      <c r="F31" s="11"/>
      <c r="G31" s="11"/>
      <c r="H31" s="12"/>
      <c r="I31" s="12"/>
      <c r="J31" s="12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</row>
    <row r="32" spans="1:67" ht="15" customHeight="1" x14ac:dyDescent="0.2">
      <c r="A32" s="9"/>
      <c r="B32" s="10"/>
      <c r="C32" s="11"/>
      <c r="D32" s="11"/>
      <c r="E32" s="11"/>
      <c r="F32" s="11"/>
      <c r="G32" s="11"/>
      <c r="H32" s="12"/>
      <c r="I32" s="12"/>
      <c r="J32" s="12"/>
      <c r="K32" s="10"/>
      <c r="L32" s="10"/>
      <c r="M32" s="10"/>
      <c r="N32" s="148" t="s">
        <v>44</v>
      </c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</row>
    <row r="33" spans="1:51" ht="15" customHeight="1" x14ac:dyDescent="0.2">
      <c r="A33" s="9"/>
      <c r="B33" s="10"/>
      <c r="C33" s="11"/>
      <c r="D33" s="11"/>
      <c r="E33" s="11"/>
      <c r="F33" s="11"/>
      <c r="G33" s="11"/>
      <c r="H33" s="12"/>
      <c r="I33" s="12"/>
      <c r="J33" s="12"/>
      <c r="K33" s="10"/>
      <c r="L33" s="10"/>
      <c r="M33" s="10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</row>
    <row r="34" spans="1:51" ht="15" customHeight="1" x14ac:dyDescent="0.2">
      <c r="A34" s="9"/>
      <c r="B34" s="10"/>
      <c r="C34" s="11"/>
      <c r="D34" s="11"/>
      <c r="E34" s="11"/>
      <c r="F34" s="11"/>
      <c r="G34" s="11"/>
      <c r="H34" s="12"/>
      <c r="I34" s="12"/>
      <c r="J34" s="12"/>
      <c r="K34" s="10"/>
      <c r="L34" s="10"/>
      <c r="M34" s="10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</row>
    <row r="35" spans="1:51" ht="15" customHeight="1" x14ac:dyDescent="0.2">
      <c r="A35" s="9"/>
      <c r="B35" s="10"/>
      <c r="C35" s="11"/>
      <c r="D35" s="11"/>
      <c r="E35" s="11"/>
      <c r="F35" s="11"/>
      <c r="G35" s="11"/>
      <c r="H35" s="12"/>
      <c r="I35" s="12"/>
      <c r="J35" s="12"/>
      <c r="K35" s="10"/>
      <c r="L35" s="10"/>
      <c r="M35" s="10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</row>
    <row r="36" spans="1:51" ht="15" customHeight="1" x14ac:dyDescent="0.2">
      <c r="A36" s="9"/>
      <c r="B36" s="10"/>
      <c r="C36" s="11"/>
      <c r="D36" s="11"/>
      <c r="E36" s="11"/>
      <c r="F36" s="11"/>
      <c r="G36" s="11"/>
      <c r="H36" s="12"/>
      <c r="I36" s="12"/>
      <c r="J36" s="12"/>
      <c r="K36" s="10"/>
      <c r="L36" s="10"/>
      <c r="M36" s="10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</row>
    <row r="37" spans="1:51" ht="15" customHeight="1" x14ac:dyDescent="0.2">
      <c r="A37" s="9"/>
      <c r="B37" s="10"/>
      <c r="C37" s="11"/>
      <c r="D37" s="11"/>
      <c r="E37" s="11"/>
      <c r="F37" s="11"/>
      <c r="G37" s="11"/>
      <c r="H37" s="12"/>
      <c r="I37" s="12"/>
      <c r="J37" s="12"/>
      <c r="K37" s="10"/>
      <c r="L37" s="10"/>
      <c r="M37" s="10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</row>
    <row r="38" spans="1:51" ht="15" customHeight="1" x14ac:dyDescent="0.2">
      <c r="A38" s="9"/>
      <c r="B38" s="10"/>
      <c r="C38" s="11"/>
      <c r="D38" s="11"/>
      <c r="E38" s="11"/>
      <c r="F38" s="11"/>
      <c r="G38" s="11"/>
      <c r="H38" s="12"/>
      <c r="I38" s="12"/>
      <c r="J38" s="12"/>
      <c r="K38" s="10"/>
      <c r="L38" s="10"/>
      <c r="M38" s="10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</row>
    <row r="39" spans="1:51" ht="15" x14ac:dyDescent="0.2">
      <c r="A39" s="9"/>
      <c r="B39" s="10"/>
      <c r="C39" s="11"/>
      <c r="D39" s="11"/>
      <c r="E39" s="11"/>
      <c r="F39" s="11"/>
      <c r="G39" s="11"/>
      <c r="H39" s="12"/>
      <c r="I39" s="12"/>
      <c r="J39" s="12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</row>
    <row r="40" spans="1:51" ht="15" x14ac:dyDescent="0.2">
      <c r="A40" s="9"/>
      <c r="B40" s="10"/>
      <c r="C40" s="11"/>
      <c r="D40" s="11"/>
      <c r="E40" s="11"/>
      <c r="F40" s="11"/>
      <c r="G40" s="11"/>
      <c r="H40" s="12"/>
      <c r="I40" s="12"/>
      <c r="J40" s="12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</row>
    <row r="41" spans="1:51" ht="15" x14ac:dyDescent="0.2">
      <c r="A41" s="9"/>
      <c r="B41" s="10"/>
      <c r="C41" s="11"/>
      <c r="D41" s="11"/>
      <c r="E41" s="11"/>
      <c r="F41" s="11"/>
      <c r="G41" s="11"/>
      <c r="H41" s="12"/>
      <c r="I41" s="12"/>
      <c r="J41" s="12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</row>
    <row r="42" spans="1:51" ht="15" x14ac:dyDescent="0.2">
      <c r="A42" s="9"/>
      <c r="B42" s="10"/>
      <c r="C42" s="11"/>
      <c r="D42" s="11"/>
      <c r="E42" s="11"/>
      <c r="F42" s="11"/>
      <c r="G42" s="11"/>
      <c r="H42" s="12"/>
      <c r="I42" s="12"/>
      <c r="J42" s="12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</row>
    <row r="43" spans="1:51" ht="15" x14ac:dyDescent="0.2">
      <c r="A43" s="9"/>
      <c r="B43" s="10"/>
      <c r="C43" s="11"/>
      <c r="D43" s="11"/>
      <c r="E43" s="11"/>
      <c r="F43" s="11"/>
      <c r="G43" s="11"/>
      <c r="H43" s="12"/>
      <c r="I43" s="12"/>
      <c r="J43" s="12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</row>
    <row r="44" spans="1:51" ht="15" x14ac:dyDescent="0.2">
      <c r="A44" s="9"/>
      <c r="B44" s="10"/>
      <c r="C44" s="11"/>
      <c r="D44" s="11"/>
      <c r="E44" s="11"/>
      <c r="F44" s="11"/>
      <c r="G44" s="11"/>
      <c r="H44" s="12"/>
      <c r="I44" s="12"/>
      <c r="J44" s="12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</row>
    <row r="45" spans="1:51" ht="15" x14ac:dyDescent="0.2">
      <c r="A45" s="9"/>
      <c r="B45" s="10"/>
      <c r="C45" s="11"/>
      <c r="D45" s="11"/>
      <c r="E45" s="11"/>
      <c r="F45" s="11"/>
      <c r="G45" s="11"/>
      <c r="H45" s="12"/>
      <c r="I45" s="12"/>
      <c r="J45" s="12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</row>
    <row r="46" spans="1:51" ht="15" x14ac:dyDescent="0.2">
      <c r="A46" s="9"/>
      <c r="B46" s="10"/>
      <c r="C46" s="11"/>
      <c r="D46" s="11"/>
      <c r="E46" s="11"/>
      <c r="F46" s="11"/>
      <c r="G46" s="11"/>
      <c r="H46" s="12"/>
      <c r="I46" s="12"/>
      <c r="J46" s="12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</row>
    <row r="47" spans="1:51" ht="15" x14ac:dyDescent="0.2">
      <c r="A47" s="9"/>
      <c r="B47" s="10"/>
      <c r="C47" s="11"/>
      <c r="D47" s="11"/>
      <c r="E47" s="11"/>
      <c r="F47" s="11"/>
      <c r="G47" s="11"/>
      <c r="H47" s="12"/>
      <c r="I47" s="12"/>
      <c r="J47" s="12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</row>
    <row r="48" spans="1:51" ht="15" x14ac:dyDescent="0.2">
      <c r="A48" s="9"/>
      <c r="B48" s="10"/>
      <c r="C48" s="11"/>
      <c r="D48" s="11"/>
      <c r="E48" s="11"/>
      <c r="F48" s="11"/>
      <c r="G48" s="11"/>
      <c r="H48" s="12"/>
      <c r="I48" s="12"/>
      <c r="J48" s="12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</row>
    <row r="49" spans="1:51" ht="15" x14ac:dyDescent="0.2">
      <c r="A49" s="9"/>
      <c r="B49" s="10"/>
      <c r="C49" s="11"/>
      <c r="D49" s="11"/>
      <c r="E49" s="11"/>
      <c r="F49" s="11"/>
      <c r="G49" s="11"/>
      <c r="H49" s="12"/>
      <c r="I49" s="12"/>
      <c r="J49" s="12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</row>
    <row r="50" spans="1:51" ht="15" x14ac:dyDescent="0.2">
      <c r="A50" s="9"/>
      <c r="B50" s="10"/>
      <c r="C50" s="11"/>
      <c r="D50" s="11"/>
      <c r="E50" s="11"/>
      <c r="F50" s="11"/>
      <c r="G50" s="11"/>
      <c r="H50" s="12"/>
      <c r="I50" s="12"/>
      <c r="J50" s="12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</row>
    <row r="51" spans="1:51" ht="15" x14ac:dyDescent="0.2">
      <c r="A51" s="9"/>
      <c r="B51" s="10"/>
      <c r="C51" s="11"/>
      <c r="D51" s="11"/>
      <c r="E51" s="11"/>
      <c r="F51" s="11"/>
      <c r="G51" s="11"/>
      <c r="H51" s="12"/>
      <c r="I51" s="12"/>
      <c r="J51" s="12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</row>
    <row r="52" spans="1:51" ht="15" x14ac:dyDescent="0.2">
      <c r="A52" s="9"/>
      <c r="B52" s="10"/>
      <c r="C52" s="11"/>
      <c r="D52" s="11"/>
      <c r="E52" s="11"/>
      <c r="F52" s="11"/>
      <c r="G52" s="11"/>
      <c r="H52" s="12"/>
      <c r="I52" s="12"/>
      <c r="J52" s="12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</row>
    <row r="53" spans="1:51" ht="15" x14ac:dyDescent="0.2">
      <c r="A53" s="9"/>
      <c r="B53" s="10"/>
      <c r="C53" s="11"/>
      <c r="D53" s="11"/>
      <c r="E53" s="11"/>
      <c r="F53" s="11"/>
      <c r="G53" s="11"/>
      <c r="H53" s="12"/>
      <c r="I53" s="12"/>
      <c r="J53" s="12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</row>
    <row r="54" spans="1:51" ht="15" x14ac:dyDescent="0.2">
      <c r="A54" s="9"/>
      <c r="B54" s="10"/>
      <c r="C54" s="11"/>
      <c r="D54" s="11"/>
      <c r="E54" s="11"/>
      <c r="F54" s="11"/>
      <c r="G54" s="11"/>
      <c r="H54" s="12"/>
      <c r="I54" s="12"/>
      <c r="J54" s="12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</row>
    <row r="55" spans="1:51" ht="15" x14ac:dyDescent="0.2">
      <c r="A55" s="9"/>
      <c r="B55" s="10"/>
      <c r="C55" s="11"/>
      <c r="D55" s="11"/>
      <c r="E55" s="11"/>
      <c r="F55" s="11"/>
      <c r="G55" s="11"/>
      <c r="H55" s="12"/>
      <c r="I55" s="12"/>
      <c r="J55" s="12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</row>
    <row r="56" spans="1:51" ht="15" x14ac:dyDescent="0.2">
      <c r="A56" s="9"/>
      <c r="B56" s="10"/>
      <c r="C56" s="11"/>
      <c r="D56" s="11"/>
      <c r="E56" s="11"/>
      <c r="F56" s="11"/>
      <c r="G56" s="11"/>
      <c r="H56" s="12"/>
      <c r="I56" s="12"/>
      <c r="J56" s="12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</row>
    <row r="57" spans="1:51" ht="15" x14ac:dyDescent="0.2">
      <c r="A57" s="9"/>
      <c r="B57" s="10"/>
      <c r="C57" s="11"/>
      <c r="D57" s="11"/>
      <c r="E57" s="11"/>
      <c r="F57" s="11"/>
      <c r="G57" s="11"/>
      <c r="H57" s="12"/>
      <c r="I57" s="12"/>
      <c r="J57" s="12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</row>
    <row r="58" spans="1:51" ht="15" x14ac:dyDescent="0.2">
      <c r="A58" s="9"/>
      <c r="B58" s="10"/>
      <c r="C58" s="11"/>
      <c r="D58" s="11"/>
      <c r="E58" s="11"/>
      <c r="F58" s="11"/>
      <c r="G58" s="11"/>
      <c r="H58" s="12"/>
      <c r="I58" s="12"/>
      <c r="J58" s="12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ht="15" x14ac:dyDescent="0.2">
      <c r="A59" s="9"/>
      <c r="B59" s="10"/>
      <c r="C59" s="11"/>
      <c r="D59" s="11"/>
      <c r="E59" s="11"/>
      <c r="F59" s="11"/>
      <c r="G59" s="11"/>
      <c r="H59" s="12"/>
      <c r="I59" s="12"/>
      <c r="J59" s="12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</row>
    <row r="60" spans="1:51" ht="15" x14ac:dyDescent="0.2">
      <c r="A60" s="9"/>
      <c r="B60" s="10"/>
      <c r="C60" s="11"/>
      <c r="D60" s="11"/>
      <c r="E60" s="11"/>
      <c r="F60" s="11"/>
      <c r="G60" s="11"/>
      <c r="H60" s="12"/>
      <c r="I60" s="12"/>
      <c r="J60" s="12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</row>
    <row r="61" spans="1:51" ht="15" x14ac:dyDescent="0.2">
      <c r="A61" s="9"/>
      <c r="B61" s="10"/>
      <c r="C61" s="11"/>
      <c r="D61" s="11"/>
      <c r="E61" s="11"/>
      <c r="F61" s="11"/>
      <c r="G61" s="11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</row>
    <row r="62" spans="1:51" ht="15" x14ac:dyDescent="0.2">
      <c r="A62" s="9"/>
      <c r="B62" s="10"/>
      <c r="C62" s="11"/>
      <c r="D62" s="11"/>
      <c r="E62" s="11"/>
      <c r="F62" s="11"/>
      <c r="G62" s="11"/>
      <c r="H62" s="12"/>
      <c r="I62" s="12"/>
      <c r="J62" s="12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</row>
    <row r="63" spans="1:51" ht="15" x14ac:dyDescent="0.2">
      <c r="A63" s="9"/>
      <c r="B63" s="10"/>
      <c r="C63" s="11"/>
      <c r="D63" s="11"/>
      <c r="E63" s="11"/>
      <c r="F63" s="11"/>
      <c r="G63" s="11"/>
      <c r="H63" s="12"/>
      <c r="I63" s="12"/>
      <c r="J63" s="12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</row>
    <row r="64" spans="1:51" ht="15" x14ac:dyDescent="0.2">
      <c r="A64" s="9"/>
      <c r="B64" s="10"/>
      <c r="C64" s="11"/>
      <c r="D64" s="11"/>
      <c r="E64" s="11"/>
      <c r="F64" s="11"/>
      <c r="G64" s="11"/>
      <c r="H64" s="12"/>
      <c r="I64" s="12"/>
      <c r="J64" s="12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1:51" ht="15" x14ac:dyDescent="0.2">
      <c r="A65" s="9"/>
      <c r="B65" s="10"/>
      <c r="C65" s="11"/>
      <c r="D65" s="11"/>
      <c r="E65" s="11"/>
      <c r="F65" s="11"/>
      <c r="G65" s="11"/>
      <c r="H65" s="12"/>
      <c r="I65" s="12"/>
      <c r="J65" s="12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1:51" ht="15" x14ac:dyDescent="0.2">
      <c r="A66" s="9"/>
      <c r="B66" s="10"/>
      <c r="C66" s="11"/>
      <c r="D66" s="11"/>
      <c r="E66" s="11"/>
      <c r="F66" s="11"/>
      <c r="G66" s="11"/>
      <c r="H66" s="12"/>
      <c r="I66" s="12"/>
      <c r="J66" s="12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1:51" ht="15" x14ac:dyDescent="0.2">
      <c r="A67" s="9"/>
      <c r="B67" s="10"/>
      <c r="C67" s="11"/>
      <c r="D67" s="11"/>
      <c r="E67" s="11"/>
      <c r="F67" s="11"/>
      <c r="G67" s="11"/>
      <c r="H67" s="12"/>
      <c r="I67" s="12"/>
      <c r="J67" s="12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1:51" ht="15" x14ac:dyDescent="0.2">
      <c r="A68" s="9"/>
      <c r="B68" s="10"/>
      <c r="C68" s="11"/>
      <c r="D68" s="11"/>
      <c r="E68" s="11"/>
      <c r="F68" s="11"/>
      <c r="G68" s="11"/>
      <c r="H68" s="12"/>
      <c r="I68" s="12"/>
      <c r="J68" s="12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1:51" ht="15" x14ac:dyDescent="0.2">
      <c r="A69" s="9"/>
      <c r="B69" s="10"/>
      <c r="C69" s="11"/>
      <c r="D69" s="11"/>
      <c r="E69" s="11"/>
      <c r="F69" s="11"/>
      <c r="G69" s="11"/>
      <c r="H69" s="12"/>
      <c r="I69" s="12"/>
      <c r="J69" s="12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51" ht="15" x14ac:dyDescent="0.2">
      <c r="A70" s="9"/>
      <c r="B70" s="10"/>
      <c r="C70" s="11"/>
      <c r="D70" s="11"/>
      <c r="E70" s="11"/>
      <c r="F70" s="11"/>
      <c r="G70" s="11"/>
      <c r="H70" s="12"/>
      <c r="I70" s="12"/>
      <c r="J70" s="12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1:51" ht="15" x14ac:dyDescent="0.2">
      <c r="A71" s="9"/>
      <c r="B71" s="10"/>
      <c r="C71" s="11"/>
      <c r="D71" s="11"/>
      <c r="E71" s="11"/>
      <c r="F71" s="11"/>
      <c r="G71" s="11"/>
      <c r="H71" s="12"/>
      <c r="I71" s="12"/>
      <c r="J71" s="12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1:51" ht="15" x14ac:dyDescent="0.2">
      <c r="A72" s="9"/>
      <c r="B72" s="10"/>
      <c r="C72" s="11"/>
      <c r="D72" s="11"/>
      <c r="E72" s="11"/>
      <c r="F72" s="11"/>
      <c r="G72" s="11"/>
      <c r="H72" s="12"/>
      <c r="I72" s="12"/>
      <c r="J72" s="12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1:51" ht="15" x14ac:dyDescent="0.2">
      <c r="A73" s="9"/>
      <c r="B73" s="10"/>
      <c r="C73" s="11"/>
      <c r="D73" s="11"/>
      <c r="E73" s="11"/>
      <c r="F73" s="11"/>
      <c r="G73" s="11"/>
      <c r="H73" s="12"/>
      <c r="I73" s="12"/>
      <c r="J73" s="12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1:51" ht="15" x14ac:dyDescent="0.2">
      <c r="A74" s="9"/>
      <c r="B74" s="10"/>
      <c r="C74" s="11"/>
      <c r="D74" s="11"/>
      <c r="E74" s="11"/>
      <c r="F74" s="11"/>
      <c r="G74" s="11"/>
      <c r="H74" s="12"/>
      <c r="I74" s="12"/>
      <c r="J74" s="12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1:51" ht="15" x14ac:dyDescent="0.2">
      <c r="A75" s="9"/>
      <c r="B75" s="10"/>
      <c r="C75" s="11"/>
      <c r="D75" s="11"/>
      <c r="E75" s="11"/>
      <c r="F75" s="11"/>
      <c r="G75" s="11"/>
      <c r="H75" s="12"/>
      <c r="I75" s="12"/>
      <c r="J75" s="12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1:51" ht="15" x14ac:dyDescent="0.2">
      <c r="A76" s="9"/>
      <c r="B76" s="10"/>
      <c r="C76" s="11"/>
      <c r="D76" s="11"/>
      <c r="E76" s="11"/>
      <c r="F76" s="11"/>
      <c r="G76" s="11"/>
      <c r="H76" s="12"/>
      <c r="I76" s="12"/>
      <c r="J76" s="12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1:51" ht="15" x14ac:dyDescent="0.2">
      <c r="A77" s="9"/>
      <c r="B77" s="10"/>
      <c r="C77" s="11"/>
      <c r="D77" s="11"/>
      <c r="E77" s="11"/>
      <c r="F77" s="11"/>
      <c r="G77" s="11"/>
      <c r="H77" s="12"/>
      <c r="I77" s="12"/>
      <c r="J77" s="12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1:51" ht="15" x14ac:dyDescent="0.2">
      <c r="A78" s="9"/>
      <c r="B78" s="10"/>
      <c r="C78" s="11"/>
      <c r="D78" s="11"/>
      <c r="E78" s="11"/>
      <c r="F78" s="11"/>
      <c r="G78" s="11"/>
      <c r="H78" s="12"/>
      <c r="I78" s="12"/>
      <c r="J78" s="12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1:51" ht="15" x14ac:dyDescent="0.2">
      <c r="A79" s="9"/>
      <c r="B79" s="10"/>
      <c r="C79" s="11"/>
      <c r="D79" s="11"/>
      <c r="E79" s="11"/>
      <c r="F79" s="11"/>
      <c r="G79" s="11"/>
      <c r="H79" s="12"/>
      <c r="I79" s="12"/>
      <c r="J79" s="12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1:51" ht="15" x14ac:dyDescent="0.2">
      <c r="A80" s="9"/>
      <c r="B80" s="10"/>
      <c r="C80" s="11"/>
      <c r="D80" s="11"/>
      <c r="E80" s="11"/>
      <c r="F80" s="11"/>
      <c r="G80" s="11"/>
      <c r="H80" s="12"/>
      <c r="I80" s="12"/>
      <c r="J80" s="12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1:51" ht="15" x14ac:dyDescent="0.2">
      <c r="A81" s="9"/>
      <c r="B81" s="10"/>
      <c r="C81" s="11"/>
      <c r="D81" s="11"/>
      <c r="E81" s="11"/>
      <c r="F81" s="11"/>
      <c r="G81" s="11"/>
      <c r="H81" s="12"/>
      <c r="I81" s="12"/>
      <c r="J81" s="12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1:51" ht="15" x14ac:dyDescent="0.2">
      <c r="A82" s="9"/>
      <c r="B82" s="10"/>
      <c r="C82" s="11"/>
      <c r="D82" s="11"/>
      <c r="E82" s="11"/>
      <c r="F82" s="11"/>
      <c r="G82" s="11"/>
      <c r="H82" s="12"/>
      <c r="I82" s="12"/>
      <c r="J82" s="12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1:51" ht="15" x14ac:dyDescent="0.2">
      <c r="A83" s="9"/>
      <c r="B83" s="10"/>
      <c r="C83" s="11"/>
      <c r="D83" s="11"/>
      <c r="E83" s="11"/>
      <c r="F83" s="11"/>
      <c r="G83" s="11"/>
      <c r="H83" s="12"/>
      <c r="I83" s="12"/>
      <c r="J83" s="12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1:51" ht="15" x14ac:dyDescent="0.2">
      <c r="A84" s="9"/>
      <c r="B84" s="10"/>
      <c r="C84" s="11"/>
      <c r="D84" s="11"/>
      <c r="E84" s="11"/>
      <c r="F84" s="11"/>
      <c r="G84" s="11"/>
      <c r="H84" s="12"/>
      <c r="I84" s="12"/>
      <c r="J84" s="12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1:51" ht="15" x14ac:dyDescent="0.2">
      <c r="A85" s="9"/>
      <c r="B85" s="10"/>
      <c r="C85" s="11"/>
      <c r="D85" s="11"/>
      <c r="E85" s="11"/>
      <c r="F85" s="11"/>
      <c r="G85" s="11"/>
      <c r="H85" s="12"/>
      <c r="I85" s="12"/>
      <c r="J85" s="12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1:51" ht="15" x14ac:dyDescent="0.2">
      <c r="A86" s="9"/>
      <c r="B86" s="10"/>
      <c r="C86" s="11"/>
      <c r="D86" s="11"/>
      <c r="E86" s="11"/>
      <c r="F86" s="11"/>
      <c r="G86" s="11"/>
      <c r="H86" s="12"/>
      <c r="I86" s="12"/>
      <c r="J86" s="12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1:51" ht="15" x14ac:dyDescent="0.2">
      <c r="A87" s="9"/>
      <c r="B87" s="10"/>
      <c r="C87" s="11"/>
      <c r="D87" s="11"/>
      <c r="E87" s="11"/>
      <c r="F87" s="11"/>
      <c r="G87" s="11"/>
      <c r="H87" s="12"/>
      <c r="I87" s="12"/>
      <c r="J87" s="12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 ht="15" x14ac:dyDescent="0.2">
      <c r="A88" s="9"/>
      <c r="B88" s="10"/>
      <c r="C88" s="11"/>
      <c r="D88" s="11"/>
      <c r="E88" s="11"/>
      <c r="F88" s="11"/>
      <c r="G88" s="11"/>
      <c r="H88" s="12"/>
      <c r="I88" s="12"/>
      <c r="J88" s="12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1:51" ht="15" x14ac:dyDescent="0.2">
      <c r="A89" s="9"/>
      <c r="B89" s="10"/>
      <c r="C89" s="11"/>
      <c r="D89" s="11"/>
      <c r="E89" s="11"/>
      <c r="F89" s="11"/>
      <c r="G89" s="11"/>
      <c r="H89" s="12"/>
      <c r="I89" s="12"/>
      <c r="J89" s="12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1:51" ht="15" x14ac:dyDescent="0.2">
      <c r="A90" s="9"/>
      <c r="B90" s="10"/>
      <c r="C90" s="11"/>
      <c r="D90" s="11"/>
      <c r="E90" s="11"/>
      <c r="F90" s="11"/>
      <c r="G90" s="11"/>
      <c r="H90" s="12"/>
      <c r="I90" s="12"/>
      <c r="J90" s="12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1:51" ht="15" x14ac:dyDescent="0.2">
      <c r="A91" s="9"/>
      <c r="B91" s="10"/>
      <c r="C91" s="11"/>
      <c r="D91" s="11"/>
      <c r="E91" s="11"/>
      <c r="F91" s="11"/>
      <c r="G91" s="11"/>
      <c r="H91" s="12"/>
      <c r="I91" s="12"/>
      <c r="J91" s="12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1:51" ht="15" x14ac:dyDescent="0.2">
      <c r="A92" s="9"/>
      <c r="B92" s="10"/>
      <c r="C92" s="11"/>
      <c r="D92" s="11"/>
      <c r="E92" s="11"/>
      <c r="F92" s="11"/>
      <c r="G92" s="11"/>
      <c r="H92" s="12"/>
      <c r="I92" s="12"/>
      <c r="J92" s="12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1:51" ht="15" x14ac:dyDescent="0.2">
      <c r="A93" s="9"/>
      <c r="B93" s="10"/>
      <c r="C93" s="11"/>
      <c r="D93" s="11"/>
      <c r="E93" s="11"/>
      <c r="F93" s="11"/>
      <c r="G93" s="11"/>
      <c r="H93" s="12"/>
      <c r="I93" s="12"/>
      <c r="J93" s="12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1:51" ht="15" x14ac:dyDescent="0.2">
      <c r="A94" s="9"/>
      <c r="B94" s="10"/>
      <c r="C94" s="11"/>
      <c r="D94" s="11"/>
      <c r="E94" s="11"/>
      <c r="F94" s="11"/>
      <c r="G94" s="11"/>
      <c r="H94" s="12"/>
      <c r="I94" s="12"/>
      <c r="J94" s="12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1:51" ht="15" x14ac:dyDescent="0.2">
      <c r="A95" s="9"/>
      <c r="B95" s="10"/>
      <c r="C95" s="11"/>
      <c r="D95" s="11"/>
      <c r="E95" s="11"/>
      <c r="F95" s="11"/>
      <c r="G95" s="11"/>
      <c r="H95" s="12"/>
      <c r="I95" s="12"/>
      <c r="J95" s="12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1:51" ht="15" x14ac:dyDescent="0.2">
      <c r="A96" s="9"/>
      <c r="B96" s="10"/>
      <c r="C96" s="11"/>
      <c r="D96" s="11"/>
      <c r="E96" s="11"/>
      <c r="F96" s="11"/>
      <c r="G96" s="11"/>
      <c r="H96" s="12"/>
      <c r="I96" s="12"/>
      <c r="J96" s="12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1:51" ht="15" x14ac:dyDescent="0.2">
      <c r="A97" s="9"/>
      <c r="B97" s="10"/>
      <c r="C97" s="11"/>
      <c r="D97" s="11"/>
      <c r="E97" s="11"/>
      <c r="F97" s="11"/>
      <c r="G97" s="11"/>
      <c r="H97" s="12"/>
      <c r="I97" s="12"/>
      <c r="J97" s="12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1:51" ht="15" x14ac:dyDescent="0.2">
      <c r="A98" s="9"/>
      <c r="B98" s="10"/>
      <c r="C98" s="11"/>
      <c r="D98" s="11"/>
      <c r="E98" s="11"/>
      <c r="F98" s="11"/>
      <c r="G98" s="11"/>
      <c r="H98" s="12"/>
      <c r="I98" s="12"/>
      <c r="J98" s="12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1:51" ht="15" x14ac:dyDescent="0.2">
      <c r="A99" s="9"/>
      <c r="B99" s="10"/>
      <c r="C99" s="11"/>
      <c r="D99" s="11"/>
      <c r="E99" s="11"/>
      <c r="F99" s="11"/>
      <c r="G99" s="11"/>
      <c r="H99" s="12"/>
      <c r="I99" s="12"/>
      <c r="J99" s="12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1:51" ht="15" x14ac:dyDescent="0.2">
      <c r="A100" s="9"/>
      <c r="B100" s="10"/>
      <c r="C100" s="11"/>
      <c r="D100" s="11"/>
      <c r="E100" s="11"/>
      <c r="F100" s="11"/>
      <c r="G100" s="11"/>
      <c r="H100" s="12"/>
      <c r="I100" s="12"/>
      <c r="J100" s="12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1:51" ht="15" x14ac:dyDescent="0.2">
      <c r="A101" s="9"/>
      <c r="B101" s="10"/>
      <c r="C101" s="11"/>
      <c r="D101" s="11"/>
      <c r="E101" s="11"/>
      <c r="F101" s="11"/>
      <c r="G101" s="11"/>
      <c r="H101" s="12"/>
      <c r="I101" s="12"/>
      <c r="J101" s="12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1:51" ht="15" x14ac:dyDescent="0.2">
      <c r="A102" s="9"/>
      <c r="B102" s="10"/>
      <c r="C102" s="11"/>
      <c r="D102" s="11"/>
      <c r="E102" s="11"/>
      <c r="F102" s="11"/>
      <c r="G102" s="11"/>
      <c r="H102" s="12"/>
      <c r="I102" s="12"/>
      <c r="J102" s="12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</row>
    <row r="103" spans="1:51" ht="15" x14ac:dyDescent="0.2">
      <c r="A103" s="9"/>
      <c r="B103" s="10"/>
      <c r="C103" s="11"/>
      <c r="D103" s="11"/>
      <c r="E103" s="11"/>
      <c r="F103" s="11"/>
      <c r="G103" s="11"/>
      <c r="H103" s="12"/>
      <c r="I103" s="12"/>
      <c r="J103" s="12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</row>
    <row r="104" spans="1:51" ht="15" x14ac:dyDescent="0.2">
      <c r="A104" s="9"/>
      <c r="B104" s="10"/>
      <c r="C104" s="11"/>
      <c r="D104" s="11"/>
      <c r="E104" s="11"/>
      <c r="F104" s="11"/>
      <c r="G104" s="11"/>
      <c r="H104" s="12"/>
      <c r="I104" s="12"/>
      <c r="J104" s="12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</row>
    <row r="105" spans="1:51" ht="15" x14ac:dyDescent="0.2">
      <c r="A105" s="9"/>
      <c r="B105" s="10"/>
      <c r="C105" s="11"/>
      <c r="D105" s="11"/>
      <c r="E105" s="11"/>
      <c r="F105" s="11"/>
      <c r="G105" s="11"/>
      <c r="H105" s="12"/>
      <c r="I105" s="12"/>
      <c r="J105" s="12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</row>
    <row r="106" spans="1:51" ht="15" x14ac:dyDescent="0.2">
      <c r="A106" s="9"/>
      <c r="B106" s="10"/>
      <c r="C106" s="11"/>
      <c r="D106" s="11"/>
      <c r="E106" s="11"/>
      <c r="F106" s="11"/>
      <c r="G106" s="11"/>
      <c r="H106" s="12"/>
      <c r="I106" s="12"/>
      <c r="J106" s="12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</row>
    <row r="107" spans="1:51" ht="15" x14ac:dyDescent="0.2">
      <c r="A107" s="9"/>
      <c r="B107" s="10"/>
      <c r="C107" s="11"/>
      <c r="D107" s="11"/>
      <c r="E107" s="11"/>
      <c r="F107" s="11"/>
      <c r="G107" s="11"/>
      <c r="H107" s="12"/>
      <c r="I107" s="12"/>
      <c r="J107" s="12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</row>
    <row r="108" spans="1:51" ht="15" x14ac:dyDescent="0.2">
      <c r="A108" s="9"/>
      <c r="B108" s="10"/>
      <c r="C108" s="11"/>
      <c r="D108" s="11"/>
      <c r="E108" s="11"/>
      <c r="F108" s="11"/>
      <c r="G108" s="11"/>
      <c r="H108" s="12"/>
      <c r="I108" s="12"/>
      <c r="J108" s="12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</row>
    <row r="109" spans="1:51" ht="15" x14ac:dyDescent="0.2">
      <c r="A109" s="9"/>
      <c r="B109" s="10"/>
      <c r="C109" s="11"/>
      <c r="D109" s="11"/>
      <c r="E109" s="11"/>
      <c r="F109" s="11"/>
      <c r="G109" s="11"/>
      <c r="H109" s="12"/>
      <c r="I109" s="12"/>
      <c r="J109" s="12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</row>
    <row r="110" spans="1:51" ht="15" x14ac:dyDescent="0.2">
      <c r="A110" s="9"/>
      <c r="B110" s="10"/>
      <c r="C110" s="11"/>
      <c r="D110" s="11"/>
      <c r="E110" s="11"/>
      <c r="F110" s="11"/>
      <c r="G110" s="11"/>
      <c r="H110" s="12"/>
      <c r="I110" s="12"/>
      <c r="J110" s="12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</row>
    <row r="111" spans="1:51" ht="15" x14ac:dyDescent="0.2">
      <c r="A111" s="9"/>
      <c r="B111" s="10"/>
      <c r="C111" s="11"/>
      <c r="D111" s="11"/>
      <c r="E111" s="11"/>
      <c r="F111" s="11"/>
      <c r="G111" s="11"/>
      <c r="H111" s="12"/>
      <c r="I111" s="12"/>
      <c r="J111" s="12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</row>
    <row r="112" spans="1:51" ht="15" x14ac:dyDescent="0.2">
      <c r="A112" s="9"/>
      <c r="B112" s="10"/>
      <c r="C112" s="11"/>
      <c r="D112" s="11"/>
      <c r="E112" s="11"/>
      <c r="F112" s="11"/>
      <c r="G112" s="11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</row>
    <row r="113" spans="1:51" ht="15" x14ac:dyDescent="0.2">
      <c r="A113" s="9"/>
      <c r="B113" s="10"/>
      <c r="C113" s="11"/>
      <c r="D113" s="11"/>
      <c r="E113" s="11"/>
      <c r="F113" s="11"/>
      <c r="G113" s="11"/>
      <c r="H113" s="12"/>
      <c r="I113" s="12"/>
      <c r="J113" s="12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</row>
    <row r="114" spans="1:51" ht="15" x14ac:dyDescent="0.2">
      <c r="A114" s="9"/>
      <c r="B114" s="10"/>
      <c r="C114" s="11"/>
      <c r="D114" s="11"/>
      <c r="E114" s="11"/>
      <c r="F114" s="11"/>
      <c r="G114" s="11"/>
      <c r="H114" s="12"/>
      <c r="I114" s="12"/>
      <c r="J114" s="12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</row>
    <row r="115" spans="1:51" ht="15" x14ac:dyDescent="0.2">
      <c r="A115" s="9"/>
      <c r="B115" s="10"/>
      <c r="C115" s="11"/>
      <c r="D115" s="11"/>
      <c r="E115" s="11"/>
      <c r="F115" s="11"/>
      <c r="G115" s="11"/>
      <c r="H115" s="12"/>
      <c r="I115" s="12"/>
      <c r="J115" s="12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</row>
    <row r="116" spans="1:51" ht="15" x14ac:dyDescent="0.2">
      <c r="A116" s="9"/>
      <c r="B116" s="10"/>
      <c r="C116" s="11"/>
      <c r="D116" s="11"/>
      <c r="E116" s="11"/>
      <c r="F116" s="11"/>
      <c r="G116" s="11"/>
      <c r="H116" s="12"/>
      <c r="I116" s="12"/>
      <c r="J116" s="12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 ht="15" x14ac:dyDescent="0.2">
      <c r="A117" s="9"/>
      <c r="B117" s="10"/>
      <c r="C117" s="11"/>
      <c r="D117" s="11"/>
      <c r="E117" s="11"/>
      <c r="F117" s="11"/>
      <c r="G117" s="11"/>
      <c r="H117" s="12"/>
      <c r="I117" s="12"/>
      <c r="J117" s="12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</row>
    <row r="118" spans="1:51" ht="15" x14ac:dyDescent="0.2">
      <c r="A118" s="9"/>
      <c r="B118" s="10"/>
      <c r="C118" s="11"/>
      <c r="D118" s="11"/>
      <c r="E118" s="11"/>
      <c r="F118" s="11"/>
      <c r="G118" s="11"/>
      <c r="H118" s="12"/>
      <c r="I118" s="12"/>
      <c r="J118" s="12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</row>
    <row r="119" spans="1:51" ht="15" x14ac:dyDescent="0.2">
      <c r="A119" s="9"/>
      <c r="B119" s="10"/>
      <c r="C119" s="11"/>
      <c r="D119" s="11"/>
      <c r="E119" s="11"/>
      <c r="F119" s="11"/>
      <c r="G119" s="11"/>
      <c r="H119" s="12"/>
      <c r="I119" s="12"/>
      <c r="J119" s="12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</row>
    <row r="120" spans="1:51" ht="15" x14ac:dyDescent="0.2">
      <c r="A120" s="9"/>
      <c r="B120" s="10"/>
      <c r="C120" s="11"/>
      <c r="D120" s="11"/>
      <c r="E120" s="11"/>
      <c r="F120" s="11"/>
      <c r="G120" s="11"/>
      <c r="H120" s="12"/>
      <c r="I120" s="12"/>
      <c r="J120" s="12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</row>
    <row r="121" spans="1:51" ht="15" x14ac:dyDescent="0.2">
      <c r="A121" s="9"/>
      <c r="B121" s="10"/>
      <c r="C121" s="11"/>
      <c r="D121" s="11"/>
      <c r="E121" s="11"/>
      <c r="F121" s="11"/>
      <c r="G121" s="11"/>
      <c r="H121" s="12"/>
      <c r="I121" s="12"/>
      <c r="J121" s="12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</row>
    <row r="122" spans="1:51" ht="15" x14ac:dyDescent="0.2">
      <c r="A122" s="9"/>
      <c r="B122" s="10"/>
      <c r="C122" s="11"/>
      <c r="D122" s="11"/>
      <c r="E122" s="11"/>
      <c r="F122" s="11"/>
      <c r="G122" s="11"/>
      <c r="H122" s="12"/>
      <c r="I122" s="12"/>
      <c r="J122" s="12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</row>
    <row r="123" spans="1:51" ht="15" x14ac:dyDescent="0.2">
      <c r="A123" s="9"/>
      <c r="B123" s="10"/>
      <c r="C123" s="11"/>
      <c r="D123" s="11"/>
      <c r="E123" s="11"/>
      <c r="F123" s="11"/>
      <c r="G123" s="11"/>
      <c r="H123" s="12"/>
      <c r="I123" s="12"/>
      <c r="J123" s="12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</row>
    <row r="124" spans="1:51" ht="15" x14ac:dyDescent="0.2">
      <c r="A124" s="9"/>
      <c r="B124" s="10"/>
      <c r="C124" s="11"/>
      <c r="D124" s="11"/>
      <c r="E124" s="11"/>
      <c r="F124" s="11"/>
      <c r="G124" s="11"/>
      <c r="H124" s="12"/>
      <c r="I124" s="12"/>
      <c r="J124" s="12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</row>
    <row r="125" spans="1:51" ht="15" x14ac:dyDescent="0.2">
      <c r="A125" s="9"/>
      <c r="B125" s="10"/>
      <c r="C125" s="11"/>
      <c r="D125" s="11"/>
      <c r="E125" s="11"/>
      <c r="F125" s="11"/>
      <c r="G125" s="11"/>
      <c r="H125" s="12"/>
      <c r="I125" s="12"/>
      <c r="J125" s="12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</row>
    <row r="126" spans="1:51" ht="15" x14ac:dyDescent="0.2">
      <c r="A126" s="9"/>
      <c r="B126" s="10"/>
      <c r="C126" s="11"/>
      <c r="D126" s="11"/>
      <c r="E126" s="11"/>
      <c r="F126" s="11"/>
      <c r="G126" s="11"/>
      <c r="H126" s="12"/>
      <c r="I126" s="12"/>
      <c r="J126" s="12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</row>
    <row r="127" spans="1:51" ht="15" x14ac:dyDescent="0.2">
      <c r="A127" s="9"/>
      <c r="B127" s="10"/>
      <c r="C127" s="11"/>
      <c r="D127" s="11"/>
      <c r="E127" s="11"/>
      <c r="F127" s="11"/>
      <c r="G127" s="11"/>
      <c r="H127" s="12"/>
      <c r="I127" s="12"/>
      <c r="J127" s="12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</row>
    <row r="128" spans="1:51" ht="15" x14ac:dyDescent="0.2">
      <c r="A128" s="9"/>
      <c r="B128" s="10"/>
      <c r="C128" s="11"/>
      <c r="D128" s="11"/>
      <c r="E128" s="11"/>
      <c r="F128" s="11"/>
      <c r="G128" s="11"/>
      <c r="H128" s="12"/>
      <c r="I128" s="12"/>
      <c r="J128" s="12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</row>
    <row r="129" spans="1:51" ht="15" x14ac:dyDescent="0.2">
      <c r="A129" s="9"/>
      <c r="B129" s="10"/>
      <c r="C129" s="11"/>
      <c r="D129" s="11"/>
      <c r="E129" s="11"/>
      <c r="F129" s="11"/>
      <c r="G129" s="11"/>
      <c r="H129" s="12"/>
      <c r="I129" s="12"/>
      <c r="J129" s="12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</row>
    <row r="130" spans="1:51" ht="15" x14ac:dyDescent="0.2">
      <c r="A130" s="9"/>
      <c r="B130" s="10"/>
      <c r="C130" s="11"/>
      <c r="D130" s="11"/>
      <c r="E130" s="11"/>
      <c r="F130" s="11"/>
      <c r="G130" s="11"/>
      <c r="H130" s="12"/>
      <c r="I130" s="12"/>
      <c r="J130" s="12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</row>
    <row r="131" spans="1:51" ht="15" x14ac:dyDescent="0.2">
      <c r="A131" s="9"/>
      <c r="B131" s="10"/>
      <c r="C131" s="11"/>
      <c r="D131" s="11"/>
      <c r="E131" s="11"/>
      <c r="F131" s="11"/>
      <c r="G131" s="11"/>
      <c r="H131" s="12"/>
      <c r="I131" s="12"/>
      <c r="J131" s="12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</row>
    <row r="132" spans="1:51" ht="15" x14ac:dyDescent="0.2">
      <c r="A132" s="9"/>
      <c r="B132" s="10"/>
      <c r="C132" s="11"/>
      <c r="D132" s="11"/>
      <c r="E132" s="11"/>
      <c r="F132" s="11"/>
      <c r="G132" s="11"/>
      <c r="H132" s="12"/>
      <c r="I132" s="12"/>
      <c r="J132" s="12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</row>
    <row r="133" spans="1:51" ht="15" x14ac:dyDescent="0.2">
      <c r="A133" s="9"/>
      <c r="B133" s="10"/>
      <c r="C133" s="11"/>
      <c r="D133" s="11"/>
      <c r="E133" s="11"/>
      <c r="F133" s="11"/>
      <c r="G133" s="11"/>
      <c r="H133" s="12"/>
      <c r="I133" s="12"/>
      <c r="J133" s="12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</row>
    <row r="134" spans="1:51" ht="15" x14ac:dyDescent="0.2">
      <c r="A134" s="9"/>
      <c r="B134" s="10"/>
      <c r="C134" s="11"/>
      <c r="D134" s="11"/>
      <c r="E134" s="11"/>
      <c r="F134" s="11"/>
      <c r="G134" s="11"/>
      <c r="H134" s="12"/>
      <c r="I134" s="12"/>
      <c r="J134" s="12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</row>
    <row r="135" spans="1:51" ht="15" x14ac:dyDescent="0.2">
      <c r="A135" s="9"/>
      <c r="B135" s="10"/>
      <c r="C135" s="11"/>
      <c r="D135" s="11"/>
      <c r="E135" s="11"/>
      <c r="F135" s="11"/>
      <c r="G135" s="11"/>
      <c r="H135" s="12"/>
      <c r="I135" s="12"/>
      <c r="J135" s="12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</row>
    <row r="136" spans="1:51" ht="15" x14ac:dyDescent="0.2">
      <c r="A136" s="9"/>
      <c r="B136" s="10"/>
      <c r="C136" s="11"/>
      <c r="D136" s="11"/>
      <c r="E136" s="11"/>
      <c r="F136" s="11"/>
      <c r="G136" s="11"/>
      <c r="H136" s="12"/>
      <c r="I136" s="12"/>
      <c r="J136" s="12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</row>
    <row r="137" spans="1:51" ht="15" x14ac:dyDescent="0.2">
      <c r="A137" s="9"/>
      <c r="B137" s="10"/>
      <c r="C137" s="11"/>
      <c r="D137" s="11"/>
      <c r="E137" s="11"/>
      <c r="F137" s="11"/>
      <c r="G137" s="11"/>
      <c r="H137" s="12"/>
      <c r="I137" s="12"/>
      <c r="J137" s="12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</row>
    <row r="138" spans="1:51" ht="15" x14ac:dyDescent="0.2">
      <c r="A138" s="9"/>
      <c r="B138" s="10"/>
      <c r="C138" s="11"/>
      <c r="D138" s="11"/>
      <c r="E138" s="11"/>
      <c r="F138" s="11"/>
      <c r="G138" s="11"/>
      <c r="H138" s="12"/>
      <c r="I138" s="12"/>
      <c r="J138" s="12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</row>
    <row r="139" spans="1:51" ht="15" x14ac:dyDescent="0.2">
      <c r="A139" s="9"/>
      <c r="B139" s="10"/>
      <c r="C139" s="11"/>
      <c r="D139" s="11"/>
      <c r="E139" s="11"/>
      <c r="F139" s="11"/>
      <c r="G139" s="11"/>
      <c r="H139" s="12"/>
      <c r="I139" s="12"/>
      <c r="J139" s="12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</row>
    <row r="140" spans="1:51" ht="15" x14ac:dyDescent="0.2">
      <c r="A140" s="9"/>
      <c r="B140" s="10"/>
      <c r="C140" s="11"/>
      <c r="D140" s="11"/>
      <c r="E140" s="11"/>
      <c r="F140" s="11"/>
      <c r="G140" s="11"/>
      <c r="H140" s="12"/>
      <c r="I140" s="12"/>
      <c r="J140" s="12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</row>
    <row r="141" spans="1:51" ht="15" x14ac:dyDescent="0.2">
      <c r="A141" s="9"/>
      <c r="B141" s="10"/>
      <c r="C141" s="11"/>
      <c r="D141" s="11"/>
      <c r="E141" s="11"/>
      <c r="F141" s="11"/>
      <c r="G141" s="11"/>
      <c r="H141" s="12"/>
      <c r="I141" s="12"/>
      <c r="J141" s="12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</row>
    <row r="142" spans="1:51" ht="15" x14ac:dyDescent="0.2">
      <c r="A142" s="9"/>
      <c r="B142" s="10"/>
      <c r="C142" s="11"/>
      <c r="D142" s="11"/>
      <c r="E142" s="11"/>
      <c r="F142" s="11"/>
      <c r="G142" s="11"/>
      <c r="H142" s="12"/>
      <c r="I142" s="12"/>
      <c r="J142" s="12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</row>
    <row r="143" spans="1:51" ht="15" x14ac:dyDescent="0.2">
      <c r="A143" s="9"/>
      <c r="B143" s="10"/>
      <c r="C143" s="11"/>
      <c r="D143" s="11"/>
      <c r="E143" s="11"/>
      <c r="F143" s="11"/>
      <c r="G143" s="11"/>
      <c r="H143" s="12"/>
      <c r="I143" s="12"/>
      <c r="J143" s="12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</row>
    <row r="144" spans="1:51" ht="15" x14ac:dyDescent="0.2">
      <c r="A144" s="9"/>
      <c r="B144" s="10"/>
      <c r="C144" s="11"/>
      <c r="D144" s="11"/>
      <c r="E144" s="11"/>
      <c r="F144" s="11"/>
      <c r="G144" s="11"/>
      <c r="H144" s="12"/>
      <c r="I144" s="12"/>
      <c r="J144" s="12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</row>
    <row r="145" spans="1:51" ht="15" x14ac:dyDescent="0.2">
      <c r="A145" s="9"/>
      <c r="B145" s="10"/>
      <c r="C145" s="11"/>
      <c r="D145" s="11"/>
      <c r="E145" s="11"/>
      <c r="F145" s="11"/>
      <c r="G145" s="11"/>
      <c r="H145" s="12"/>
      <c r="I145" s="12"/>
      <c r="J145" s="12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ht="15" x14ac:dyDescent="0.2">
      <c r="A146" s="9"/>
      <c r="B146" s="10"/>
      <c r="C146" s="11"/>
      <c r="D146" s="11"/>
      <c r="E146" s="11"/>
      <c r="F146" s="11"/>
      <c r="G146" s="11"/>
      <c r="H146" s="12"/>
      <c r="I146" s="12"/>
      <c r="J146" s="12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</row>
    <row r="147" spans="1:51" ht="15" x14ac:dyDescent="0.2">
      <c r="A147" s="9"/>
      <c r="B147" s="10"/>
      <c r="C147" s="11"/>
      <c r="D147" s="11"/>
      <c r="E147" s="11"/>
      <c r="F147" s="11"/>
      <c r="G147" s="11"/>
      <c r="H147" s="12"/>
      <c r="I147" s="12"/>
      <c r="J147" s="12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</row>
    <row r="148" spans="1:51" ht="15" x14ac:dyDescent="0.2">
      <c r="A148" s="9"/>
      <c r="B148" s="10"/>
      <c r="C148" s="11"/>
      <c r="D148" s="11"/>
      <c r="E148" s="11"/>
      <c r="F148" s="11"/>
      <c r="G148" s="11"/>
      <c r="H148" s="12"/>
      <c r="I148" s="12"/>
      <c r="J148" s="12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</row>
    <row r="149" spans="1:51" ht="15" x14ac:dyDescent="0.2">
      <c r="A149" s="9"/>
      <c r="B149" s="10"/>
      <c r="C149" s="11"/>
      <c r="D149" s="11"/>
      <c r="E149" s="11"/>
      <c r="F149" s="11"/>
      <c r="G149" s="11"/>
      <c r="H149" s="12"/>
      <c r="I149" s="12"/>
      <c r="J149" s="12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</row>
    <row r="150" spans="1:51" ht="15" x14ac:dyDescent="0.2">
      <c r="A150" s="9"/>
      <c r="B150" s="10"/>
      <c r="C150" s="11"/>
      <c r="D150" s="11"/>
      <c r="E150" s="11"/>
      <c r="F150" s="11"/>
      <c r="G150" s="11"/>
      <c r="H150" s="12"/>
      <c r="I150" s="12"/>
      <c r="J150" s="12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</row>
    <row r="151" spans="1:51" ht="15" x14ac:dyDescent="0.2">
      <c r="A151" s="9"/>
      <c r="B151" s="10"/>
      <c r="C151" s="11"/>
      <c r="D151" s="11"/>
      <c r="E151" s="11"/>
      <c r="F151" s="11"/>
      <c r="G151" s="11"/>
      <c r="H151" s="12"/>
      <c r="I151" s="12"/>
      <c r="J151" s="12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</row>
    <row r="152" spans="1:51" ht="15" x14ac:dyDescent="0.2">
      <c r="A152" s="9"/>
      <c r="B152" s="10"/>
      <c r="C152" s="11"/>
      <c r="D152" s="11"/>
      <c r="E152" s="11"/>
      <c r="F152" s="11"/>
      <c r="G152" s="11"/>
      <c r="H152" s="12"/>
      <c r="I152" s="12"/>
      <c r="J152" s="12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</row>
    <row r="153" spans="1:51" ht="15" x14ac:dyDescent="0.2">
      <c r="A153" s="9"/>
      <c r="B153" s="10"/>
      <c r="C153" s="11"/>
      <c r="D153" s="11"/>
      <c r="E153" s="11"/>
      <c r="F153" s="11"/>
      <c r="G153" s="11"/>
      <c r="H153" s="12"/>
      <c r="I153" s="12"/>
      <c r="J153" s="12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</row>
    <row r="154" spans="1:51" ht="15" x14ac:dyDescent="0.2">
      <c r="A154" s="9"/>
      <c r="B154" s="10"/>
      <c r="C154" s="11"/>
      <c r="D154" s="11"/>
      <c r="E154" s="11"/>
      <c r="F154" s="11"/>
      <c r="G154" s="11"/>
      <c r="H154" s="12"/>
      <c r="I154" s="12"/>
      <c r="J154" s="12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</row>
    <row r="155" spans="1:51" ht="15" x14ac:dyDescent="0.2">
      <c r="A155" s="9"/>
      <c r="B155" s="10"/>
      <c r="C155" s="11"/>
      <c r="D155" s="11"/>
      <c r="E155" s="11"/>
      <c r="F155" s="11"/>
      <c r="G155" s="11"/>
      <c r="H155" s="12"/>
      <c r="I155" s="12"/>
      <c r="J155" s="12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</row>
    <row r="156" spans="1:51" ht="15" x14ac:dyDescent="0.2">
      <c r="A156" s="9"/>
      <c r="B156" s="10"/>
      <c r="C156" s="11"/>
      <c r="D156" s="11"/>
      <c r="E156" s="11"/>
      <c r="F156" s="11"/>
      <c r="G156" s="11"/>
      <c r="H156" s="12"/>
      <c r="I156" s="12"/>
      <c r="J156" s="12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</row>
    <row r="157" spans="1:51" ht="15" x14ac:dyDescent="0.2">
      <c r="A157" s="9"/>
      <c r="B157" s="10"/>
      <c r="C157" s="11"/>
      <c r="D157" s="11"/>
      <c r="E157" s="11"/>
      <c r="F157" s="11"/>
      <c r="G157" s="11"/>
      <c r="H157" s="12"/>
      <c r="I157" s="12"/>
      <c r="J157" s="12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</row>
    <row r="158" spans="1:51" ht="15" x14ac:dyDescent="0.2">
      <c r="A158" s="9"/>
      <c r="B158" s="10"/>
      <c r="C158" s="11"/>
      <c r="D158" s="11"/>
      <c r="E158" s="11"/>
      <c r="F158" s="11"/>
      <c r="G158" s="11"/>
      <c r="H158" s="12"/>
      <c r="I158" s="12"/>
      <c r="J158" s="12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</row>
    <row r="159" spans="1:51" ht="15" x14ac:dyDescent="0.2">
      <c r="A159" s="9"/>
      <c r="B159" s="10"/>
      <c r="C159" s="11"/>
      <c r="D159" s="11"/>
      <c r="E159" s="11"/>
      <c r="F159" s="11"/>
      <c r="G159" s="11"/>
      <c r="H159" s="12"/>
      <c r="I159" s="12"/>
      <c r="J159" s="12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</row>
    <row r="160" spans="1:51" ht="15" x14ac:dyDescent="0.2">
      <c r="A160" s="9"/>
      <c r="B160" s="10"/>
      <c r="C160" s="11"/>
      <c r="D160" s="11"/>
      <c r="E160" s="11"/>
      <c r="F160" s="11"/>
      <c r="G160" s="11"/>
      <c r="H160" s="12"/>
      <c r="I160" s="12"/>
      <c r="J160" s="12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</row>
    <row r="161" spans="1:51" ht="15" x14ac:dyDescent="0.2">
      <c r="A161" s="9"/>
      <c r="B161" s="10"/>
      <c r="C161" s="11"/>
      <c r="D161" s="11"/>
      <c r="E161" s="11"/>
      <c r="F161" s="11"/>
      <c r="G161" s="11"/>
      <c r="H161" s="12"/>
      <c r="I161" s="12"/>
      <c r="J161" s="12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</row>
    <row r="162" spans="1:51" ht="15" x14ac:dyDescent="0.2">
      <c r="A162" s="9"/>
      <c r="B162" s="10"/>
      <c r="C162" s="11"/>
      <c r="D162" s="11"/>
      <c r="E162" s="11"/>
      <c r="F162" s="11"/>
      <c r="G162" s="11"/>
      <c r="H162" s="12"/>
      <c r="I162" s="12"/>
      <c r="J162" s="12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</row>
    <row r="163" spans="1:51" ht="15" x14ac:dyDescent="0.2">
      <c r="A163" s="9"/>
      <c r="B163" s="10"/>
      <c r="C163" s="11"/>
      <c r="D163" s="11"/>
      <c r="E163" s="11"/>
      <c r="F163" s="11"/>
      <c r="G163" s="11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</row>
    <row r="164" spans="1:51" ht="15" x14ac:dyDescent="0.2">
      <c r="A164" s="9"/>
      <c r="B164" s="10"/>
      <c r="C164" s="11"/>
      <c r="D164" s="11"/>
      <c r="E164" s="11"/>
      <c r="F164" s="11"/>
      <c r="G164" s="11"/>
      <c r="H164" s="12"/>
      <c r="I164" s="12"/>
      <c r="J164" s="12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</row>
    <row r="165" spans="1:51" ht="15" x14ac:dyDescent="0.2">
      <c r="A165" s="9"/>
      <c r="B165" s="10"/>
      <c r="C165" s="11"/>
      <c r="D165" s="11"/>
      <c r="E165" s="11"/>
      <c r="F165" s="11"/>
      <c r="G165" s="11"/>
      <c r="H165" s="12"/>
      <c r="I165" s="12"/>
      <c r="J165" s="12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</row>
    <row r="166" spans="1:51" ht="15" x14ac:dyDescent="0.2">
      <c r="A166" s="9"/>
      <c r="B166" s="10"/>
      <c r="C166" s="11"/>
      <c r="D166" s="11"/>
      <c r="E166" s="11"/>
      <c r="F166" s="11"/>
      <c r="G166" s="11"/>
      <c r="H166" s="12"/>
      <c r="I166" s="12"/>
      <c r="J166" s="12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</row>
    <row r="167" spans="1:51" ht="15" x14ac:dyDescent="0.2">
      <c r="A167" s="9"/>
      <c r="B167" s="10"/>
      <c r="C167" s="11"/>
      <c r="D167" s="11"/>
      <c r="E167" s="11"/>
      <c r="F167" s="11"/>
      <c r="G167" s="11"/>
      <c r="H167" s="12"/>
      <c r="I167" s="12"/>
      <c r="J167" s="12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</row>
    <row r="168" spans="1:51" ht="15" x14ac:dyDescent="0.2">
      <c r="A168" s="9"/>
      <c r="B168" s="10"/>
      <c r="C168" s="11"/>
      <c r="D168" s="11"/>
      <c r="E168" s="11"/>
      <c r="F168" s="11"/>
      <c r="G168" s="11"/>
      <c r="H168" s="12"/>
      <c r="I168" s="12"/>
      <c r="J168" s="12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</row>
    <row r="169" spans="1:51" ht="15" x14ac:dyDescent="0.2">
      <c r="A169" s="9"/>
      <c r="B169" s="10"/>
      <c r="C169" s="11"/>
      <c r="D169" s="11"/>
      <c r="E169" s="11"/>
      <c r="F169" s="11"/>
      <c r="G169" s="11"/>
      <c r="H169" s="12"/>
      <c r="I169" s="12"/>
      <c r="J169" s="12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</row>
    <row r="170" spans="1:51" ht="15" x14ac:dyDescent="0.2">
      <c r="A170" s="9"/>
      <c r="B170" s="10"/>
      <c r="C170" s="11"/>
      <c r="D170" s="11"/>
      <c r="E170" s="11"/>
      <c r="F170" s="11"/>
      <c r="G170" s="11"/>
      <c r="H170" s="12"/>
      <c r="I170" s="12"/>
      <c r="J170" s="12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</row>
    <row r="171" spans="1:51" ht="15" x14ac:dyDescent="0.2">
      <c r="A171" s="9"/>
      <c r="B171" s="10"/>
      <c r="C171" s="11"/>
      <c r="D171" s="11"/>
      <c r="E171" s="11"/>
      <c r="F171" s="11"/>
      <c r="G171" s="11"/>
      <c r="H171" s="12"/>
      <c r="I171" s="12"/>
      <c r="J171" s="12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</row>
    <row r="172" spans="1:51" ht="15" x14ac:dyDescent="0.2">
      <c r="A172" s="9"/>
      <c r="B172" s="10"/>
      <c r="C172" s="11"/>
      <c r="D172" s="11"/>
      <c r="E172" s="11"/>
      <c r="F172" s="11"/>
      <c r="G172" s="11"/>
      <c r="H172" s="12"/>
      <c r="I172" s="12"/>
      <c r="J172" s="12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</row>
    <row r="173" spans="1:51" ht="15" x14ac:dyDescent="0.2">
      <c r="A173" s="9"/>
      <c r="B173" s="10"/>
      <c r="C173" s="11"/>
      <c r="D173" s="11"/>
      <c r="E173" s="11"/>
      <c r="F173" s="11"/>
      <c r="G173" s="11"/>
      <c r="H173" s="12"/>
      <c r="I173" s="12"/>
      <c r="J173" s="12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</row>
    <row r="174" spans="1:51" ht="15" x14ac:dyDescent="0.2">
      <c r="A174" s="9"/>
      <c r="B174" s="10"/>
      <c r="C174" s="11"/>
      <c r="D174" s="11"/>
      <c r="E174" s="11"/>
      <c r="F174" s="11"/>
      <c r="G174" s="11"/>
      <c r="H174" s="12"/>
      <c r="I174" s="12"/>
      <c r="J174" s="12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</row>
    <row r="175" spans="1:51" ht="15" x14ac:dyDescent="0.2">
      <c r="A175" s="9"/>
      <c r="B175" s="10"/>
      <c r="C175" s="11"/>
      <c r="D175" s="11"/>
      <c r="E175" s="11"/>
      <c r="F175" s="11"/>
      <c r="G175" s="11"/>
      <c r="H175" s="12"/>
      <c r="I175" s="12"/>
      <c r="J175" s="12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</row>
    <row r="176" spans="1:51" ht="15" x14ac:dyDescent="0.2">
      <c r="A176" s="9"/>
      <c r="B176" s="10"/>
      <c r="C176" s="11"/>
      <c r="D176" s="11"/>
      <c r="E176" s="11"/>
      <c r="F176" s="11"/>
      <c r="G176" s="11"/>
      <c r="H176" s="12"/>
      <c r="I176" s="12"/>
      <c r="J176" s="12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</row>
    <row r="177" spans="1:51" ht="15" x14ac:dyDescent="0.2">
      <c r="A177" s="9"/>
      <c r="B177" s="10"/>
      <c r="C177" s="11"/>
      <c r="D177" s="11"/>
      <c r="E177" s="11"/>
      <c r="F177" s="11"/>
      <c r="G177" s="11"/>
      <c r="H177" s="12"/>
      <c r="I177" s="12"/>
      <c r="J177" s="12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</row>
    <row r="178" spans="1:51" ht="15" x14ac:dyDescent="0.2">
      <c r="A178" s="9"/>
      <c r="B178" s="10"/>
      <c r="C178" s="11"/>
      <c r="D178" s="11"/>
      <c r="E178" s="11"/>
      <c r="F178" s="11"/>
      <c r="G178" s="11"/>
      <c r="H178" s="12"/>
      <c r="I178" s="12"/>
      <c r="J178" s="12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</row>
    <row r="179" spans="1:51" ht="15" x14ac:dyDescent="0.2">
      <c r="A179" s="9"/>
      <c r="B179" s="10"/>
      <c r="C179" s="11"/>
      <c r="D179" s="11"/>
      <c r="E179" s="11"/>
      <c r="F179" s="11"/>
      <c r="G179" s="11"/>
      <c r="H179" s="12"/>
      <c r="I179" s="12"/>
      <c r="J179" s="12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</row>
    <row r="180" spans="1:51" ht="15" x14ac:dyDescent="0.2">
      <c r="A180" s="9"/>
      <c r="B180" s="10"/>
      <c r="C180" s="11"/>
      <c r="D180" s="11"/>
      <c r="E180" s="11"/>
      <c r="F180" s="11"/>
      <c r="G180" s="11"/>
      <c r="H180" s="12"/>
      <c r="I180" s="12"/>
      <c r="J180" s="12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</row>
    <row r="181" spans="1:51" ht="15" x14ac:dyDescent="0.2">
      <c r="A181" s="9"/>
      <c r="B181" s="10"/>
      <c r="C181" s="11"/>
      <c r="D181" s="11"/>
      <c r="E181" s="11"/>
      <c r="F181" s="11"/>
      <c r="G181" s="11"/>
      <c r="H181" s="12"/>
      <c r="I181" s="12"/>
      <c r="J181" s="12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</row>
    <row r="182" spans="1:51" ht="15" x14ac:dyDescent="0.2">
      <c r="A182" s="9"/>
      <c r="B182" s="10"/>
      <c r="C182" s="11"/>
      <c r="D182" s="11"/>
      <c r="E182" s="11"/>
      <c r="F182" s="11"/>
      <c r="G182" s="11"/>
      <c r="H182" s="12"/>
      <c r="I182" s="12"/>
      <c r="J182" s="12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</row>
    <row r="183" spans="1:51" ht="15" x14ac:dyDescent="0.2">
      <c r="A183" s="9"/>
      <c r="B183" s="10"/>
      <c r="C183" s="11"/>
      <c r="D183" s="11"/>
      <c r="E183" s="11"/>
      <c r="F183" s="11"/>
      <c r="G183" s="11"/>
      <c r="H183" s="12"/>
      <c r="I183" s="12"/>
      <c r="J183" s="12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</row>
    <row r="184" spans="1:51" ht="15" x14ac:dyDescent="0.2">
      <c r="A184" s="9"/>
      <c r="B184" s="10"/>
      <c r="C184" s="11"/>
      <c r="D184" s="11"/>
      <c r="E184" s="11"/>
      <c r="F184" s="11"/>
      <c r="G184" s="11"/>
      <c r="H184" s="12"/>
      <c r="I184" s="12"/>
      <c r="J184" s="12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</row>
    <row r="185" spans="1:51" ht="15" x14ac:dyDescent="0.2">
      <c r="A185" s="9"/>
      <c r="B185" s="10"/>
      <c r="C185" s="11"/>
      <c r="D185" s="11"/>
      <c r="E185" s="11"/>
      <c r="F185" s="11"/>
      <c r="G185" s="11"/>
      <c r="H185" s="12"/>
      <c r="I185" s="12"/>
      <c r="J185" s="12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</row>
    <row r="186" spans="1:51" ht="15" x14ac:dyDescent="0.2">
      <c r="A186" s="9"/>
      <c r="B186" s="10"/>
      <c r="C186" s="11"/>
      <c r="D186" s="11"/>
      <c r="E186" s="11"/>
      <c r="F186" s="11"/>
      <c r="G186" s="11"/>
      <c r="H186" s="12"/>
      <c r="I186" s="12"/>
      <c r="J186" s="12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</row>
    <row r="187" spans="1:51" ht="15" x14ac:dyDescent="0.2">
      <c r="A187" s="9"/>
      <c r="B187" s="10"/>
      <c r="C187" s="11"/>
      <c r="D187" s="11"/>
      <c r="E187" s="11"/>
      <c r="F187" s="11"/>
      <c r="G187" s="11"/>
      <c r="H187" s="12"/>
      <c r="I187" s="12"/>
      <c r="J187" s="12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</row>
    <row r="188" spans="1:51" ht="15" x14ac:dyDescent="0.2">
      <c r="A188" s="9"/>
      <c r="B188" s="10"/>
      <c r="C188" s="11"/>
      <c r="D188" s="11"/>
      <c r="E188" s="11"/>
      <c r="F188" s="11"/>
      <c r="G188" s="11"/>
      <c r="H188" s="12"/>
      <c r="I188" s="12"/>
      <c r="J188" s="12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</row>
    <row r="189" spans="1:51" ht="15" x14ac:dyDescent="0.2">
      <c r="A189" s="9"/>
      <c r="B189" s="10"/>
      <c r="C189" s="11"/>
      <c r="D189" s="11"/>
      <c r="E189" s="11"/>
      <c r="F189" s="11"/>
      <c r="G189" s="11"/>
      <c r="H189" s="12"/>
      <c r="I189" s="12"/>
      <c r="J189" s="12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</row>
    <row r="190" spans="1:51" ht="15" x14ac:dyDescent="0.2">
      <c r="A190" s="9"/>
      <c r="B190" s="10"/>
      <c r="C190" s="11"/>
      <c r="D190" s="11"/>
      <c r="E190" s="11"/>
      <c r="F190" s="11"/>
      <c r="G190" s="11"/>
      <c r="H190" s="12"/>
      <c r="I190" s="12"/>
      <c r="J190" s="12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</row>
    <row r="191" spans="1:51" ht="15" x14ac:dyDescent="0.2">
      <c r="A191" s="9"/>
      <c r="B191" s="10"/>
      <c r="C191" s="11"/>
      <c r="D191" s="11"/>
      <c r="E191" s="11"/>
      <c r="F191" s="11"/>
      <c r="G191" s="11"/>
      <c r="H191" s="12"/>
      <c r="I191" s="12"/>
      <c r="J191" s="12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</row>
    <row r="192" spans="1:51" ht="15" x14ac:dyDescent="0.2">
      <c r="A192" s="9"/>
      <c r="B192" s="10"/>
      <c r="C192" s="11"/>
      <c r="D192" s="11"/>
      <c r="E192" s="11"/>
      <c r="F192" s="11"/>
      <c r="G192" s="11"/>
      <c r="H192" s="12"/>
      <c r="I192" s="12"/>
      <c r="J192" s="12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</row>
    <row r="193" spans="1:51" ht="15" x14ac:dyDescent="0.2">
      <c r="A193" s="9"/>
      <c r="B193" s="10"/>
      <c r="C193" s="11"/>
      <c r="D193" s="11"/>
      <c r="E193" s="11"/>
      <c r="F193" s="11"/>
      <c r="G193" s="11"/>
      <c r="H193" s="12"/>
      <c r="I193" s="12"/>
      <c r="J193" s="12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</row>
    <row r="194" spans="1:51" ht="15" x14ac:dyDescent="0.2">
      <c r="A194" s="9"/>
      <c r="B194" s="10"/>
      <c r="C194" s="11"/>
      <c r="D194" s="11"/>
      <c r="E194" s="11"/>
      <c r="F194" s="11"/>
      <c r="G194" s="11"/>
      <c r="H194" s="12"/>
      <c r="I194" s="12"/>
      <c r="J194" s="12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</row>
    <row r="195" spans="1:51" ht="15" x14ac:dyDescent="0.2">
      <c r="A195" s="9"/>
      <c r="B195" s="10"/>
      <c r="C195" s="11"/>
      <c r="D195" s="11"/>
      <c r="E195" s="11"/>
      <c r="F195" s="11"/>
      <c r="G195" s="11"/>
      <c r="H195" s="12"/>
      <c r="I195" s="12"/>
      <c r="J195" s="12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</row>
    <row r="196" spans="1:51" ht="15" x14ac:dyDescent="0.2">
      <c r="A196" s="9"/>
      <c r="B196" s="10"/>
      <c r="C196" s="11"/>
      <c r="D196" s="11"/>
      <c r="E196" s="11"/>
      <c r="F196" s="11"/>
      <c r="G196" s="11"/>
      <c r="H196" s="12"/>
      <c r="I196" s="12"/>
      <c r="J196" s="12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</row>
    <row r="197" spans="1:51" ht="15" x14ac:dyDescent="0.2">
      <c r="A197" s="9"/>
      <c r="B197" s="10"/>
      <c r="C197" s="11"/>
      <c r="D197" s="11"/>
      <c r="E197" s="11"/>
      <c r="F197" s="11"/>
      <c r="G197" s="11"/>
      <c r="H197" s="12"/>
      <c r="I197" s="12"/>
      <c r="J197" s="12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</row>
    <row r="198" spans="1:51" ht="15" x14ac:dyDescent="0.2">
      <c r="A198" s="9"/>
      <c r="B198" s="10"/>
      <c r="C198" s="11"/>
      <c r="D198" s="11"/>
      <c r="E198" s="11"/>
      <c r="F198" s="11"/>
      <c r="G198" s="11"/>
      <c r="H198" s="12"/>
      <c r="I198" s="12"/>
      <c r="J198" s="12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</row>
    <row r="199" spans="1:51" ht="15" x14ac:dyDescent="0.2">
      <c r="A199" s="9"/>
      <c r="B199" s="10"/>
      <c r="C199" s="11"/>
      <c r="D199" s="11"/>
      <c r="E199" s="11"/>
      <c r="F199" s="11"/>
      <c r="G199" s="11"/>
      <c r="H199" s="12"/>
      <c r="I199" s="12"/>
      <c r="J199" s="12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</row>
    <row r="200" spans="1:51" ht="15" x14ac:dyDescent="0.2">
      <c r="A200" s="9"/>
      <c r="B200" s="10"/>
      <c r="C200" s="11"/>
      <c r="D200" s="11"/>
      <c r="E200" s="11"/>
      <c r="F200" s="11"/>
      <c r="G200" s="11"/>
      <c r="H200" s="12"/>
      <c r="I200" s="12"/>
      <c r="J200" s="12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</row>
    <row r="201" spans="1:51" ht="15" x14ac:dyDescent="0.2">
      <c r="A201" s="9"/>
      <c r="B201" s="10"/>
      <c r="C201" s="11"/>
      <c r="D201" s="11"/>
      <c r="E201" s="11"/>
      <c r="F201" s="11"/>
      <c r="G201" s="11"/>
      <c r="H201" s="12"/>
      <c r="I201" s="12"/>
      <c r="J201" s="12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</row>
    <row r="202" spans="1:51" ht="15" x14ac:dyDescent="0.2">
      <c r="A202" s="9"/>
      <c r="B202" s="10"/>
      <c r="C202" s="11"/>
      <c r="D202" s="11"/>
      <c r="E202" s="11"/>
      <c r="F202" s="11"/>
      <c r="G202" s="11"/>
      <c r="H202" s="12"/>
      <c r="I202" s="12"/>
      <c r="J202" s="12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</row>
    <row r="203" spans="1:51" ht="15" x14ac:dyDescent="0.2">
      <c r="A203" s="9"/>
      <c r="B203" s="10"/>
      <c r="C203" s="11"/>
      <c r="D203" s="11"/>
      <c r="E203" s="11"/>
      <c r="F203" s="11"/>
      <c r="G203" s="11"/>
      <c r="H203" s="12"/>
      <c r="I203" s="12"/>
      <c r="J203" s="12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</row>
    <row r="204" spans="1:51" ht="15" x14ac:dyDescent="0.2">
      <c r="A204" s="9"/>
      <c r="B204" s="10"/>
      <c r="C204" s="11"/>
      <c r="D204" s="11"/>
      <c r="E204" s="11"/>
      <c r="F204" s="11"/>
      <c r="G204" s="11"/>
      <c r="H204" s="12"/>
      <c r="I204" s="12"/>
      <c r="J204" s="12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</row>
    <row r="205" spans="1:51" ht="15" x14ac:dyDescent="0.2">
      <c r="A205" s="9"/>
      <c r="B205" s="10"/>
      <c r="C205" s="11"/>
      <c r="D205" s="11"/>
      <c r="E205" s="11"/>
      <c r="F205" s="11"/>
      <c r="G205" s="11"/>
      <c r="H205" s="12"/>
      <c r="I205" s="12"/>
      <c r="J205" s="12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</row>
    <row r="206" spans="1:51" ht="15" x14ac:dyDescent="0.2">
      <c r="A206" s="9"/>
      <c r="B206" s="10"/>
      <c r="C206" s="11"/>
      <c r="D206" s="11"/>
      <c r="E206" s="11"/>
      <c r="F206" s="11"/>
      <c r="G206" s="11"/>
      <c r="H206" s="12"/>
      <c r="I206" s="12"/>
      <c r="J206" s="12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</row>
    <row r="207" spans="1:51" ht="15" x14ac:dyDescent="0.2">
      <c r="A207" s="9"/>
      <c r="B207" s="10"/>
      <c r="C207" s="11"/>
      <c r="D207" s="11"/>
      <c r="E207" s="11"/>
      <c r="F207" s="11"/>
      <c r="G207" s="11"/>
      <c r="H207" s="12"/>
      <c r="I207" s="12"/>
      <c r="J207" s="12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</row>
    <row r="208" spans="1:51" ht="15" x14ac:dyDescent="0.2">
      <c r="A208" s="9"/>
      <c r="B208" s="10"/>
      <c r="C208" s="11"/>
      <c r="D208" s="11"/>
      <c r="E208" s="11"/>
      <c r="F208" s="11"/>
      <c r="G208" s="11"/>
      <c r="H208" s="12"/>
      <c r="I208" s="12"/>
      <c r="J208" s="12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</row>
    <row r="209" spans="1:51" ht="15" x14ac:dyDescent="0.2">
      <c r="A209" s="9"/>
      <c r="B209" s="10"/>
      <c r="C209" s="11"/>
      <c r="D209" s="11"/>
      <c r="E209" s="11"/>
      <c r="F209" s="11"/>
      <c r="G209" s="11"/>
      <c r="H209" s="12"/>
      <c r="I209" s="12"/>
      <c r="J209" s="12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</row>
    <row r="210" spans="1:51" ht="15" x14ac:dyDescent="0.2">
      <c r="A210" s="9"/>
      <c r="B210" s="10"/>
      <c r="C210" s="11"/>
      <c r="D210" s="11"/>
      <c r="E210" s="11"/>
      <c r="F210" s="11"/>
      <c r="G210" s="11"/>
      <c r="H210" s="12"/>
      <c r="I210" s="12"/>
      <c r="J210" s="12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</row>
    <row r="211" spans="1:51" ht="15" x14ac:dyDescent="0.2">
      <c r="A211" s="9"/>
      <c r="B211" s="10"/>
      <c r="C211" s="11"/>
      <c r="D211" s="11"/>
      <c r="E211" s="11"/>
      <c r="F211" s="11"/>
      <c r="G211" s="11"/>
      <c r="H211" s="12"/>
      <c r="I211" s="12"/>
      <c r="J211" s="12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</row>
    <row r="212" spans="1:51" ht="15" x14ac:dyDescent="0.2">
      <c r="A212" s="9"/>
      <c r="B212" s="10"/>
      <c r="C212" s="11"/>
      <c r="D212" s="11"/>
      <c r="E212" s="11"/>
      <c r="F212" s="11"/>
      <c r="G212" s="11"/>
      <c r="H212" s="12"/>
      <c r="I212" s="12"/>
      <c r="J212" s="12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</row>
    <row r="213" spans="1:51" ht="15" x14ac:dyDescent="0.2">
      <c r="A213" s="9"/>
      <c r="B213" s="10"/>
      <c r="C213" s="11"/>
      <c r="D213" s="11"/>
      <c r="E213" s="11"/>
      <c r="F213" s="11"/>
      <c r="G213" s="11"/>
      <c r="H213" s="12"/>
      <c r="I213" s="12"/>
      <c r="J213" s="12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</row>
    <row r="214" spans="1:51" ht="15" x14ac:dyDescent="0.2">
      <c r="A214" s="9"/>
      <c r="B214" s="10"/>
      <c r="C214" s="11"/>
      <c r="D214" s="11"/>
      <c r="E214" s="11"/>
      <c r="F214" s="11"/>
      <c r="G214" s="11"/>
      <c r="H214" s="12"/>
      <c r="I214" s="12"/>
      <c r="J214" s="12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</row>
    <row r="215" spans="1:51" ht="15" x14ac:dyDescent="0.2">
      <c r="A215" s="9"/>
      <c r="B215" s="10"/>
      <c r="C215" s="11"/>
      <c r="D215" s="11"/>
      <c r="E215" s="11"/>
      <c r="F215" s="11"/>
      <c r="G215" s="11"/>
      <c r="H215" s="12"/>
      <c r="I215" s="12"/>
      <c r="J215" s="12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</row>
    <row r="216" spans="1:51" ht="15" x14ac:dyDescent="0.2">
      <c r="A216" s="9"/>
      <c r="B216" s="10"/>
      <c r="C216" s="11"/>
      <c r="D216" s="11"/>
      <c r="E216" s="11"/>
      <c r="F216" s="11"/>
      <c r="G216" s="11"/>
      <c r="H216" s="12"/>
      <c r="I216" s="12"/>
      <c r="J216" s="12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</row>
    <row r="217" spans="1:51" ht="15" x14ac:dyDescent="0.2">
      <c r="A217" s="9"/>
      <c r="B217" s="10"/>
      <c r="C217" s="11"/>
      <c r="D217" s="11"/>
      <c r="E217" s="11"/>
      <c r="F217" s="11"/>
      <c r="G217" s="11"/>
      <c r="H217" s="12"/>
      <c r="I217" s="12"/>
      <c r="J217" s="12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</row>
    <row r="218" spans="1:51" ht="15" x14ac:dyDescent="0.2">
      <c r="A218" s="9"/>
      <c r="B218" s="10"/>
      <c r="C218" s="11"/>
      <c r="D218" s="11"/>
      <c r="E218" s="11"/>
      <c r="F218" s="11"/>
      <c r="G218" s="11"/>
      <c r="H218" s="12"/>
      <c r="I218" s="12"/>
      <c r="J218" s="12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</row>
    <row r="219" spans="1:51" ht="15" x14ac:dyDescent="0.2">
      <c r="A219" s="9"/>
      <c r="B219" s="10"/>
      <c r="C219" s="11"/>
      <c r="D219" s="11"/>
      <c r="E219" s="11"/>
      <c r="F219" s="11"/>
      <c r="G219" s="11"/>
      <c r="H219" s="12"/>
      <c r="I219" s="12"/>
      <c r="J219" s="12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</row>
    <row r="220" spans="1:51" ht="15" x14ac:dyDescent="0.2">
      <c r="A220" s="9"/>
      <c r="B220" s="10"/>
      <c r="C220" s="11"/>
      <c r="D220" s="11"/>
      <c r="E220" s="11"/>
      <c r="F220" s="11"/>
      <c r="G220" s="11"/>
      <c r="H220" s="12"/>
      <c r="I220" s="12"/>
      <c r="J220" s="12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</row>
    <row r="221" spans="1:51" ht="15" x14ac:dyDescent="0.2">
      <c r="A221" s="9"/>
      <c r="B221" s="10"/>
      <c r="C221" s="11"/>
      <c r="D221" s="11"/>
      <c r="E221" s="11"/>
      <c r="F221" s="11"/>
      <c r="G221" s="11"/>
      <c r="H221" s="12"/>
      <c r="I221" s="12"/>
      <c r="J221" s="12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</row>
    <row r="222" spans="1:51" ht="15" x14ac:dyDescent="0.2">
      <c r="A222" s="9"/>
      <c r="B222" s="10"/>
      <c r="C222" s="11"/>
      <c r="D222" s="11"/>
      <c r="E222" s="11"/>
      <c r="F222" s="11"/>
      <c r="G222" s="11"/>
      <c r="H222" s="12"/>
      <c r="I222" s="12"/>
      <c r="J222" s="12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</row>
    <row r="223" spans="1:51" ht="15" x14ac:dyDescent="0.2">
      <c r="A223" s="9"/>
      <c r="B223" s="10"/>
      <c r="C223" s="11"/>
      <c r="D223" s="11"/>
      <c r="E223" s="11"/>
      <c r="F223" s="11"/>
      <c r="G223" s="11"/>
      <c r="H223" s="12"/>
      <c r="I223" s="12"/>
      <c r="J223" s="12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</row>
    <row r="224" spans="1:51" ht="15" x14ac:dyDescent="0.2">
      <c r="A224" s="9"/>
      <c r="B224" s="10"/>
      <c r="C224" s="11"/>
      <c r="D224" s="11"/>
      <c r="E224" s="11"/>
      <c r="F224" s="11"/>
      <c r="G224" s="11"/>
      <c r="H224" s="12"/>
      <c r="I224" s="12"/>
      <c r="J224" s="12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</row>
    <row r="225" spans="1:51" ht="15" x14ac:dyDescent="0.2">
      <c r="A225" s="9"/>
      <c r="B225" s="10"/>
      <c r="C225" s="11"/>
      <c r="D225" s="11"/>
      <c r="E225" s="11"/>
      <c r="F225" s="11"/>
      <c r="G225" s="11"/>
      <c r="H225" s="12"/>
      <c r="I225" s="12"/>
      <c r="J225" s="12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</row>
    <row r="226" spans="1:51" ht="15" x14ac:dyDescent="0.2">
      <c r="A226" s="9"/>
      <c r="B226" s="10"/>
      <c r="C226" s="11"/>
      <c r="D226" s="11"/>
      <c r="E226" s="11"/>
      <c r="F226" s="11"/>
      <c r="G226" s="11"/>
      <c r="H226" s="12"/>
      <c r="I226" s="12"/>
      <c r="J226" s="12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</row>
    <row r="227" spans="1:51" ht="15" x14ac:dyDescent="0.2">
      <c r="A227" s="9"/>
      <c r="B227" s="10"/>
      <c r="C227" s="11"/>
      <c r="D227" s="11"/>
      <c r="E227" s="11"/>
      <c r="F227" s="11"/>
      <c r="G227" s="11"/>
      <c r="H227" s="12"/>
      <c r="I227" s="12"/>
      <c r="J227" s="12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</row>
    <row r="228" spans="1:51" ht="15" x14ac:dyDescent="0.2">
      <c r="A228" s="9"/>
      <c r="B228" s="10"/>
      <c r="C228" s="11"/>
      <c r="D228" s="11"/>
      <c r="E228" s="11"/>
      <c r="F228" s="11"/>
      <c r="G228" s="11"/>
      <c r="H228" s="12"/>
      <c r="I228" s="12"/>
      <c r="J228" s="12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</row>
    <row r="229" spans="1:51" ht="15" x14ac:dyDescent="0.2">
      <c r="A229" s="9"/>
      <c r="B229" s="10"/>
      <c r="C229" s="11"/>
      <c r="D229" s="11"/>
      <c r="E229" s="11"/>
      <c r="F229" s="11"/>
      <c r="G229" s="11"/>
      <c r="H229" s="12"/>
      <c r="I229" s="12"/>
      <c r="J229" s="12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</row>
    <row r="230" spans="1:51" ht="15" x14ac:dyDescent="0.2">
      <c r="A230" s="9"/>
      <c r="B230" s="10"/>
      <c r="C230" s="11"/>
      <c r="D230" s="11"/>
      <c r="E230" s="11"/>
      <c r="F230" s="11"/>
      <c r="G230" s="11"/>
      <c r="H230" s="12"/>
      <c r="I230" s="12"/>
      <c r="J230" s="12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</row>
    <row r="231" spans="1:51" ht="15" x14ac:dyDescent="0.2">
      <c r="A231" s="9"/>
      <c r="B231" s="10"/>
      <c r="C231" s="11"/>
      <c r="D231" s="11"/>
      <c r="E231" s="11"/>
      <c r="F231" s="11"/>
      <c r="G231" s="11"/>
      <c r="H231" s="12"/>
      <c r="I231" s="12"/>
      <c r="J231" s="12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</row>
    <row r="232" spans="1:51" ht="15" x14ac:dyDescent="0.2">
      <c r="A232" s="9"/>
      <c r="B232" s="10"/>
      <c r="C232" s="11"/>
      <c r="D232" s="11"/>
      <c r="E232" s="11"/>
      <c r="F232" s="11"/>
      <c r="G232" s="11"/>
      <c r="H232" s="12"/>
      <c r="I232" s="12"/>
      <c r="J232" s="12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</row>
    <row r="233" spans="1:51" ht="15" x14ac:dyDescent="0.2">
      <c r="A233" s="9"/>
      <c r="B233" s="10"/>
      <c r="C233" s="11"/>
      <c r="D233" s="11"/>
      <c r="E233" s="11"/>
      <c r="F233" s="11"/>
      <c r="G233" s="11"/>
      <c r="H233" s="12"/>
      <c r="I233" s="12"/>
      <c r="J233" s="12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</row>
    <row r="234" spans="1:51" ht="15" x14ac:dyDescent="0.2">
      <c r="A234" s="9"/>
      <c r="B234" s="10"/>
      <c r="C234" s="11"/>
      <c r="D234" s="11"/>
      <c r="E234" s="11"/>
      <c r="F234" s="11"/>
      <c r="G234" s="11"/>
      <c r="H234" s="12"/>
      <c r="I234" s="12"/>
      <c r="J234" s="12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</row>
  </sheetData>
  <sheetProtection formatCells="0" formatColumns="0" insertColumns="0" insertRows="0" insertHyperlinks="0"/>
  <mergeCells count="158">
    <mergeCell ref="B6:S6"/>
    <mergeCell ref="V19:AY19"/>
    <mergeCell ref="AE26:AL26"/>
    <mergeCell ref="O22:R22"/>
    <mergeCell ref="G24:R26"/>
    <mergeCell ref="N32:AG38"/>
    <mergeCell ref="C17:C18"/>
    <mergeCell ref="D9:D10"/>
    <mergeCell ref="G9:G10"/>
    <mergeCell ref="G11:G12"/>
    <mergeCell ref="G13:G14"/>
    <mergeCell ref="G15:G16"/>
    <mergeCell ref="G17:G18"/>
    <mergeCell ref="E9:E10"/>
    <mergeCell ref="D11:D12"/>
    <mergeCell ref="E11:E12"/>
    <mergeCell ref="D13:D14"/>
    <mergeCell ref="E13:E14"/>
    <mergeCell ref="D15:D16"/>
    <mergeCell ref="E15:E16"/>
    <mergeCell ref="D17:D18"/>
    <mergeCell ref="E17:E18"/>
    <mergeCell ref="K2:S2"/>
    <mergeCell ref="B5:S5"/>
    <mergeCell ref="T1:U1"/>
    <mergeCell ref="F2:F4"/>
    <mergeCell ref="N3:P3"/>
    <mergeCell ref="Q3:S3"/>
    <mergeCell ref="B1:C1"/>
    <mergeCell ref="N1:S1"/>
    <mergeCell ref="D1:M1"/>
    <mergeCell ref="AU3:AU4"/>
    <mergeCell ref="V2:AY2"/>
    <mergeCell ref="AG3:AG4"/>
    <mergeCell ref="V3:V4"/>
    <mergeCell ref="W3:W4"/>
    <mergeCell ref="X3:X4"/>
    <mergeCell ref="Y3:Y4"/>
    <mergeCell ref="Z3:Z4"/>
    <mergeCell ref="AA3:AA4"/>
    <mergeCell ref="AN3:AN4"/>
    <mergeCell ref="AO3:AO4"/>
    <mergeCell ref="AP3:AP4"/>
    <mergeCell ref="AQ3:AQ4"/>
    <mergeCell ref="AR3:AR4"/>
    <mergeCell ref="AS3:AS4"/>
    <mergeCell ref="AV3:AV4"/>
    <mergeCell ref="AW3:AW4"/>
    <mergeCell ref="AX3:AX4"/>
    <mergeCell ref="AY3:AY4"/>
    <mergeCell ref="A2:A4"/>
    <mergeCell ref="B2:B4"/>
    <mergeCell ref="C2:C4"/>
    <mergeCell ref="H2:H4"/>
    <mergeCell ref="I2:I4"/>
    <mergeCell ref="AB3:AB4"/>
    <mergeCell ref="AC3:AC4"/>
    <mergeCell ref="AD3:AD4"/>
    <mergeCell ref="AE3:AE4"/>
    <mergeCell ref="AF3:AF4"/>
    <mergeCell ref="AH3:AH4"/>
    <mergeCell ref="AI3:AI4"/>
    <mergeCell ref="AJ3:AJ4"/>
    <mergeCell ref="AK3:AK4"/>
    <mergeCell ref="AL3:AL4"/>
    <mergeCell ref="AM3:AM4"/>
    <mergeCell ref="D2:D4"/>
    <mergeCell ref="E2:E4"/>
    <mergeCell ref="K3:M3"/>
    <mergeCell ref="AT3:AT4"/>
    <mergeCell ref="J2:J4"/>
    <mergeCell ref="B9:B10"/>
    <mergeCell ref="B11:B12"/>
    <mergeCell ref="B13:B14"/>
    <mergeCell ref="B15:B16"/>
    <mergeCell ref="B17:B18"/>
    <mergeCell ref="A9:A10"/>
    <mergeCell ref="A11:A12"/>
    <mergeCell ref="I7:I8"/>
    <mergeCell ref="J7:J8"/>
    <mergeCell ref="I9:I10"/>
    <mergeCell ref="J9:J10"/>
    <mergeCell ref="I15:I16"/>
    <mergeCell ref="I17:I18"/>
    <mergeCell ref="J17:J18"/>
    <mergeCell ref="J15:J16"/>
    <mergeCell ref="G2:G4"/>
    <mergeCell ref="A13:A14"/>
    <mergeCell ref="A15:A16"/>
    <mergeCell ref="A17:A18"/>
    <mergeCell ref="C9:C10"/>
    <mergeCell ref="C11:C12"/>
    <mergeCell ref="C13:C14"/>
    <mergeCell ref="C15:C16"/>
    <mergeCell ref="I11:I12"/>
    <mergeCell ref="I13:I14"/>
    <mergeCell ref="J13:J14"/>
    <mergeCell ref="J11:J12"/>
    <mergeCell ref="K11:K12"/>
    <mergeCell ref="L11:L12"/>
    <mergeCell ref="M11:M12"/>
    <mergeCell ref="N11:N12"/>
    <mergeCell ref="O11:O12"/>
    <mergeCell ref="M13:M14"/>
    <mergeCell ref="L13:L14"/>
    <mergeCell ref="K13:K14"/>
    <mergeCell ref="S15:S16"/>
    <mergeCell ref="S17:S18"/>
    <mergeCell ref="P13:P14"/>
    <mergeCell ref="P15:P16"/>
    <mergeCell ref="P17:P18"/>
    <mergeCell ref="O13:O14"/>
    <mergeCell ref="N13:N14"/>
    <mergeCell ref="K9:K10"/>
    <mergeCell ref="L9:L10"/>
    <mergeCell ref="M9:M10"/>
    <mergeCell ref="N9:N10"/>
    <mergeCell ref="O9:O10"/>
    <mergeCell ref="P9:P10"/>
    <mergeCell ref="S9:S10"/>
    <mergeCell ref="P11:P12"/>
    <mergeCell ref="S11:S12"/>
    <mergeCell ref="S13:S14"/>
    <mergeCell ref="Q9:Q10"/>
    <mergeCell ref="R9:R10"/>
    <mergeCell ref="K15:K16"/>
    <mergeCell ref="L15:L16"/>
    <mergeCell ref="K17:K18"/>
    <mergeCell ref="L17:L18"/>
    <mergeCell ref="M15:M16"/>
    <mergeCell ref="Q15:Q16"/>
    <mergeCell ref="R15:R16"/>
    <mergeCell ref="Q17:Q18"/>
    <mergeCell ref="R17:R18"/>
    <mergeCell ref="M17:M18"/>
    <mergeCell ref="N15:N16"/>
    <mergeCell ref="N17:N18"/>
    <mergeCell ref="O15:O16"/>
    <mergeCell ref="O17:O18"/>
    <mergeCell ref="S7:S8"/>
    <mergeCell ref="R7:R8"/>
    <mergeCell ref="Q7:Q8"/>
    <mergeCell ref="P7:P8"/>
    <mergeCell ref="O7:O8"/>
    <mergeCell ref="N7:N8"/>
    <mergeCell ref="Q11:Q12"/>
    <mergeCell ref="R11:R12"/>
    <mergeCell ref="Q13:Q14"/>
    <mergeCell ref="R13:R14"/>
    <mergeCell ref="M7:M8"/>
    <mergeCell ref="L7:L8"/>
    <mergeCell ref="K7:K8"/>
    <mergeCell ref="G7:G8"/>
    <mergeCell ref="E7:E8"/>
    <mergeCell ref="D7:D8"/>
    <mergeCell ref="C7:C8"/>
    <mergeCell ref="B7:B8"/>
    <mergeCell ref="A7:A8"/>
  </mergeCells>
  <pageMargins left="0.19685039370078741" right="0.19685039370078741" top="0.19685039370078741" bottom="0.19685039370078741" header="0" footer="0"/>
  <pageSetup paperSize="8" scale="1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ptouser</dc:creator>
  <cp:lastModifiedBy>Пользователь Windows</cp:lastModifiedBy>
  <cp:lastPrinted>2018-06-21T04:50:56Z</cp:lastPrinted>
  <dcterms:created xsi:type="dcterms:W3CDTF">2018-05-29T13:20:57Z</dcterms:created>
  <dcterms:modified xsi:type="dcterms:W3CDTF">2018-07-18T11:29:37Z</dcterms:modified>
</cp:coreProperties>
</file>