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EE3B597E-3B48-4A9C-91D3-927647C4C313}" xr6:coauthVersionLast="34" xr6:coauthVersionMax="34" xr10:uidLastSave="{00000000-0000-0000-0000-000000000000}"/>
  <bookViews>
    <workbookView xWindow="120" yWindow="120" windowWidth="23250" windowHeight="12525" tabRatio="572" xr2:uid="{00000000-000D-0000-FFFF-FFFF00000000}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79017"/>
</workbook>
</file>

<file path=xl/calcChain.xml><?xml version="1.0" encoding="utf-8"?>
<calcChain xmlns="http://schemas.openxmlformats.org/spreadsheetml/2006/main">
  <c r="V7" i="1" l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H8" i="1"/>
  <c r="H18" i="1" l="1"/>
  <c r="H16" i="1"/>
  <c r="H14" i="1"/>
  <c r="H12" i="1"/>
  <c r="H10" i="1"/>
  <c r="T1" i="1" l="1"/>
  <c r="L7" i="1"/>
  <c r="T17" i="1"/>
  <c r="T15" i="1"/>
  <c r="T13" i="1"/>
  <c r="T11" i="1"/>
  <c r="T7" i="1"/>
  <c r="O7" i="1" l="1"/>
  <c r="O11" i="1"/>
  <c r="P11" i="1" s="1"/>
  <c r="O13" i="1"/>
  <c r="P13" i="1" s="1"/>
  <c r="O15" i="1"/>
  <c r="P15" i="1" s="1"/>
  <c r="O17" i="1"/>
  <c r="P17" i="1" s="1"/>
  <c r="N9" i="1" l="1"/>
  <c r="O9" i="1" s="1"/>
  <c r="P9" i="1" s="1"/>
  <c r="S15" i="1"/>
  <c r="S9" i="1"/>
  <c r="S17" i="1"/>
  <c r="S11" i="1"/>
  <c r="S13" i="1"/>
  <c r="P7" i="1"/>
  <c r="I17" i="1" l="1"/>
  <c r="J17" i="1" s="1"/>
  <c r="I15" i="1"/>
  <c r="J15" i="1" s="1"/>
  <c r="I13" i="1"/>
  <c r="I11" i="1"/>
  <c r="J11" i="1" s="1"/>
  <c r="I9" i="1"/>
  <c r="I7" i="1"/>
  <c r="J7" i="1" s="1"/>
  <c r="L17" i="1"/>
  <c r="L15" i="1"/>
  <c r="M15" i="1" l="1"/>
  <c r="U15" i="1"/>
  <c r="U17" i="1"/>
  <c r="M17" i="1"/>
  <c r="K9" i="1"/>
  <c r="M7" i="1"/>
  <c r="U7" i="1"/>
  <c r="H9" i="1"/>
  <c r="J9" i="1" s="1"/>
  <c r="H13" i="1"/>
  <c r="J13" i="1" s="1"/>
  <c r="L9" i="1" l="1"/>
  <c r="T9" i="1"/>
  <c r="U9" i="1" l="1"/>
  <c r="M9" i="1"/>
  <c r="L11" i="1" l="1"/>
  <c r="L13" i="1" l="1"/>
  <c r="M11" i="1"/>
  <c r="U11" i="1"/>
  <c r="U13" i="1" l="1"/>
  <c r="M13" i="1"/>
</calcChain>
</file>

<file path=xl/sharedStrings.xml><?xml version="1.0" encoding="utf-8"?>
<sst xmlns="http://schemas.openxmlformats.org/spreadsheetml/2006/main" count="59" uniqueCount="41">
  <si>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</si>
  <si>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</si>
  <si>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</si>
  <si>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</si>
  <si>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</si>
  <si>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</si>
  <si>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</si>
  <si>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</si>
  <si>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</si>
  <si>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</si>
  <si>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</si>
  <si>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1.1.3</t>
  </si>
  <si>
    <t>1.1.4</t>
  </si>
  <si>
    <t>Переустройство фундаментов повышенных опор</t>
  </si>
  <si>
    <t>1.1.5</t>
  </si>
  <si>
    <t>Сборка и монтаж опор</t>
  </si>
  <si>
    <t>Подвеска провода, установка разрядников</t>
  </si>
  <si>
    <t>Установка разъединителей и ограничителей перенапряжения</t>
  </si>
  <si>
    <t>Монтаж заземления опор</t>
  </si>
  <si>
    <t>м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</si>
  <si>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</si>
  <si>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</si>
  <si>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</si>
  <si>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</si>
  <si>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</si>
  <si>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%</t>
  </si>
  <si>
    <t>ПЛАН</t>
  </si>
  <si>
    <t>ФАКТ</t>
  </si>
  <si>
    <t>% выполнения работ</t>
  </si>
  <si>
    <t>Сдача исполнительной и наладочной документации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</si>
  <si>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</si>
  <si>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</si>
  <si>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</si>
  <si>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</si>
  <si>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</si>
  <si>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</si>
  <si>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</si>
  <si>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1.1.6</t>
  </si>
  <si>
    <t>план/
факт</t>
  </si>
  <si>
    <t>Сроки строительства по договору, прогноз выполнения работ, информация об отставаниях</t>
  </si>
  <si>
    <t>ЕСЛИ((ЕСЛИ(И(((ЕСЛИ($T$1&gt;K7;1;0))=1);(J7&lt;100%));($T$1-L7);0))&gt;0;(ЕСЛИ($T$1&gt;K7;1;0))=1);(J7&lt;100%));($T$1-L7);0));0)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</si>
</sst>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[$-419]mmmm\ yyyy;@"/>
    <numFmt numFmtId="169" formatCode="0.00;;"/>
    <numFmt numFmtId="170" formatCode="[$-419]dd\ mmm\ yy;@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57">
    <xf numFmtId="0" fontId="0" fillId="0" borderId="0"/>
    <xf numFmtId="0" fontId="5" fillId="0" borderId="0"/>
    <xf numFmtId="0" fontId="7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10" borderId="3" applyNumberFormat="0" applyAlignment="0" applyProtection="0"/>
    <xf numFmtId="0" fontId="19" fillId="23" borderId="4" applyNumberFormat="0" applyAlignment="0" applyProtection="0"/>
    <xf numFmtId="0" fontId="20" fillId="23" borderId="3" applyNumberFormat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4" fillId="0" borderId="0"/>
    <xf numFmtId="0" fontId="18" fillId="10" borderId="25" applyNumberFormat="0" applyAlignment="0" applyProtection="0"/>
    <xf numFmtId="0" fontId="19" fillId="23" borderId="26" applyNumberFormat="0" applyAlignment="0" applyProtection="0"/>
    <xf numFmtId="0" fontId="20" fillId="23" borderId="25" applyNumberFormat="0" applyAlignment="0" applyProtection="0"/>
    <xf numFmtId="0" fontId="24" fillId="0" borderId="27" applyNumberFormat="0" applyFill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10" borderId="62" applyNumberFormat="0" applyAlignment="0" applyProtection="0"/>
    <xf numFmtId="0" fontId="19" fillId="23" borderId="63" applyNumberFormat="0" applyAlignment="0" applyProtection="0"/>
    <xf numFmtId="0" fontId="20" fillId="23" borderId="62" applyNumberFormat="0" applyAlignment="0" applyProtection="0"/>
    <xf numFmtId="0" fontId="24" fillId="0" borderId="64" applyNumberFormat="0" applyFill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170" fontId="36" fillId="0" borderId="0"/>
    <xf numFmtId="0" fontId="7" fillId="0" borderId="0"/>
    <xf numFmtId="0" fontId="37" fillId="0" borderId="0" applyNumberFormat="0" applyFill="0" applyBorder="0" applyAlignment="0" applyProtection="0"/>
    <xf numFmtId="170" fontId="6" fillId="0" borderId="0"/>
    <xf numFmtId="0" fontId="36" fillId="0" borderId="0"/>
    <xf numFmtId="17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0" fontId="36" fillId="0" borderId="0"/>
    <xf numFmtId="17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31" borderId="56">
      <alignment horizontal="center" vertical="center" wrapText="1"/>
    </xf>
  </cellStyleXfs>
  <cellXfs count="147">
    <xf numFmtId="0" fontId="0" fillId="0" borderId="0" xfId="0"/>
    <xf numFmtId="0" fontId="6" fillId="0" borderId="0" xfId="1" applyFont="1" applyFill="1" applyBorder="1"/>
    <xf numFmtId="0" fontId="6" fillId="0" borderId="1" xfId="1" applyFont="1" applyBorder="1"/>
    <xf numFmtId="0" fontId="6" fillId="0" borderId="0" xfId="1" applyFont="1" applyBorder="1"/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4" borderId="0" xfId="1" applyFont="1" applyFill="1"/>
    <xf numFmtId="49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4" borderId="0" xfId="1" applyFont="1" applyFill="1"/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0" fillId="2" borderId="15" xfId="1" applyFont="1" applyFill="1" applyBorder="1" applyAlignment="1">
      <alignment horizontal="center" vertical="center" wrapText="1"/>
    </xf>
    <xf numFmtId="49" fontId="14" fillId="0" borderId="15" xfId="1" applyNumberFormat="1" applyFont="1" applyBorder="1" applyAlignment="1">
      <alignment vertical="center"/>
    </xf>
    <xf numFmtId="14" fontId="14" fillId="27" borderId="15" xfId="0" applyNumberFormat="1" applyFont="1" applyFill="1" applyBorder="1" applyAlignment="1">
      <alignment horizontal="center" vertical="center"/>
    </xf>
    <xf numFmtId="164" fontId="12" fillId="3" borderId="52" xfId="1" applyNumberFormat="1" applyFont="1" applyFill="1" applyBorder="1" applyAlignment="1">
      <alignment vertical="center"/>
    </xf>
    <xf numFmtId="0" fontId="10" fillId="2" borderId="71" xfId="1" applyFont="1" applyFill="1" applyBorder="1" applyAlignment="1">
      <alignment horizontal="center" vertical="center" wrapText="1"/>
    </xf>
    <xf numFmtId="0" fontId="10" fillId="2" borderId="66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0" fillId="2" borderId="67" xfId="1" applyFont="1" applyFill="1" applyBorder="1" applyAlignment="1">
      <alignment horizontal="center" vertical="center" wrapText="1"/>
    </xf>
    <xf numFmtId="0" fontId="10" fillId="2" borderId="6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1" fontId="14" fillId="31" borderId="32" xfId="0" applyNumberFormat="1" applyFont="1" applyFill="1" applyBorder="1" applyAlignment="1">
      <alignment horizontal="center" vertical="center"/>
    </xf>
    <xf numFmtId="49" fontId="9" fillId="3" borderId="61" xfId="1" applyNumberFormat="1" applyFont="1" applyFill="1" applyBorder="1" applyAlignment="1">
      <alignment horizontal="center" vertical="center" wrapText="1"/>
    </xf>
    <xf numFmtId="49" fontId="14" fillId="28" borderId="13" xfId="1" applyNumberFormat="1" applyFont="1" applyFill="1" applyBorder="1" applyAlignment="1">
      <alignment horizontal="center" vertical="center"/>
    </xf>
    <xf numFmtId="14" fontId="14" fillId="31" borderId="36" xfId="0" applyNumberFormat="1" applyFont="1" applyFill="1" applyBorder="1" applyAlignment="1">
      <alignment horizontal="center" vertical="center"/>
    </xf>
    <xf numFmtId="164" fontId="33" fillId="32" borderId="72" xfId="1" applyNumberFormat="1" applyFont="1" applyFill="1" applyBorder="1" applyAlignment="1">
      <alignment horizontal="left" vertical="center" wrapText="1"/>
    </xf>
    <xf numFmtId="164" fontId="33" fillId="32" borderId="2" xfId="1" applyNumberFormat="1" applyFont="1" applyFill="1" applyBorder="1" applyAlignment="1">
      <alignment horizontal="left" vertical="center" wrapText="1"/>
    </xf>
    <xf numFmtId="164" fontId="33" fillId="32" borderId="73" xfId="1" applyNumberFormat="1" applyFont="1" applyFill="1" applyBorder="1" applyAlignment="1">
      <alignment horizontal="left" vertical="center" wrapText="1"/>
    </xf>
    <xf numFmtId="1" fontId="14" fillId="31" borderId="48" xfId="0" applyNumberFormat="1" applyFont="1" applyFill="1" applyBorder="1" applyAlignment="1">
      <alignment horizontal="center" vertical="center"/>
    </xf>
    <xf numFmtId="49" fontId="9" fillId="32" borderId="55" xfId="1" applyNumberFormat="1" applyFont="1" applyFill="1" applyBorder="1" applyAlignment="1">
      <alignment horizontal="center" vertical="center" wrapText="1"/>
    </xf>
    <xf numFmtId="164" fontId="12" fillId="3" borderId="66" xfId="1" applyNumberFormat="1" applyFont="1" applyFill="1" applyBorder="1" applyAlignment="1">
      <alignment vertical="center"/>
    </xf>
    <xf numFmtId="164" fontId="12" fillId="3" borderId="67" xfId="1" applyNumberFormat="1" applyFont="1" applyFill="1" applyBorder="1" applyAlignment="1">
      <alignment vertical="center"/>
    </xf>
    <xf numFmtId="164" fontId="12" fillId="3" borderId="50" xfId="1" applyNumberFormat="1" applyFont="1" applyFill="1" applyBorder="1" applyAlignment="1">
      <alignment vertical="center"/>
    </xf>
    <xf numFmtId="164" fontId="12" fillId="3" borderId="51" xfId="1" applyNumberFormat="1" applyFont="1" applyFill="1" applyBorder="1" applyAlignment="1">
      <alignment vertical="center"/>
    </xf>
    <xf numFmtId="49" fontId="14" fillId="28" borderId="34" xfId="1" applyNumberFormat="1" applyFont="1" applyFill="1" applyBorder="1" applyAlignment="1">
      <alignment horizontal="center" vertical="center"/>
    </xf>
    <xf numFmtId="14" fontId="14" fillId="27" borderId="31" xfId="0" applyNumberFormat="1" applyFont="1" applyFill="1" applyBorder="1" applyAlignment="1">
      <alignment horizontal="center" vertical="center"/>
    </xf>
    <xf numFmtId="49" fontId="14" fillId="0" borderId="31" xfId="1" applyNumberFormat="1" applyFont="1" applyBorder="1" applyAlignment="1">
      <alignment vertical="center"/>
    </xf>
    <xf numFmtId="0" fontId="14" fillId="28" borderId="32" xfId="1" applyNumberFormat="1" applyFont="1" applyFill="1" applyBorder="1" applyAlignment="1">
      <alignment horizontal="center" vertical="center"/>
    </xf>
    <xf numFmtId="0" fontId="14" fillId="28" borderId="66" xfId="1" applyNumberFormat="1" applyFont="1" applyFill="1" applyBorder="1" applyAlignment="1">
      <alignment horizontal="center" vertical="center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2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45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169" fontId="0" fillId="31" borderId="16" xfId="0" applyNumberFormat="1" applyFont="1" applyFill="1" applyBorder="1" applyAlignment="1">
      <alignment horizontal="center" vertical="center"/>
    </xf>
    <xf numFmtId="169" fontId="0" fillId="31" borderId="43" xfId="0" applyNumberFormat="1" applyFont="1" applyFill="1" applyBorder="1" applyAlignment="1">
      <alignment horizontal="center" vertical="center"/>
    </xf>
    <xf numFmtId="14" fontId="14" fillId="27" borderId="43" xfId="0" applyNumberFormat="1" applyFont="1" applyFill="1" applyBorder="1" applyAlignment="1">
      <alignment horizontal="center" vertical="center"/>
    </xf>
    <xf numFmtId="14" fontId="14" fillId="27" borderId="16" xfId="0" applyNumberFormat="1" applyFont="1" applyFill="1" applyBorder="1" applyAlignment="1">
      <alignment horizontal="center" vertical="center"/>
    </xf>
    <xf numFmtId="164" fontId="13" fillId="32" borderId="54" xfId="1" applyNumberFormat="1" applyFont="1" applyFill="1" applyBorder="1" applyAlignment="1">
      <alignment horizontal="left" vertical="center"/>
    </xf>
    <xf numFmtId="164" fontId="13" fillId="32" borderId="53" xfId="1" applyNumberFormat="1" applyFont="1" applyFill="1" applyBorder="1" applyAlignment="1">
      <alignment horizontal="left" vertical="center"/>
    </xf>
    <xf numFmtId="49" fontId="15" fillId="30" borderId="45" xfId="1" applyNumberFormat="1" applyFont="1" applyFill="1" applyBorder="1" applyAlignment="1">
      <alignment horizontal="center" vertical="center"/>
    </xf>
    <xf numFmtId="49" fontId="15" fillId="30" borderId="43" xfId="1" applyNumberFormat="1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2" fontId="14" fillId="4" borderId="48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164" fontId="9" fillId="32" borderId="57" xfId="1" applyNumberFormat="1" applyFont="1" applyFill="1" applyBorder="1" applyAlignment="1">
      <alignment horizontal="left" vertical="center"/>
    </xf>
    <xf numFmtId="164" fontId="9" fillId="32" borderId="2" xfId="1" applyNumberFormat="1" applyFont="1" applyFill="1" applyBorder="1" applyAlignment="1">
      <alignment horizontal="left" vertical="center"/>
    </xf>
    <xf numFmtId="164" fontId="9" fillId="32" borderId="60" xfId="1" applyNumberFormat="1" applyFont="1" applyFill="1" applyBorder="1" applyAlignment="1">
      <alignment horizontal="left" vertical="center"/>
    </xf>
    <xf numFmtId="49" fontId="14" fillId="4" borderId="20" xfId="0" applyNumberFormat="1" applyFont="1" applyFill="1" applyBorder="1" applyAlignment="1">
      <alignment horizontal="center" vertical="center" wrapText="1"/>
    </xf>
    <xf numFmtId="49" fontId="14" fillId="4" borderId="22" xfId="0" applyNumberFormat="1" applyFont="1" applyFill="1" applyBorder="1" applyAlignment="1">
      <alignment horizontal="center" vertical="center" wrapText="1"/>
    </xf>
    <xf numFmtId="49" fontId="14" fillId="4" borderId="42" xfId="0" applyNumberFormat="1" applyFont="1" applyFill="1" applyBorder="1" applyAlignment="1">
      <alignment horizontal="center" vertical="center" wrapText="1"/>
    </xf>
    <xf numFmtId="49" fontId="15" fillId="29" borderId="59" xfId="1" applyNumberFormat="1" applyFont="1" applyFill="1" applyBorder="1" applyAlignment="1">
      <alignment horizontal="center" vertical="center"/>
    </xf>
    <xf numFmtId="49" fontId="15" fillId="29" borderId="36" xfId="1" applyNumberFormat="1" applyFont="1" applyFill="1" applyBorder="1" applyAlignment="1">
      <alignment horizontal="center" vertical="center"/>
    </xf>
    <xf numFmtId="49" fontId="15" fillId="29" borderId="34" xfId="1" applyNumberFormat="1" applyFont="1" applyFill="1" applyBorder="1" applyAlignment="1">
      <alignment horizontal="center" vertical="center"/>
    </xf>
    <xf numFmtId="49" fontId="15" fillId="30" borderId="44" xfId="1" applyNumberFormat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164" fontId="9" fillId="3" borderId="50" xfId="1" applyNumberFormat="1" applyFont="1" applyFill="1" applyBorder="1" applyAlignment="1">
      <alignment horizontal="left" vertical="center"/>
    </xf>
    <xf numFmtId="164" fontId="9" fillId="3" borderId="52" xfId="1" applyNumberFormat="1" applyFont="1" applyFill="1" applyBorder="1" applyAlignment="1">
      <alignment horizontal="left" vertical="center"/>
    </xf>
    <xf numFmtId="164" fontId="9" fillId="3" borderId="2" xfId="1" applyNumberFormat="1" applyFont="1" applyFill="1" applyBorder="1" applyAlignment="1">
      <alignment horizontal="left" vertical="center"/>
    </xf>
    <xf numFmtId="164" fontId="9" fillId="3" borderId="51" xfId="1" applyNumberFormat="1" applyFont="1" applyFill="1" applyBorder="1" applyAlignment="1">
      <alignment horizontal="left" vertical="center"/>
    </xf>
    <xf numFmtId="14" fontId="8" fillId="0" borderId="12" xfId="2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14" fontId="14" fillId="31" borderId="33" xfId="0" applyNumberFormat="1" applyFont="1" applyFill="1" applyBorder="1" applyAlignment="1">
      <alignment horizontal="center" vertical="center"/>
    </xf>
    <xf numFmtId="14" fontId="14" fillId="31" borderId="16" xfId="0" applyNumberFormat="1" applyFont="1" applyFill="1" applyBorder="1" applyAlignment="1">
      <alignment horizontal="center" vertical="center"/>
    </xf>
    <xf numFmtId="0" fontId="14" fillId="31" borderId="33" xfId="0" applyNumberFormat="1" applyFont="1" applyFill="1" applyBorder="1" applyAlignment="1">
      <alignment horizontal="center" vertical="center"/>
    </xf>
    <xf numFmtId="0" fontId="14" fillId="31" borderId="16" xfId="0" applyNumberFormat="1" applyFont="1" applyFill="1" applyBorder="1" applyAlignment="1">
      <alignment horizontal="center" vertical="center"/>
    </xf>
    <xf numFmtId="0" fontId="14" fillId="33" borderId="49" xfId="0" applyNumberFormat="1" applyFont="1" applyFill="1" applyBorder="1" applyAlignment="1">
      <alignment horizontal="center" vertical="center"/>
    </xf>
    <xf numFmtId="0" fontId="14" fillId="33" borderId="23" xfId="0" applyNumberFormat="1" applyFont="1" applyFill="1" applyBorder="1" applyAlignment="1">
      <alignment horizontal="center" vertical="center"/>
    </xf>
    <xf numFmtId="0" fontId="14" fillId="33" borderId="33" xfId="0" applyNumberFormat="1" applyFont="1" applyFill="1" applyBorder="1" applyAlignment="1">
      <alignment horizontal="center" vertical="center"/>
    </xf>
    <xf numFmtId="0" fontId="14" fillId="33" borderId="48" xfId="0" applyNumberFormat="1" applyFont="1" applyFill="1" applyBorder="1" applyAlignment="1">
      <alignment horizontal="center" vertical="center"/>
    </xf>
    <xf numFmtId="165" fontId="9" fillId="2" borderId="47" xfId="1" applyNumberFormat="1" applyFont="1" applyFill="1" applyBorder="1" applyAlignment="1">
      <alignment horizontal="center" vertical="center" wrapText="1"/>
    </xf>
    <xf numFmtId="165" fontId="9" fillId="2" borderId="18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40" xfId="1" applyNumberFormat="1" applyFont="1" applyFill="1" applyBorder="1" applyAlignment="1">
      <alignment horizontal="center" vertical="center" wrapText="1"/>
    </xf>
    <xf numFmtId="49" fontId="9" fillId="2" borderId="42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1" fillId="2" borderId="68" xfId="1" applyNumberFormat="1" applyFont="1" applyFill="1" applyBorder="1" applyAlignment="1">
      <alignment horizontal="center" vertical="center"/>
    </xf>
    <xf numFmtId="0" fontId="11" fillId="2" borderId="69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1" fontId="14" fillId="31" borderId="33" xfId="0" applyNumberFormat="1" applyFont="1" applyFill="1" applyBorder="1" applyAlignment="1">
      <alignment horizontal="center" vertical="center"/>
    </xf>
    <xf numFmtId="1" fontId="14" fillId="31" borderId="16" xfId="0" applyNumberFormat="1" applyFont="1" applyFill="1" applyBorder="1" applyAlignment="1">
      <alignment horizontal="center" vertical="center"/>
    </xf>
    <xf numFmtId="2" fontId="14" fillId="31" borderId="33" xfId="0" applyNumberFormat="1" applyFont="1" applyFill="1" applyBorder="1" applyAlignment="1">
      <alignment horizontal="center" vertical="center"/>
    </xf>
    <xf numFmtId="2" fontId="14" fillId="31" borderId="16" xfId="0" applyNumberFormat="1" applyFont="1" applyFill="1" applyBorder="1" applyAlignment="1">
      <alignment horizontal="center" vertical="center"/>
    </xf>
    <xf numFmtId="1" fontId="14" fillId="31" borderId="14" xfId="0" applyNumberFormat="1" applyFont="1" applyFill="1" applyBorder="1" applyAlignment="1">
      <alignment horizontal="center" vertical="center"/>
    </xf>
    <xf numFmtId="2" fontId="14" fillId="31" borderId="14" xfId="0" applyNumberFormat="1" applyFont="1" applyFill="1" applyBorder="1" applyAlignment="1">
      <alignment horizontal="center" vertical="center"/>
    </xf>
    <xf numFmtId="1" fontId="14" fillId="31" borderId="46" xfId="0" applyNumberFormat="1" applyFont="1" applyFill="1" applyBorder="1" applyAlignment="1">
      <alignment horizontal="center" vertical="center"/>
    </xf>
    <xf numFmtId="2" fontId="14" fillId="31" borderId="46" xfId="0" applyNumberFormat="1" applyFont="1" applyFill="1" applyBorder="1" applyAlignment="1">
      <alignment horizontal="center" vertical="center"/>
    </xf>
    <xf numFmtId="14" fontId="14" fillId="31" borderId="14" xfId="0" applyNumberFormat="1" applyFont="1" applyFill="1" applyBorder="1" applyAlignment="1">
      <alignment horizontal="center" vertical="center"/>
    </xf>
    <xf numFmtId="0" fontId="14" fillId="31" borderId="14" xfId="0" applyNumberFormat="1" applyFont="1" applyFill="1" applyBorder="1" applyAlignment="1">
      <alignment horizontal="center" vertical="center"/>
    </xf>
    <xf numFmtId="0" fontId="14" fillId="33" borderId="21" xfId="0" applyNumberFormat="1" applyFont="1" applyFill="1" applyBorder="1" applyAlignment="1">
      <alignment horizontal="center" vertical="center"/>
    </xf>
    <xf numFmtId="0" fontId="14" fillId="33" borderId="58" xfId="0" applyNumberFormat="1" applyFont="1" applyFill="1" applyBorder="1" applyAlignment="1">
      <alignment horizontal="center" vertical="center"/>
    </xf>
    <xf numFmtId="0" fontId="14" fillId="31" borderId="46" xfId="0" applyNumberFormat="1" applyFont="1" applyFill="1" applyBorder="1" applyAlignment="1">
      <alignment horizontal="center" vertical="center"/>
    </xf>
    <xf numFmtId="0" fontId="14" fillId="33" borderId="32" xfId="0" applyNumberFormat="1" applyFont="1" applyFill="1" applyBorder="1" applyAlignment="1">
      <alignment horizontal="center" vertical="center"/>
    </xf>
    <xf numFmtId="14" fontId="14" fillId="31" borderId="46" xfId="0" applyNumberFormat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4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14" fillId="33" borderId="16" xfId="0" applyNumberFormat="1" applyFont="1" applyFill="1" applyBorder="1" applyAlignment="1">
      <alignment horizontal="center" vertical="center"/>
    </xf>
    <xf numFmtId="2" fontId="14" fillId="4" borderId="33" xfId="0" applyNumberFormat="1" applyFont="1" applyFill="1" applyBorder="1" applyAlignment="1">
      <alignment horizontal="center" vertical="center"/>
    </xf>
    <xf numFmtId="49" fontId="15" fillId="30" borderId="74" xfId="1" applyNumberFormat="1" applyFont="1" applyFill="1" applyBorder="1" applyAlignment="1">
      <alignment horizontal="center" vertical="center"/>
    </xf>
    <xf numFmtId="49" fontId="15" fillId="29" borderId="75" xfId="1" applyNumberFormat="1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left" vertical="center" wrapText="1"/>
    </xf>
    <xf numFmtId="49" fontId="14" fillId="4" borderId="24" xfId="0" applyNumberFormat="1" applyFont="1" applyFill="1" applyBorder="1" applyAlignment="1">
      <alignment horizontal="center" vertical="center" wrapText="1"/>
    </xf>
  </cellXfs>
  <cellStyles count="257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3" xfId="132" xr:uid="{00000000-0005-0000-0000-00002A000000}"/>
    <cellStyle name="Обычный 2 3 2 2 3" xfId="46" xr:uid="{00000000-0005-0000-0000-00002C000000}"/>
    <cellStyle name="Обычный 2 3 2 2 3 2" xfId="134" xr:uid="{00000000-0005-0000-0000-00002C000000}"/>
    <cellStyle name="Обычный 2 3 2 2 4" xfId="131" xr:uid="{00000000-0005-0000-0000-000029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3" xfId="135" xr:uid="{00000000-0005-0000-0000-00002D000000}"/>
    <cellStyle name="Обычный 2 3 2 4" xfId="49" xr:uid="{00000000-0005-0000-0000-00002F000000}"/>
    <cellStyle name="Обычный 2 3 2 4 2" xfId="137" xr:uid="{00000000-0005-0000-0000-00002F000000}"/>
    <cellStyle name="Обычный 2 3 2 5" xfId="130" xr:uid="{00000000-0005-0000-0000-000028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3" xfId="139" xr:uid="{00000000-0005-0000-0000-000031000000}"/>
    <cellStyle name="Обычный 2 3 3 3" xfId="53" xr:uid="{00000000-0005-0000-0000-000033000000}"/>
    <cellStyle name="Обычный 2 3 3 3 2" xfId="141" xr:uid="{00000000-0005-0000-0000-000033000000}"/>
    <cellStyle name="Обычный 2 3 3 4" xfId="138" xr:uid="{00000000-0005-0000-0000-000030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3" xfId="142" xr:uid="{00000000-0005-0000-0000-000034000000}"/>
    <cellStyle name="Обычный 2 3 5" xfId="56" xr:uid="{00000000-0005-0000-0000-000036000000}"/>
    <cellStyle name="Обычный 2 3 5 2" xfId="144" xr:uid="{00000000-0005-0000-0000-000036000000}"/>
    <cellStyle name="Обычный 2 3 6" xfId="129" xr:uid="{00000000-0005-0000-0000-000027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3" xfId="147" xr:uid="{00000000-0005-0000-0000-000039000000}"/>
    <cellStyle name="Обычный 2 4 2 3" xfId="61" xr:uid="{00000000-0005-0000-0000-00003B000000}"/>
    <cellStyle name="Обычный 2 4 2 3 2" xfId="149" xr:uid="{00000000-0005-0000-0000-00003B000000}"/>
    <cellStyle name="Обычный 2 4 2 4" xfId="146" xr:uid="{00000000-0005-0000-0000-000038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3" xfId="150" xr:uid="{00000000-0005-0000-0000-00003C000000}"/>
    <cellStyle name="Обычный 2 4 4" xfId="64" xr:uid="{00000000-0005-0000-0000-00003E000000}"/>
    <cellStyle name="Обычный 2 4 4 2" xfId="152" xr:uid="{00000000-0005-0000-0000-00003E000000}"/>
    <cellStyle name="Обычный 2 4 5" xfId="145" xr:uid="{00000000-0005-0000-0000-000037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3" xfId="154" xr:uid="{00000000-0005-0000-0000-000040000000}"/>
    <cellStyle name="Обычный 2 5 3" xfId="68" xr:uid="{00000000-0005-0000-0000-000042000000}"/>
    <cellStyle name="Обычный 2 5 3 2" xfId="156" xr:uid="{00000000-0005-0000-0000-000042000000}"/>
    <cellStyle name="Обычный 2 5 4" xfId="153" xr:uid="{00000000-0005-0000-0000-00003F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3" xfId="157" xr:uid="{00000000-0005-0000-0000-000043000000}"/>
    <cellStyle name="Обычный 2 7" xfId="71" xr:uid="{00000000-0005-0000-0000-000045000000}"/>
    <cellStyle name="Обычный 2 7 2" xfId="159" xr:uid="{00000000-0005-0000-0000-000045000000}"/>
    <cellStyle name="Обычный 2 8" xfId="128" xr:uid="{00000000-0005-0000-0000-000024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3" xfId="164" xr:uid="{00000000-0005-0000-0000-00004A000000}"/>
    <cellStyle name="Обычный 3 2 2 2 3" xfId="78" xr:uid="{00000000-0005-0000-0000-00004C000000}"/>
    <cellStyle name="Обычный 3 2 2 2 3 2" xfId="166" xr:uid="{00000000-0005-0000-0000-00004C000000}"/>
    <cellStyle name="Обычный 3 2 2 2 4" xfId="163" xr:uid="{00000000-0005-0000-0000-000049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3" xfId="167" xr:uid="{00000000-0005-0000-0000-00004D000000}"/>
    <cellStyle name="Обычный 3 2 2 4" xfId="81" xr:uid="{00000000-0005-0000-0000-00004F000000}"/>
    <cellStyle name="Обычный 3 2 2 4 2" xfId="169" xr:uid="{00000000-0005-0000-0000-00004F000000}"/>
    <cellStyle name="Обычный 3 2 2 5" xfId="162" xr:uid="{00000000-0005-0000-0000-000048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3" xfId="171" xr:uid="{00000000-0005-0000-0000-000051000000}"/>
    <cellStyle name="Обычный 3 2 3 3" xfId="85" xr:uid="{00000000-0005-0000-0000-000053000000}"/>
    <cellStyle name="Обычный 3 2 3 3 2" xfId="173" xr:uid="{00000000-0005-0000-0000-000053000000}"/>
    <cellStyle name="Обычный 3 2 3 4" xfId="170" xr:uid="{00000000-0005-0000-0000-000050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3" xfId="174" xr:uid="{00000000-0005-0000-0000-000054000000}"/>
    <cellStyle name="Обычный 3 2 5" xfId="88" xr:uid="{00000000-0005-0000-0000-000056000000}"/>
    <cellStyle name="Обычный 3 2 5 2" xfId="176" xr:uid="{00000000-0005-0000-0000-000056000000}"/>
    <cellStyle name="Обычный 3 2 6" xfId="161" xr:uid="{00000000-0005-0000-0000-000047000000}"/>
    <cellStyle name="Обычный 3 2 7" xfId="231" xr:uid="{00000000-0005-0000-0000-00001601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3" xfId="179" xr:uid="{00000000-0005-0000-0000-000059000000}"/>
    <cellStyle name="Обычный 3 3 2 3" xfId="93" xr:uid="{00000000-0005-0000-0000-00005B000000}"/>
    <cellStyle name="Обычный 3 3 2 3 2" xfId="181" xr:uid="{00000000-0005-0000-0000-00005B000000}"/>
    <cellStyle name="Обычный 3 3 2 4" xfId="178" xr:uid="{00000000-0005-0000-0000-00005800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3" xfId="182" xr:uid="{00000000-0005-0000-0000-00005C000000}"/>
    <cellStyle name="Обычный 3 3 4" xfId="96" xr:uid="{00000000-0005-0000-0000-00005E000000}"/>
    <cellStyle name="Обычный 3 3 4 2" xfId="184" xr:uid="{00000000-0005-0000-0000-00005E000000}"/>
    <cellStyle name="Обычный 3 3 5" xfId="177" xr:uid="{00000000-0005-0000-0000-00005700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3" xfId="186" xr:uid="{00000000-0005-0000-0000-000060000000}"/>
    <cellStyle name="Обычный 3 4 3" xfId="100" xr:uid="{00000000-0005-0000-0000-000062000000}"/>
    <cellStyle name="Обычный 3 4 3 2" xfId="188" xr:uid="{00000000-0005-0000-0000-000062000000}"/>
    <cellStyle name="Обычный 3 4 4" xfId="185" xr:uid="{00000000-0005-0000-0000-00005F00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3" xfId="189" xr:uid="{00000000-0005-0000-0000-000063000000}"/>
    <cellStyle name="Обычный 3 6" xfId="103" xr:uid="{00000000-0005-0000-0000-000065000000}"/>
    <cellStyle name="Обычный 3 6 2" xfId="191" xr:uid="{00000000-0005-0000-0000-000065000000}"/>
    <cellStyle name="Обычный 3 7" xfId="160" xr:uid="{00000000-0005-0000-0000-000046000000}"/>
    <cellStyle name="Обычный 3 8" xfId="230" xr:uid="{00000000-0005-0000-0000-000015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3" xfId="192" xr:uid="{00000000-0005-0000-0000-00006800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3" xfId="194" xr:uid="{00000000-0005-0000-0000-00006A000000}"/>
    <cellStyle name="Обычный 5 4" xfId="109" xr:uid="{00000000-0005-0000-0000-00006C000000}"/>
    <cellStyle name="Обычный 5 4 2" xfId="196" xr:uid="{00000000-0005-0000-0000-00006C000000}"/>
    <cellStyle name="Обычный 5 5" xfId="127" xr:uid="{00000000-0005-0000-0000-000067000000}"/>
    <cellStyle name="Обычный 5 6" xfId="249" xr:uid="{00000000-0005-0000-0000-000028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оцентный 2" xfId="255" xr:uid="{00000000-0005-0000-0000-00002F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  <pageSetUpPr fitToPage="1"/>
  </sheetPr>
  <dimension ref="A1:BO234"/>
  <sheetViews>
    <sheetView tabSelected="1" zoomScale="55" zoomScaleNormal="55" zoomScaleSheetLayoutView="55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R7" sqref="R7:R8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40.28515625" style="6" customWidth="1"/>
    <col min="4" max="4" width="36.5703125" style="6" bestFit="1" customWidth="1"/>
    <col min="5" max="5" width="30.5703125" style="6" bestFit="1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16384" width="9.140625" style="7"/>
  </cols>
  <sheetData>
    <row r="1" spans="1:51" s="1" customFormat="1" ht="59.25" customHeight="1" thickBot="1" x14ac:dyDescent="0.25">
      <c r="A1" s="2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140"/>
      <c r="P1" s="140"/>
      <c r="Q1" s="140"/>
      <c r="R1" s="140"/>
      <c r="S1" s="140"/>
      <c r="T1" s="83">
        <f ca="1">TODAY()</f>
        <v>43299</v>
      </c>
      <c r="U1" s="84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s="2" customFormat="1" ht="27" customHeight="1" x14ac:dyDescent="0.2">
      <c r="A2" s="101" t="s">
        <v>0</v>
      </c>
      <c r="B2" s="104" t="s">
        <v>1</v>
      </c>
      <c r="C2" s="107" t="s">
        <v>24</v>
      </c>
      <c r="D2" s="107" t="s">
        <v>31</v>
      </c>
      <c r="E2" s="110" t="s">
        <v>30</v>
      </c>
      <c r="F2" s="85" t="s">
        <v>38</v>
      </c>
      <c r="G2" s="117" t="s">
        <v>2</v>
      </c>
      <c r="H2" s="107" t="s">
        <v>3</v>
      </c>
      <c r="I2" s="107" t="s">
        <v>20</v>
      </c>
      <c r="J2" s="110" t="s">
        <v>28</v>
      </c>
      <c r="K2" s="76" t="s">
        <v>39</v>
      </c>
      <c r="L2" s="77"/>
      <c r="M2" s="77"/>
      <c r="N2" s="77"/>
      <c r="O2" s="77"/>
      <c r="P2" s="77"/>
      <c r="Q2" s="77"/>
      <c r="R2" s="77"/>
      <c r="S2" s="78"/>
      <c r="T2" s="17"/>
      <c r="U2" s="17"/>
      <c r="V2" s="96" t="s">
        <v>32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8"/>
    </row>
    <row r="3" spans="1:51" s="3" customFormat="1" ht="19.5" customHeight="1" x14ac:dyDescent="0.2">
      <c r="A3" s="102"/>
      <c r="B3" s="105"/>
      <c r="C3" s="108"/>
      <c r="D3" s="108"/>
      <c r="E3" s="111"/>
      <c r="F3" s="86"/>
      <c r="G3" s="118"/>
      <c r="H3" s="108"/>
      <c r="I3" s="108"/>
      <c r="J3" s="111"/>
      <c r="K3" s="113" t="s">
        <v>26</v>
      </c>
      <c r="L3" s="114"/>
      <c r="M3" s="114"/>
      <c r="N3" s="135" t="s">
        <v>21</v>
      </c>
      <c r="O3" s="136"/>
      <c r="P3" s="136"/>
      <c r="Q3" s="135" t="s">
        <v>27</v>
      </c>
      <c r="R3" s="136"/>
      <c r="S3" s="137"/>
      <c r="T3" s="17"/>
      <c r="U3" s="17"/>
      <c r="V3" s="99">
        <v>1</v>
      </c>
      <c r="W3" s="99">
        <v>2</v>
      </c>
      <c r="X3" s="99">
        <v>3</v>
      </c>
      <c r="Y3" s="99">
        <v>4</v>
      </c>
      <c r="Z3" s="99">
        <v>5</v>
      </c>
      <c r="AA3" s="99">
        <v>6</v>
      </c>
      <c r="AB3" s="99">
        <v>7</v>
      </c>
      <c r="AC3" s="99">
        <v>8</v>
      </c>
      <c r="AD3" s="99">
        <v>9</v>
      </c>
      <c r="AE3" s="99">
        <v>10</v>
      </c>
      <c r="AF3" s="99">
        <v>11</v>
      </c>
      <c r="AG3" s="99">
        <v>12</v>
      </c>
      <c r="AH3" s="99">
        <v>13</v>
      </c>
      <c r="AI3" s="99">
        <v>14</v>
      </c>
      <c r="AJ3" s="99">
        <v>15</v>
      </c>
      <c r="AK3" s="99">
        <v>16</v>
      </c>
      <c r="AL3" s="99">
        <v>17</v>
      </c>
      <c r="AM3" s="99">
        <v>18</v>
      </c>
      <c r="AN3" s="99">
        <v>19</v>
      </c>
      <c r="AO3" s="99">
        <v>20</v>
      </c>
      <c r="AP3" s="99">
        <v>21</v>
      </c>
      <c r="AQ3" s="99">
        <v>22</v>
      </c>
      <c r="AR3" s="99">
        <v>23</v>
      </c>
      <c r="AS3" s="99">
        <v>24</v>
      </c>
      <c r="AT3" s="99">
        <v>25</v>
      </c>
      <c r="AU3" s="99">
        <v>26</v>
      </c>
      <c r="AV3" s="99">
        <v>27</v>
      </c>
      <c r="AW3" s="99">
        <v>28</v>
      </c>
      <c r="AX3" s="99">
        <v>29</v>
      </c>
      <c r="AY3" s="115">
        <v>30</v>
      </c>
    </row>
    <row r="4" spans="1:51" s="3" customFormat="1" ht="27" customHeight="1" thickBot="1" x14ac:dyDescent="0.25">
      <c r="A4" s="103"/>
      <c r="B4" s="106"/>
      <c r="C4" s="109"/>
      <c r="D4" s="109"/>
      <c r="E4" s="112"/>
      <c r="F4" s="87"/>
      <c r="G4" s="119"/>
      <c r="H4" s="109"/>
      <c r="I4" s="109"/>
      <c r="J4" s="112"/>
      <c r="K4" s="21" t="s">
        <v>22</v>
      </c>
      <c r="L4" s="22" t="s">
        <v>23</v>
      </c>
      <c r="M4" s="22" t="s">
        <v>36</v>
      </c>
      <c r="N4" s="23" t="s">
        <v>22</v>
      </c>
      <c r="O4" s="24" t="s">
        <v>23</v>
      </c>
      <c r="P4" s="22" t="s">
        <v>36</v>
      </c>
      <c r="Q4" s="23" t="s">
        <v>22</v>
      </c>
      <c r="R4" s="24" t="s">
        <v>23</v>
      </c>
      <c r="S4" s="25" t="s">
        <v>35</v>
      </c>
      <c r="T4" s="17"/>
      <c r="U4" s="1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16"/>
    </row>
    <row r="5" spans="1:51" s="3" customFormat="1" ht="30" customHeight="1" thickBot="1" x14ac:dyDescent="0.25">
      <c r="A5" s="29" t="s">
        <v>4</v>
      </c>
      <c r="B5" s="79" t="s">
        <v>5</v>
      </c>
      <c r="C5" s="80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2"/>
      <c r="T5" s="37"/>
      <c r="U5" s="38"/>
      <c r="V5" s="3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40"/>
    </row>
    <row r="6" spans="1:51" s="3" customFormat="1" ht="16.5" outlineLevel="1" thickBot="1" x14ac:dyDescent="0.25">
      <c r="A6" s="36" t="s">
        <v>6</v>
      </c>
      <c r="B6" s="66" t="s">
        <v>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56"/>
      <c r="U6" s="57"/>
      <c r="V6" s="32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4"/>
    </row>
    <row r="7" spans="1:51" s="1" customFormat="1" ht="15.75" customHeight="1" outlineLevel="2" x14ac:dyDescent="0.2">
      <c r="A7" s="146" t="s">
        <v>8</v>
      </c>
      <c r="B7" s="145" t="s">
        <v>13</v>
      </c>
      <c r="C7" s="142"/>
      <c r="D7" s="144"/>
      <c r="E7" s="143"/>
      <c r="F7" s="31" t="s">
        <v>33</v>
      </c>
      <c r="G7" s="142" t="s">
        <v>9</v>
      </c>
      <c r="H7" s="35">
        <v>2</v>
      </c>
      <c r="I7" s="120">
        <f>SUM(V8:AY8)</f>
        <v>0</v>
      </c>
      <c r="J7" s="122">
        <f>I7*100/H7</f>
        <v>0</v>
      </c>
      <c r="K7" s="88">
        <v>43282</v>
      </c>
      <c r="L7" s="88">
        <f>K7+2</f>
        <v>43284</v>
      </c>
      <c r="M7" s="90">
        <f>L7-K7+1</f>
        <v>3</v>
      </c>
      <c r="N7" s="88">
        <v>43282</v>
      </c>
      <c r="O7" s="88">
        <f>N7+2</f>
        <v>43284</v>
      </c>
      <c r="P7" s="90">
        <f>O7-N7+1</f>
        <v>3</v>
      </c>
      <c r="Q7" s="94"/>
      <c r="R7" s="94"/>
      <c r="S7" s="92" t="s">
        <v>40</v>
      </c>
      <c r="T7" s="54">
        <f>K7</f>
        <v>43282</v>
      </c>
      <c r="U7" s="55">
        <f>L7</f>
        <v>43284</v>
      </c>
      <c r="V7" s="53">
        <f>IF(((V$3&amp;$V$2)-$U7&lt;0)*((V$3&amp;$V$2)-$T7&gt;=0),ROUNDDOWN($H7/($U7-$T7+1),2),IF((V$3&amp;$V$2)-$U7,,$H7+$U7-SUM($U7:U7)))</f>
        <v>0</v>
      </c>
      <c r="W7" s="52">
        <f>IF(((W$3&amp;$V$2)-$U7&lt;0)*((W$3&amp;$V$2)-$T7&gt;=0),ROUNDDOWN($H7/($U7-$T7+1),2),IF((W$3&amp;$V$2)-$U7,,$H7+$U7-SUM($U7:V7)))</f>
        <v>0</v>
      </c>
      <c r="X7" s="52">
        <f>IF(((X$3&amp;$V$2)-$U7&lt;0)*((X$3&amp;$V$2)-$T7&gt;=0),ROUNDDOWN($H7/($U7-$T7+1),2),IF((X$3&amp;$V$2)-$U7,,$H7+$U7-SUM($U7:W7)))</f>
        <v>0</v>
      </c>
      <c r="Y7" s="52">
        <f>IF(((Y$3&amp;$V$2)-$U7&lt;0)*((Y$3&amp;$V$2)-$T7&gt;=0),ROUNDDOWN($H7/($U7-$T7+1),2),IF((Y$3&amp;$V$2)-$U7,,$H7+$U7-SUM($U7:X7)))</f>
        <v>0</v>
      </c>
      <c r="Z7" s="52">
        <f>IF(((Z$3&amp;$V$2)-$U7&lt;0)*((Z$3&amp;$V$2)-$T7&gt;=0),ROUNDDOWN($H7/($U7-$T7+1),2),IF((Z$3&amp;$V$2)-$U7,,$H7+$U7-SUM($U7:Y7)))</f>
        <v>0</v>
      </c>
      <c r="AA7" s="52">
        <f>IF(((AA$3&amp;$V$2)-$U7&lt;0)*((AA$3&amp;$V$2)-$T7&gt;=0),ROUNDDOWN($H7/($U7-$T7+1),2),IF((AA$3&amp;$V$2)-$U7,,$H7+$U7-SUM($U7:Z7)))</f>
        <v>0</v>
      </c>
      <c r="AB7" s="52">
        <f>IF(((AB$3&amp;$V$2)-$U7&lt;0)*((AB$3&amp;$V$2)-$T7&gt;=0),ROUNDDOWN($H7/($U7-$T7+1),2),IF((AB$3&amp;$V$2)-$U7,,$H7+$U7-SUM($U7:AA7)))</f>
        <v>0</v>
      </c>
      <c r="AC7" s="52">
        <f>IF(((AC$3&amp;$V$2)-$U7&lt;0)*((AC$3&amp;$V$2)-$T7&gt;=0),ROUNDDOWN($H7/($U7-$T7+1),2),IF((AC$3&amp;$V$2)-$U7,,$H7+$U7-SUM($U7:AB7)))</f>
        <v>0</v>
      </c>
      <c r="AD7" s="52">
        <f>IF(((AD$3&amp;$V$2)-$U7&lt;0)*((AD$3&amp;$V$2)-$T7&gt;=0),ROUNDDOWN($H7/($U7-$T7+1),2),IF((AD$3&amp;$V$2)-$U7,,$H7+$U7-SUM($U7:AC7)))</f>
        <v>0</v>
      </c>
      <c r="AE7" s="52">
        <f>IF(((AE$3&amp;$V$2)-$U7&lt;0)*((AE$3&amp;$V$2)-$T7&gt;=0),ROUNDDOWN($H7/($U7-$T7+1),2),IF((AE$3&amp;$V$2)-$U7,,$H7+$U7-SUM($U7:AD7)))</f>
        <v>0</v>
      </c>
      <c r="AF7" s="52">
        <f>IF(((AF$3&amp;$V$2)-$U7&lt;0)*((AF$3&amp;$V$2)-$T7&gt;=0),ROUNDDOWN($H7/($U7-$T7+1),2),IF((AF$3&amp;$V$2)-$U7,,$H7+$U7-SUM($U7:AE7)))</f>
        <v>0</v>
      </c>
      <c r="AG7" s="52">
        <f>IF(((AG$3&amp;$V$2)-$U7&lt;0)*((AG$3&amp;$V$2)-$T7&gt;=0),ROUNDDOWN($H7/($U7-$T7+1),2),IF((AG$3&amp;$V$2)-$U7,,$H7+$U7-SUM($U7:AF7)))</f>
        <v>0</v>
      </c>
      <c r="AH7" s="52">
        <f>IF(((AH$3&amp;$V$2)-$U7&lt;0)*((AH$3&amp;$V$2)-$T7&gt;=0),ROUNDDOWN($H7/($U7-$T7+1),2),IF((AH$3&amp;$V$2)-$U7,,$H7+$U7-SUM($U7:AG7)))</f>
        <v>0</v>
      </c>
      <c r="AI7" s="52">
        <f>IF(((AI$3&amp;$V$2)-$U7&lt;0)*((AI$3&amp;$V$2)-$T7&gt;=0),ROUNDDOWN($H7/($U7-$T7+1),2),IF((AI$3&amp;$V$2)-$U7,,$H7+$U7-SUM($U7:AH7)))</f>
        <v>0</v>
      </c>
      <c r="AJ7" s="52">
        <f>IF(((AJ$3&amp;$V$2)-$U7&lt;0)*((AJ$3&amp;$V$2)-$T7&gt;=0),ROUNDDOWN($H7/($U7-$T7+1),2),IF((AJ$3&amp;$V$2)-$U7,,$H7+$U7-SUM($U7:AI7)))</f>
        <v>0</v>
      </c>
      <c r="AK7" s="52">
        <f>IF(((AK$3&amp;$V$2)-$U7&lt;0)*((AK$3&amp;$V$2)-$T7&gt;=0),ROUNDDOWN($H7/($U7-$T7+1),2),IF((AK$3&amp;$V$2)-$U7,,$H7+$U7-SUM($U7:AJ7)))</f>
        <v>0</v>
      </c>
      <c r="AL7" s="52">
        <f>IF(((AL$3&amp;$V$2)-$U7&lt;0)*((AL$3&amp;$V$2)-$T7&gt;=0),ROUNDDOWN($H7/($U7-$T7+1),2),IF((AL$3&amp;$V$2)-$U7,,$H7+$U7-SUM($U7:AK7)))</f>
        <v>0</v>
      </c>
      <c r="AM7" s="52">
        <f>IF(((AM$3&amp;$V$2)-$U7&lt;0)*((AM$3&amp;$V$2)-$T7&gt;=0),ROUNDDOWN($H7/($U7-$T7+1),2),IF((AM$3&amp;$V$2)-$U7,,$H7+$U7-SUM($U7:AL7)))</f>
        <v>0</v>
      </c>
      <c r="AN7" s="52">
        <f>IF(((AN$3&amp;$V$2)-$U7&lt;0)*((AN$3&amp;$V$2)-$T7&gt;=0),ROUNDDOWN($H7/($U7-$T7+1),2),IF((AN$3&amp;$V$2)-$U7,,$H7+$U7-SUM($U7:AM7)))</f>
        <v>0</v>
      </c>
      <c r="AO7" s="52">
        <f>IF(((AO$3&amp;$V$2)-$U7&lt;0)*((AO$3&amp;$V$2)-$T7&gt;=0),ROUNDDOWN($H7/($U7-$T7+1),2),IF((AO$3&amp;$V$2)-$U7,,$H7+$U7-SUM($U7:AN7)))</f>
        <v>0</v>
      </c>
      <c r="AP7" s="52">
        <f>IF(((AP$3&amp;$V$2)-$U7&lt;0)*((AP$3&amp;$V$2)-$T7&gt;=0),ROUNDDOWN($H7/($U7-$T7+1),2),IF((AP$3&amp;$V$2)-$U7,,$H7+$U7-SUM($U7:AO7)))</f>
        <v>0</v>
      </c>
      <c r="AQ7" s="52">
        <f>IF(((AQ$3&amp;$V$2)-$U7&lt;0)*((AQ$3&amp;$V$2)-$T7&gt;=0),ROUNDDOWN($H7/($U7-$T7+1),2),IF((AQ$3&amp;$V$2)-$U7,,$H7+$U7-SUM($U7:AP7)))</f>
        <v>0</v>
      </c>
      <c r="AR7" s="52">
        <f>IF(((AR$3&amp;$V$2)-$U7&lt;0)*((AR$3&amp;$V$2)-$T7&gt;=0),ROUNDDOWN($H7/($U7-$T7+1),2),IF((AR$3&amp;$V$2)-$U7,,$H7+$U7-SUM($U7:AQ7)))</f>
        <v>0</v>
      </c>
      <c r="AS7" s="52">
        <f>IF(((AS$3&amp;$V$2)-$U7&lt;0)*((AS$3&amp;$V$2)-$T7&gt;=0),ROUNDDOWN($H7/($U7-$T7+1),2),IF((AS$3&amp;$V$2)-$U7,,$H7+$U7-SUM($U7:AR7)))</f>
        <v>0</v>
      </c>
      <c r="AT7" s="52">
        <f>IF(((AT$3&amp;$V$2)-$U7&lt;0)*((AT$3&amp;$V$2)-$T7&gt;=0),ROUNDDOWN($H7/($U7-$T7+1),2),IF((AT$3&amp;$V$2)-$U7,,$H7+$U7-SUM($U7:AS7)))</f>
        <v>0</v>
      </c>
      <c r="AU7" s="52">
        <f>IF(((AU$3&amp;$V$2)-$U7&lt;0)*((AU$3&amp;$V$2)-$T7&gt;=0),ROUNDDOWN($H7/($U7-$T7+1),2),IF((AU$3&amp;$V$2)-$U7,,$H7+$U7-SUM($U7:AT7)))</f>
        <v>0</v>
      </c>
      <c r="AV7" s="52">
        <f>IF(((AV$3&amp;$V$2)-$U7&lt;0)*((AV$3&amp;$V$2)-$T7&gt;=0),ROUNDDOWN($H7/($U7-$T7+1),2),IF((AV$3&amp;$V$2)-$U7,,$H7+$U7-SUM($U7:AU7)))</f>
        <v>0</v>
      </c>
      <c r="AW7" s="52">
        <f>IF(((AW$3&amp;$V$2)-$U7&lt;0)*((AW$3&amp;$V$2)-$T7&gt;=0),ROUNDDOWN($H7/($U7-$T7+1),2),IF((AW$3&amp;$V$2)-$U7,,$H7+$U7-SUM($U7:AV7)))</f>
        <v>0</v>
      </c>
      <c r="AX7" s="52">
        <f>IF(((AX$3&amp;$V$2)-$U7&lt;0)*((AX$3&amp;$V$2)-$T7&gt;=0),ROUNDDOWN($H7/($U7-$T7+1),2),IF((AX$3&amp;$V$2)-$U7,,$H7+$U7-SUM($U7:AW7)))</f>
        <v>0</v>
      </c>
      <c r="AY7" s="52">
        <f>IF(((AY$3&amp;$V$2)-$U7&lt;0)*((AY$3&amp;$V$2)-$T7&gt;=0),ROUNDDOWN($H7/($U7-$T7+1),2),IF((AY$3&amp;$V$2)-$U7,,$H7+$U7-SUM($U7:AX7)))</f>
        <v>0</v>
      </c>
    </row>
    <row r="8" spans="1:51" ht="15.95" customHeight="1" x14ac:dyDescent="0.2">
      <c r="A8" s="70"/>
      <c r="B8" s="61"/>
      <c r="C8" s="64"/>
      <c r="D8" s="73"/>
      <c r="E8" s="59"/>
      <c r="F8" s="30" t="s">
        <v>34</v>
      </c>
      <c r="G8" s="64"/>
      <c r="H8" s="44">
        <f>SUM(AA8:AY8)</f>
        <v>0</v>
      </c>
      <c r="I8" s="121"/>
      <c r="J8" s="123"/>
      <c r="K8" s="89"/>
      <c r="L8" s="89"/>
      <c r="M8" s="91"/>
      <c r="N8" s="89"/>
      <c r="O8" s="89"/>
      <c r="P8" s="91"/>
      <c r="Q8" s="141"/>
      <c r="R8" s="141"/>
      <c r="S8" s="93"/>
      <c r="T8" s="43"/>
      <c r="U8" s="18"/>
      <c r="V8" s="46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8"/>
    </row>
    <row r="9" spans="1:51" s="1" customFormat="1" ht="15.95" customHeight="1" outlineLevel="2" x14ac:dyDescent="0.2">
      <c r="A9" s="71" t="s">
        <v>10</v>
      </c>
      <c r="B9" s="62" t="s">
        <v>15</v>
      </c>
      <c r="C9" s="65"/>
      <c r="D9" s="74"/>
      <c r="E9" s="58"/>
      <c r="F9" s="31" t="s">
        <v>33</v>
      </c>
      <c r="G9" s="65" t="s">
        <v>9</v>
      </c>
      <c r="H9" s="28">
        <f>2+2</f>
        <v>4</v>
      </c>
      <c r="I9" s="124">
        <f>SUM(V10:AY10)</f>
        <v>0</v>
      </c>
      <c r="J9" s="125">
        <f>I9*100/H9</f>
        <v>0</v>
      </c>
      <c r="K9" s="128">
        <f>L7</f>
        <v>43284</v>
      </c>
      <c r="L9" s="128">
        <f>K9+2</f>
        <v>43286</v>
      </c>
      <c r="M9" s="129">
        <f>L9-K9+1</f>
        <v>3</v>
      </c>
      <c r="N9" s="128">
        <f>O7</f>
        <v>43284</v>
      </c>
      <c r="O9" s="128">
        <f>N9+2</f>
        <v>43286</v>
      </c>
      <c r="P9" s="129">
        <f>O9-N9+1</f>
        <v>3</v>
      </c>
      <c r="Q9" s="133"/>
      <c r="R9" s="133"/>
      <c r="S9" s="130">
        <f ca="1">$T$1-$O9</f>
        <v>13</v>
      </c>
      <c r="T9" s="42">
        <f>K9</f>
        <v>43284</v>
      </c>
      <c r="U9" s="19">
        <f>L9</f>
        <v>43286</v>
      </c>
      <c r="V9" s="53">
        <f>IF(((V$3&amp;$V$2)-$U9&lt;0)*((V$3&amp;$V$2)-$T9&gt;=0),ROUNDDOWN($H9/($U9-$T9+1),2),IF((V$3&amp;$V$2)-$U9,,$H9+$U9-SUM($U9:U9)))</f>
        <v>0</v>
      </c>
      <c r="W9" s="52">
        <f>IF(((W$3&amp;$V$2)-$U9&lt;0)*((W$3&amp;$V$2)-$T9&gt;=0),ROUNDDOWN($H9/($U9-$T9+1),2),IF((W$3&amp;$V$2)-$U9,,$H9+$U9-SUM($U9:V9)))</f>
        <v>0</v>
      </c>
      <c r="X9" s="52">
        <f>IF(((X$3&amp;$V$2)-$U9&lt;0)*((X$3&amp;$V$2)-$T9&gt;=0),ROUNDDOWN($H9/($U9-$T9+1),2),IF((X$3&amp;$V$2)-$U9,,$H9+$U9-SUM($U9:W9)))</f>
        <v>0</v>
      </c>
      <c r="Y9" s="52">
        <f>IF(((Y$3&amp;$V$2)-$U9&lt;0)*((Y$3&amp;$V$2)-$T9&gt;=0),ROUNDDOWN($H9/($U9-$T9+1),2),IF((Y$3&amp;$V$2)-$U9,,$H9+$U9-SUM($U9:X9)))</f>
        <v>0</v>
      </c>
      <c r="Z9" s="52">
        <f>IF(((Z$3&amp;$V$2)-$U9&lt;0)*((Z$3&amp;$V$2)-$T9&gt;=0),ROUNDDOWN($H9/($U9-$T9+1),2),IF((Z$3&amp;$V$2)-$U9,,$H9+$U9-SUM($U9:Y9)))</f>
        <v>0</v>
      </c>
      <c r="AA9" s="52">
        <f>IF(((AA$3&amp;$V$2)-$U9&lt;0)*((AA$3&amp;$V$2)-$T9&gt;=0),ROUNDDOWN($H9/($U9-$T9+1),2),IF((AA$3&amp;$V$2)-$U9,,$H9+$U9-SUM($U9:Z9)))</f>
        <v>0</v>
      </c>
      <c r="AB9" s="52">
        <f>IF(((AB$3&amp;$V$2)-$U9&lt;0)*((AB$3&amp;$V$2)-$T9&gt;=0),ROUNDDOWN($H9/($U9-$T9+1),2),IF((AB$3&amp;$V$2)-$U9,,$H9+$U9-SUM($U9:AA9)))</f>
        <v>0</v>
      </c>
      <c r="AC9" s="52">
        <f>IF(((AC$3&amp;$V$2)-$U9&lt;0)*((AC$3&amp;$V$2)-$T9&gt;=0),ROUNDDOWN($H9/($U9-$T9+1),2),IF((AC$3&amp;$V$2)-$U9,,$H9+$U9-SUM($U9:AB9)))</f>
        <v>0</v>
      </c>
      <c r="AD9" s="52">
        <f>IF(((AD$3&amp;$V$2)-$U9&lt;0)*((AD$3&amp;$V$2)-$T9&gt;=0),ROUNDDOWN($H9/($U9-$T9+1),2),IF((AD$3&amp;$V$2)-$U9,,$H9+$U9-SUM($U9:AC9)))</f>
        <v>0</v>
      </c>
      <c r="AE9" s="52">
        <f>IF(((AE$3&amp;$V$2)-$U9&lt;0)*((AE$3&amp;$V$2)-$T9&gt;=0),ROUNDDOWN($H9/($U9-$T9+1),2),IF((AE$3&amp;$V$2)-$U9,,$H9+$U9-SUM($U9:AD9)))</f>
        <v>0</v>
      </c>
      <c r="AF9" s="52">
        <f>IF(((AF$3&amp;$V$2)-$U9&lt;0)*((AF$3&amp;$V$2)-$T9&gt;=0),ROUNDDOWN($H9/($U9-$T9+1),2),IF((AF$3&amp;$V$2)-$U9,,$H9+$U9-SUM($U9:AE9)))</f>
        <v>0</v>
      </c>
      <c r="AG9" s="52">
        <f>IF(((AG$3&amp;$V$2)-$U9&lt;0)*((AG$3&amp;$V$2)-$T9&gt;=0),ROUNDDOWN($H9/($U9-$T9+1),2),IF((AG$3&amp;$V$2)-$U9,,$H9+$U9-SUM($U9:AF9)))</f>
        <v>0</v>
      </c>
      <c r="AH9" s="52">
        <f>IF(((AH$3&amp;$V$2)-$U9&lt;0)*((AH$3&amp;$V$2)-$T9&gt;=0),ROUNDDOWN($H9/($U9-$T9+1),2),IF((AH$3&amp;$V$2)-$U9,,$H9+$U9-SUM($U9:AG9)))</f>
        <v>0</v>
      </c>
      <c r="AI9" s="52">
        <f>IF(((AI$3&amp;$V$2)-$U9&lt;0)*((AI$3&amp;$V$2)-$T9&gt;=0),ROUNDDOWN($H9/($U9-$T9+1),2),IF((AI$3&amp;$V$2)-$U9,,$H9+$U9-SUM($U9:AH9)))</f>
        <v>0</v>
      </c>
      <c r="AJ9" s="52">
        <f>IF(((AJ$3&amp;$V$2)-$U9&lt;0)*((AJ$3&amp;$V$2)-$T9&gt;=0),ROUNDDOWN($H9/($U9-$T9+1),2),IF((AJ$3&amp;$V$2)-$U9,,$H9+$U9-SUM($U9:AI9)))</f>
        <v>0</v>
      </c>
      <c r="AK9" s="52">
        <f>IF(((AK$3&amp;$V$2)-$U9&lt;0)*((AK$3&amp;$V$2)-$T9&gt;=0),ROUNDDOWN($H9/($U9-$T9+1),2),IF((AK$3&amp;$V$2)-$U9,,$H9+$U9-SUM($U9:AJ9)))</f>
        <v>0</v>
      </c>
      <c r="AL9" s="52">
        <f>IF(((AL$3&amp;$V$2)-$U9&lt;0)*((AL$3&amp;$V$2)-$T9&gt;=0),ROUNDDOWN($H9/($U9-$T9+1),2),IF((AL$3&amp;$V$2)-$U9,,$H9+$U9-SUM($U9:AK9)))</f>
        <v>0</v>
      </c>
      <c r="AM9" s="52">
        <f>IF(((AM$3&amp;$V$2)-$U9&lt;0)*((AM$3&amp;$V$2)-$T9&gt;=0),ROUNDDOWN($H9/($U9-$T9+1),2),IF((AM$3&amp;$V$2)-$U9,,$H9+$U9-SUM($U9:AL9)))</f>
        <v>0</v>
      </c>
      <c r="AN9" s="52">
        <f>IF(((AN$3&amp;$V$2)-$U9&lt;0)*((AN$3&amp;$V$2)-$T9&gt;=0),ROUNDDOWN($H9/($U9-$T9+1),2),IF((AN$3&amp;$V$2)-$U9,,$H9+$U9-SUM($U9:AM9)))</f>
        <v>0</v>
      </c>
      <c r="AO9" s="52">
        <f>IF(((AO$3&amp;$V$2)-$U9&lt;0)*((AO$3&amp;$V$2)-$T9&gt;=0),ROUNDDOWN($H9/($U9-$T9+1),2),IF((AO$3&amp;$V$2)-$U9,,$H9+$U9-SUM($U9:AN9)))</f>
        <v>0</v>
      </c>
      <c r="AP9" s="52">
        <f>IF(((AP$3&amp;$V$2)-$U9&lt;0)*((AP$3&amp;$V$2)-$T9&gt;=0),ROUNDDOWN($H9/($U9-$T9+1),2),IF((AP$3&amp;$V$2)-$U9,,$H9+$U9-SUM($U9:AO9)))</f>
        <v>0</v>
      </c>
      <c r="AQ9" s="52">
        <f>IF(((AQ$3&amp;$V$2)-$U9&lt;0)*((AQ$3&amp;$V$2)-$T9&gt;=0),ROUNDDOWN($H9/($U9-$T9+1),2),IF((AQ$3&amp;$V$2)-$U9,,$H9+$U9-SUM($U9:AP9)))</f>
        <v>0</v>
      </c>
      <c r="AR9" s="52">
        <f>IF(((AR$3&amp;$V$2)-$U9&lt;0)*((AR$3&amp;$V$2)-$T9&gt;=0),ROUNDDOWN($H9/($U9-$T9+1),2),IF((AR$3&amp;$V$2)-$U9,,$H9+$U9-SUM($U9:AQ9)))</f>
        <v>0</v>
      </c>
      <c r="AS9" s="52">
        <f>IF(((AS$3&amp;$V$2)-$U9&lt;0)*((AS$3&amp;$V$2)-$T9&gt;=0),ROUNDDOWN($H9/($U9-$T9+1),2),IF((AS$3&amp;$V$2)-$U9,,$H9+$U9-SUM($U9:AR9)))</f>
        <v>0</v>
      </c>
      <c r="AT9" s="52">
        <f>IF(((AT$3&amp;$V$2)-$U9&lt;0)*((AT$3&amp;$V$2)-$T9&gt;=0),ROUNDDOWN($H9/($U9-$T9+1),2),IF((AT$3&amp;$V$2)-$U9,,$H9+$U9-SUM($U9:AS9)))</f>
        <v>0</v>
      </c>
      <c r="AU9" s="52">
        <f>IF(((AU$3&amp;$V$2)-$U9&lt;0)*((AU$3&amp;$V$2)-$T9&gt;=0),ROUNDDOWN($H9/($U9-$T9+1),2),IF((AU$3&amp;$V$2)-$U9,,$H9+$U9-SUM($U9:AT9)))</f>
        <v>0</v>
      </c>
      <c r="AV9" s="52">
        <f>IF(((AV$3&amp;$V$2)-$U9&lt;0)*((AV$3&amp;$V$2)-$T9&gt;=0),ROUNDDOWN($H9/($U9-$T9+1),2),IF((AV$3&amp;$V$2)-$U9,,$H9+$U9-SUM($U9:AU9)))</f>
        <v>0</v>
      </c>
      <c r="AW9" s="52">
        <f>IF(((AW$3&amp;$V$2)-$U9&lt;0)*((AW$3&amp;$V$2)-$T9&gt;=0),ROUNDDOWN($H9/($U9-$T9+1),2),IF((AW$3&amp;$V$2)-$U9,,$H9+$U9-SUM($U9:AV9)))</f>
        <v>0</v>
      </c>
      <c r="AX9" s="52">
        <f>IF(((AX$3&amp;$V$2)-$U9&lt;0)*((AX$3&amp;$V$2)-$T9&gt;=0),ROUNDDOWN($H9/($U9-$T9+1),2),IF((AX$3&amp;$V$2)-$U9,,$H9+$U9-SUM($U9:AW9)))</f>
        <v>0</v>
      </c>
      <c r="AY9" s="52">
        <f>IF(((AY$3&amp;$V$2)-$U9&lt;0)*((AY$3&amp;$V$2)-$T9&gt;=0),ROUNDDOWN($H9/($U9-$T9+1),2),IF((AY$3&amp;$V$2)-$U9,,$H9+$U9-SUM($U9:AX9)))</f>
        <v>0</v>
      </c>
    </row>
    <row r="10" spans="1:51" ht="15.95" customHeight="1" x14ac:dyDescent="0.2">
      <c r="A10" s="70"/>
      <c r="B10" s="61"/>
      <c r="C10" s="64"/>
      <c r="D10" s="73"/>
      <c r="E10" s="59"/>
      <c r="F10" s="30" t="s">
        <v>34</v>
      </c>
      <c r="G10" s="64"/>
      <c r="H10" s="44">
        <f>SUM(AA10:AY10)</f>
        <v>0</v>
      </c>
      <c r="I10" s="121"/>
      <c r="J10" s="123"/>
      <c r="K10" s="89"/>
      <c r="L10" s="89"/>
      <c r="M10" s="91"/>
      <c r="N10" s="89"/>
      <c r="O10" s="89"/>
      <c r="P10" s="91"/>
      <c r="Q10" s="133"/>
      <c r="R10" s="133"/>
      <c r="S10" s="93"/>
      <c r="T10" s="43"/>
      <c r="U10" s="18"/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8"/>
    </row>
    <row r="11" spans="1:51" s="1" customFormat="1" ht="15.95" customHeight="1" outlineLevel="2" x14ac:dyDescent="0.2">
      <c r="A11" s="71" t="s">
        <v>11</v>
      </c>
      <c r="B11" s="62" t="s">
        <v>16</v>
      </c>
      <c r="C11" s="65"/>
      <c r="D11" s="74"/>
      <c r="E11" s="58"/>
      <c r="F11" s="31" t="s">
        <v>33</v>
      </c>
      <c r="G11" s="65" t="s">
        <v>19</v>
      </c>
      <c r="H11" s="28">
        <v>322</v>
      </c>
      <c r="I11" s="124">
        <f>SUM(V12:AY12)</f>
        <v>0</v>
      </c>
      <c r="J11" s="125">
        <f>I11*100/H11</f>
        <v>0</v>
      </c>
      <c r="K11" s="128">
        <v>43287</v>
      </c>
      <c r="L11" s="128">
        <f>K11+4</f>
        <v>43291</v>
      </c>
      <c r="M11" s="129">
        <f>L11-K11+1</f>
        <v>5</v>
      </c>
      <c r="N11" s="128">
        <v>43287</v>
      </c>
      <c r="O11" s="128">
        <f>N11+4</f>
        <v>43291</v>
      </c>
      <c r="P11" s="129">
        <f>O11-N11+1</f>
        <v>5</v>
      </c>
      <c r="Q11" s="133"/>
      <c r="R11" s="133"/>
      <c r="S11" s="130">
        <f ca="1">$T$1-$O11</f>
        <v>8</v>
      </c>
      <c r="T11" s="42">
        <f>K11</f>
        <v>43287</v>
      </c>
      <c r="U11" s="19">
        <f>L11</f>
        <v>43291</v>
      </c>
      <c r="V11" s="53">
        <f>IF(((V$3&amp;$V$2)-$U11&lt;0)*((V$3&amp;$V$2)-$T11&gt;=0),ROUNDDOWN($H11/($U11-$T11+1),2),IF((V$3&amp;$V$2)-$U11,,$H11+$U11-SUM($U11:U11)))</f>
        <v>0</v>
      </c>
      <c r="W11" s="52">
        <f>IF(((W$3&amp;$V$2)-$U11&lt;0)*((W$3&amp;$V$2)-$T11&gt;=0),ROUNDDOWN($H11/($U11-$T11+1),2),IF((W$3&amp;$V$2)-$U11,,$H11+$U11-SUM($U11:V11)))</f>
        <v>0</v>
      </c>
      <c r="X11" s="52">
        <f>IF(((X$3&amp;$V$2)-$U11&lt;0)*((X$3&amp;$V$2)-$T11&gt;=0),ROUNDDOWN($H11/($U11-$T11+1),2),IF((X$3&amp;$V$2)-$U11,,$H11+$U11-SUM($U11:W11)))</f>
        <v>0</v>
      </c>
      <c r="Y11" s="52">
        <f>IF(((Y$3&amp;$V$2)-$U11&lt;0)*((Y$3&amp;$V$2)-$T11&gt;=0),ROUNDDOWN($H11/($U11-$T11+1),2),IF((Y$3&amp;$V$2)-$U11,,$H11+$U11-SUM($U11:X11)))</f>
        <v>0</v>
      </c>
      <c r="Z11" s="52">
        <f>IF(((Z$3&amp;$V$2)-$U11&lt;0)*((Z$3&amp;$V$2)-$T11&gt;=0),ROUNDDOWN($H11/($U11-$T11+1),2),IF((Z$3&amp;$V$2)-$U11,,$H11+$U11-SUM($U11:Y11)))</f>
        <v>0</v>
      </c>
      <c r="AA11" s="52">
        <f>IF(((AA$3&amp;$V$2)-$U11&lt;0)*((AA$3&amp;$V$2)-$T11&gt;=0),ROUNDDOWN($H11/($U11-$T11+1),2),IF((AA$3&amp;$V$2)-$U11,,$H11+$U11-SUM($U11:Z11)))</f>
        <v>0</v>
      </c>
      <c r="AB11" s="52">
        <f>IF(((AB$3&amp;$V$2)-$U11&lt;0)*((AB$3&amp;$V$2)-$T11&gt;=0),ROUNDDOWN($H11/($U11-$T11+1),2),IF((AB$3&amp;$V$2)-$U11,,$H11+$U11-SUM($U11:AA11)))</f>
        <v>0</v>
      </c>
      <c r="AC11" s="52">
        <f>IF(((AC$3&amp;$V$2)-$U11&lt;0)*((AC$3&amp;$V$2)-$T11&gt;=0),ROUNDDOWN($H11/($U11-$T11+1),2),IF((AC$3&amp;$V$2)-$U11,,$H11+$U11-SUM($U11:AB11)))</f>
        <v>0</v>
      </c>
      <c r="AD11" s="52">
        <f>IF(((AD$3&amp;$V$2)-$U11&lt;0)*((AD$3&amp;$V$2)-$T11&gt;=0),ROUNDDOWN($H11/($U11-$T11+1),2),IF((AD$3&amp;$V$2)-$U11,,$H11+$U11-SUM($U11:AC11)))</f>
        <v>0</v>
      </c>
      <c r="AE11" s="52">
        <f>IF(((AE$3&amp;$V$2)-$U11&lt;0)*((AE$3&amp;$V$2)-$T11&gt;=0),ROUNDDOWN($H11/($U11-$T11+1),2),IF((AE$3&amp;$V$2)-$U11,,$H11+$U11-SUM($U11:AD11)))</f>
        <v>0</v>
      </c>
      <c r="AF11" s="52">
        <f>IF(((AF$3&amp;$V$2)-$U11&lt;0)*((AF$3&amp;$V$2)-$T11&gt;=0),ROUNDDOWN($H11/($U11-$T11+1),2),IF((AF$3&amp;$V$2)-$U11,,$H11+$U11-SUM($U11:AE11)))</f>
        <v>0</v>
      </c>
      <c r="AG11" s="52">
        <f>IF(((AG$3&amp;$V$2)-$U11&lt;0)*((AG$3&amp;$V$2)-$T11&gt;=0),ROUNDDOWN($H11/($U11-$T11+1),2),IF((AG$3&amp;$V$2)-$U11,,$H11+$U11-SUM($U11:AF11)))</f>
        <v>0</v>
      </c>
      <c r="AH11" s="52">
        <f>IF(((AH$3&amp;$V$2)-$U11&lt;0)*((AH$3&amp;$V$2)-$T11&gt;=0),ROUNDDOWN($H11/($U11-$T11+1),2),IF((AH$3&amp;$V$2)-$U11,,$H11+$U11-SUM($U11:AG11)))</f>
        <v>0</v>
      </c>
      <c r="AI11" s="52">
        <f>IF(((AI$3&amp;$V$2)-$U11&lt;0)*((AI$3&amp;$V$2)-$T11&gt;=0),ROUNDDOWN($H11/($U11-$T11+1),2),IF((AI$3&amp;$V$2)-$U11,,$H11+$U11-SUM($U11:AH11)))</f>
        <v>0</v>
      </c>
      <c r="AJ11" s="52">
        <f>IF(((AJ$3&amp;$V$2)-$U11&lt;0)*((AJ$3&amp;$V$2)-$T11&gt;=0),ROUNDDOWN($H11/($U11-$T11+1),2),IF((AJ$3&amp;$V$2)-$U11,,$H11+$U11-SUM($U11:AI11)))</f>
        <v>0</v>
      </c>
      <c r="AK11" s="52">
        <f>IF(((AK$3&amp;$V$2)-$U11&lt;0)*((AK$3&amp;$V$2)-$T11&gt;=0),ROUNDDOWN($H11/($U11-$T11+1),2),IF((AK$3&amp;$V$2)-$U11,,$H11+$U11-SUM($U11:AJ11)))</f>
        <v>0</v>
      </c>
      <c r="AL11" s="52">
        <f>IF(((AL$3&amp;$V$2)-$U11&lt;0)*((AL$3&amp;$V$2)-$T11&gt;=0),ROUNDDOWN($H11/($U11-$T11+1),2),IF((AL$3&amp;$V$2)-$U11,,$H11+$U11-SUM($U11:AK11)))</f>
        <v>0</v>
      </c>
      <c r="AM11" s="52">
        <f>IF(((AM$3&amp;$V$2)-$U11&lt;0)*((AM$3&amp;$V$2)-$T11&gt;=0),ROUNDDOWN($H11/($U11-$T11+1),2),IF((AM$3&amp;$V$2)-$U11,,$H11+$U11-SUM($U11:AL11)))</f>
        <v>0</v>
      </c>
      <c r="AN11" s="52">
        <f>IF(((AN$3&amp;$V$2)-$U11&lt;0)*((AN$3&amp;$V$2)-$T11&gt;=0),ROUNDDOWN($H11/($U11-$T11+1),2),IF((AN$3&amp;$V$2)-$U11,,$H11+$U11-SUM($U11:AM11)))</f>
        <v>0</v>
      </c>
      <c r="AO11" s="52">
        <f>IF(((AO$3&amp;$V$2)-$U11&lt;0)*((AO$3&amp;$V$2)-$T11&gt;=0),ROUNDDOWN($H11/($U11-$T11+1),2),IF((AO$3&amp;$V$2)-$U11,,$H11+$U11-SUM($U11:AN11)))</f>
        <v>0</v>
      </c>
      <c r="AP11" s="52">
        <f>IF(((AP$3&amp;$V$2)-$U11&lt;0)*((AP$3&amp;$V$2)-$T11&gt;=0),ROUNDDOWN($H11/($U11-$T11+1),2),IF((AP$3&amp;$V$2)-$U11,,$H11+$U11-SUM($U11:AO11)))</f>
        <v>0</v>
      </c>
      <c r="AQ11" s="52">
        <f>IF(((AQ$3&amp;$V$2)-$U11&lt;0)*((AQ$3&amp;$V$2)-$T11&gt;=0),ROUNDDOWN($H11/($U11-$T11+1),2),IF((AQ$3&amp;$V$2)-$U11,,$H11+$U11-SUM($U11:AP11)))</f>
        <v>0</v>
      </c>
      <c r="AR11" s="52">
        <f>IF(((AR$3&amp;$V$2)-$U11&lt;0)*((AR$3&amp;$V$2)-$T11&gt;=0),ROUNDDOWN($H11/($U11-$T11+1),2),IF((AR$3&amp;$V$2)-$U11,,$H11+$U11-SUM($U11:AQ11)))</f>
        <v>0</v>
      </c>
      <c r="AS11" s="52">
        <f>IF(((AS$3&amp;$V$2)-$U11&lt;0)*((AS$3&amp;$V$2)-$T11&gt;=0),ROUNDDOWN($H11/($U11-$T11+1),2),IF((AS$3&amp;$V$2)-$U11,,$H11+$U11-SUM($U11:AR11)))</f>
        <v>0</v>
      </c>
      <c r="AT11" s="52">
        <f>IF(((AT$3&amp;$V$2)-$U11&lt;0)*((AT$3&amp;$V$2)-$T11&gt;=0),ROUNDDOWN($H11/($U11-$T11+1),2),IF((AT$3&amp;$V$2)-$U11,,$H11+$U11-SUM($U11:AS11)))</f>
        <v>0</v>
      </c>
      <c r="AU11" s="52">
        <f>IF(((AU$3&amp;$V$2)-$U11&lt;0)*((AU$3&amp;$V$2)-$T11&gt;=0),ROUNDDOWN($H11/($U11-$T11+1),2),IF((AU$3&amp;$V$2)-$U11,,$H11+$U11-SUM($U11:AT11)))</f>
        <v>0</v>
      </c>
      <c r="AV11" s="52">
        <f>IF(((AV$3&amp;$V$2)-$U11&lt;0)*((AV$3&amp;$V$2)-$T11&gt;=0),ROUNDDOWN($H11/($U11-$T11+1),2),IF((AV$3&amp;$V$2)-$U11,,$H11+$U11-SUM($U11:AU11)))</f>
        <v>0</v>
      </c>
      <c r="AW11" s="52">
        <f>IF(((AW$3&amp;$V$2)-$U11&lt;0)*((AW$3&amp;$V$2)-$T11&gt;=0),ROUNDDOWN($H11/($U11-$T11+1),2),IF((AW$3&amp;$V$2)-$U11,,$H11+$U11-SUM($U11:AV11)))</f>
        <v>0</v>
      </c>
      <c r="AX11" s="52">
        <f>IF(((AX$3&amp;$V$2)-$U11&lt;0)*((AX$3&amp;$V$2)-$T11&gt;=0),ROUNDDOWN($H11/($U11-$T11+1),2),IF((AX$3&amp;$V$2)-$U11,,$H11+$U11-SUM($U11:AW11)))</f>
        <v>0</v>
      </c>
      <c r="AY11" s="52">
        <f>IF(((AY$3&amp;$V$2)-$U11&lt;0)*((AY$3&amp;$V$2)-$T11&gt;=0),ROUNDDOWN($H11/($U11-$T11+1),2),IF((AY$3&amp;$V$2)-$U11,,$H11+$U11-SUM($U11:AX11)))</f>
        <v>0</v>
      </c>
    </row>
    <row r="12" spans="1:51" ht="15.95" customHeight="1" x14ac:dyDescent="0.2">
      <c r="A12" s="70"/>
      <c r="B12" s="61"/>
      <c r="C12" s="64"/>
      <c r="D12" s="73"/>
      <c r="E12" s="59"/>
      <c r="F12" s="30" t="s">
        <v>34</v>
      </c>
      <c r="G12" s="64"/>
      <c r="H12" s="44">
        <f>SUM(AA12:AY12)</f>
        <v>0</v>
      </c>
      <c r="I12" s="121"/>
      <c r="J12" s="123"/>
      <c r="K12" s="89"/>
      <c r="L12" s="89"/>
      <c r="M12" s="91"/>
      <c r="N12" s="89"/>
      <c r="O12" s="89"/>
      <c r="P12" s="91"/>
      <c r="Q12" s="133"/>
      <c r="R12" s="133"/>
      <c r="S12" s="93"/>
      <c r="T12" s="43"/>
      <c r="U12" s="18"/>
      <c r="V12" s="4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8"/>
    </row>
    <row r="13" spans="1:51" s="1" customFormat="1" ht="15.95" customHeight="1" outlineLevel="2" x14ac:dyDescent="0.2">
      <c r="A13" s="71" t="s">
        <v>12</v>
      </c>
      <c r="B13" s="62" t="s">
        <v>17</v>
      </c>
      <c r="C13" s="65"/>
      <c r="D13" s="74"/>
      <c r="E13" s="58"/>
      <c r="F13" s="31" t="s">
        <v>33</v>
      </c>
      <c r="G13" s="65" t="s">
        <v>9</v>
      </c>
      <c r="H13" s="28">
        <f>3+9</f>
        <v>12</v>
      </c>
      <c r="I13" s="124">
        <f>SUM(V14:AY14)</f>
        <v>0</v>
      </c>
      <c r="J13" s="125">
        <f>I13*100/H13</f>
        <v>0</v>
      </c>
      <c r="K13" s="128">
        <v>43287</v>
      </c>
      <c r="L13" s="128">
        <f>K13+4</f>
        <v>43291</v>
      </c>
      <c r="M13" s="129">
        <f>L13-K13+1</f>
        <v>5</v>
      </c>
      <c r="N13" s="128">
        <v>43287</v>
      </c>
      <c r="O13" s="128">
        <f>N13+4</f>
        <v>43291</v>
      </c>
      <c r="P13" s="129">
        <f>O13-N13+1</f>
        <v>5</v>
      </c>
      <c r="Q13" s="133"/>
      <c r="R13" s="133"/>
      <c r="S13" s="130">
        <f ca="1">$T$1-$O13</f>
        <v>8</v>
      </c>
      <c r="T13" s="42">
        <f>K13</f>
        <v>43287</v>
      </c>
      <c r="U13" s="19">
        <f>L13</f>
        <v>43291</v>
      </c>
      <c r="V13" s="53">
        <f>IF(((V$3&amp;$V$2)-$U13&lt;0)*((V$3&amp;$V$2)-$T13&gt;=0),ROUNDDOWN($H13/($U13-$T13+1),2),IF((V$3&amp;$V$2)-$U13,,$H13+$U13-SUM($U13:U13)))</f>
        <v>0</v>
      </c>
      <c r="W13" s="52">
        <f>IF(((W$3&amp;$V$2)-$U13&lt;0)*((W$3&amp;$V$2)-$T13&gt;=0),ROUNDDOWN($H13/($U13-$T13+1),2),IF((W$3&amp;$V$2)-$U13,,$H13+$U13-SUM($U13:V13)))</f>
        <v>0</v>
      </c>
      <c r="X13" s="52">
        <f>IF(((X$3&amp;$V$2)-$U13&lt;0)*((X$3&amp;$V$2)-$T13&gt;=0),ROUNDDOWN($H13/($U13-$T13+1),2),IF((X$3&amp;$V$2)-$U13,,$H13+$U13-SUM($U13:W13)))</f>
        <v>0</v>
      </c>
      <c r="Y13" s="52">
        <f>IF(((Y$3&amp;$V$2)-$U13&lt;0)*((Y$3&amp;$V$2)-$T13&gt;=0),ROUNDDOWN($H13/($U13-$T13+1),2),IF((Y$3&amp;$V$2)-$U13,,$H13+$U13-SUM($U13:X13)))</f>
        <v>0</v>
      </c>
      <c r="Z13" s="52">
        <f>IF(((Z$3&amp;$V$2)-$U13&lt;0)*((Z$3&amp;$V$2)-$T13&gt;=0),ROUNDDOWN($H13/($U13-$T13+1),2),IF((Z$3&amp;$V$2)-$U13,,$H13+$U13-SUM($U13:Y13)))</f>
        <v>0</v>
      </c>
      <c r="AA13" s="52">
        <f>IF(((AA$3&amp;$V$2)-$U13&lt;0)*((AA$3&amp;$V$2)-$T13&gt;=0),ROUNDDOWN($H13/($U13-$T13+1),2),IF((AA$3&amp;$V$2)-$U13,,$H13+$U13-SUM($U13:Z13)))</f>
        <v>0</v>
      </c>
      <c r="AB13" s="52">
        <f>IF(((AB$3&amp;$V$2)-$U13&lt;0)*((AB$3&amp;$V$2)-$T13&gt;=0),ROUNDDOWN($H13/($U13-$T13+1),2),IF((AB$3&amp;$V$2)-$U13,,$H13+$U13-SUM($U13:AA13)))</f>
        <v>0</v>
      </c>
      <c r="AC13" s="52">
        <f>IF(((AC$3&amp;$V$2)-$U13&lt;0)*((AC$3&amp;$V$2)-$T13&gt;=0),ROUNDDOWN($H13/($U13-$T13+1),2),IF((AC$3&amp;$V$2)-$U13,,$H13+$U13-SUM($U13:AB13)))</f>
        <v>0</v>
      </c>
      <c r="AD13" s="52">
        <f>IF(((AD$3&amp;$V$2)-$U13&lt;0)*((AD$3&amp;$V$2)-$T13&gt;=0),ROUNDDOWN($H13/($U13-$T13+1),2),IF((AD$3&amp;$V$2)-$U13,,$H13+$U13-SUM($U13:AC13)))</f>
        <v>0</v>
      </c>
      <c r="AE13" s="52">
        <f>IF(((AE$3&amp;$V$2)-$U13&lt;0)*((AE$3&amp;$V$2)-$T13&gt;=0),ROUNDDOWN($H13/($U13-$T13+1),2),IF((AE$3&amp;$V$2)-$U13,,$H13+$U13-SUM($U13:AD13)))</f>
        <v>0</v>
      </c>
      <c r="AF13" s="52">
        <f>IF(((AF$3&amp;$V$2)-$U13&lt;0)*((AF$3&amp;$V$2)-$T13&gt;=0),ROUNDDOWN($H13/($U13-$T13+1),2),IF((AF$3&amp;$V$2)-$U13,,$H13+$U13-SUM($U13:AE13)))</f>
        <v>0</v>
      </c>
      <c r="AG13" s="52">
        <f>IF(((AG$3&amp;$V$2)-$U13&lt;0)*((AG$3&amp;$V$2)-$T13&gt;=0),ROUNDDOWN($H13/($U13-$T13+1),2),IF((AG$3&amp;$V$2)-$U13,,$H13+$U13-SUM($U13:AF13)))</f>
        <v>0</v>
      </c>
      <c r="AH13" s="52">
        <f>IF(((AH$3&amp;$V$2)-$U13&lt;0)*((AH$3&amp;$V$2)-$T13&gt;=0),ROUNDDOWN($H13/($U13-$T13+1),2),IF((AH$3&amp;$V$2)-$U13,,$H13+$U13-SUM($U13:AG13)))</f>
        <v>0</v>
      </c>
      <c r="AI13" s="52">
        <f>IF(((AI$3&amp;$V$2)-$U13&lt;0)*((AI$3&amp;$V$2)-$T13&gt;=0),ROUNDDOWN($H13/($U13-$T13+1),2),IF((AI$3&amp;$V$2)-$U13,,$H13+$U13-SUM($U13:AH13)))</f>
        <v>0</v>
      </c>
      <c r="AJ13" s="52">
        <f>IF(((AJ$3&amp;$V$2)-$U13&lt;0)*((AJ$3&amp;$V$2)-$T13&gt;=0),ROUNDDOWN($H13/($U13-$T13+1),2),IF((AJ$3&amp;$V$2)-$U13,,$H13+$U13-SUM($U13:AI13)))</f>
        <v>0</v>
      </c>
      <c r="AK13" s="52">
        <f>IF(((AK$3&amp;$V$2)-$U13&lt;0)*((AK$3&amp;$V$2)-$T13&gt;=0),ROUNDDOWN($H13/($U13-$T13+1),2),IF((AK$3&amp;$V$2)-$U13,,$H13+$U13-SUM($U13:AJ13)))</f>
        <v>0</v>
      </c>
      <c r="AL13" s="52">
        <f>IF(((AL$3&amp;$V$2)-$U13&lt;0)*((AL$3&amp;$V$2)-$T13&gt;=0),ROUNDDOWN($H13/($U13-$T13+1),2),IF((AL$3&amp;$V$2)-$U13,,$H13+$U13-SUM($U13:AK13)))</f>
        <v>0</v>
      </c>
      <c r="AM13" s="52">
        <f>IF(((AM$3&amp;$V$2)-$U13&lt;0)*((AM$3&amp;$V$2)-$T13&gt;=0),ROUNDDOWN($H13/($U13-$T13+1),2),IF((AM$3&amp;$V$2)-$U13,,$H13+$U13-SUM($U13:AL13)))</f>
        <v>0</v>
      </c>
      <c r="AN13" s="52">
        <f>IF(((AN$3&amp;$V$2)-$U13&lt;0)*((AN$3&amp;$V$2)-$T13&gt;=0),ROUNDDOWN($H13/($U13-$T13+1),2),IF((AN$3&amp;$V$2)-$U13,,$H13+$U13-SUM($U13:AM13)))</f>
        <v>0</v>
      </c>
      <c r="AO13" s="52">
        <f>IF(((AO$3&amp;$V$2)-$U13&lt;0)*((AO$3&amp;$V$2)-$T13&gt;=0),ROUNDDOWN($H13/($U13-$T13+1),2),IF((AO$3&amp;$V$2)-$U13,,$H13+$U13-SUM($U13:AN13)))</f>
        <v>0</v>
      </c>
      <c r="AP13" s="52">
        <f>IF(((AP$3&amp;$V$2)-$U13&lt;0)*((AP$3&amp;$V$2)-$T13&gt;=0),ROUNDDOWN($H13/($U13-$T13+1),2),IF((AP$3&amp;$V$2)-$U13,,$H13+$U13-SUM($U13:AO13)))</f>
        <v>0</v>
      </c>
      <c r="AQ13" s="52">
        <f>IF(((AQ$3&amp;$V$2)-$U13&lt;0)*((AQ$3&amp;$V$2)-$T13&gt;=0),ROUNDDOWN($H13/($U13-$T13+1),2),IF((AQ$3&amp;$V$2)-$U13,,$H13+$U13-SUM($U13:AP13)))</f>
        <v>0</v>
      </c>
      <c r="AR13" s="52">
        <f>IF(((AR$3&amp;$V$2)-$U13&lt;0)*((AR$3&amp;$V$2)-$T13&gt;=0),ROUNDDOWN($H13/($U13-$T13+1),2),IF((AR$3&amp;$V$2)-$U13,,$H13+$U13-SUM($U13:AQ13)))</f>
        <v>0</v>
      </c>
      <c r="AS13" s="52">
        <f>IF(((AS$3&amp;$V$2)-$U13&lt;0)*((AS$3&amp;$V$2)-$T13&gt;=0),ROUNDDOWN($H13/($U13-$T13+1),2),IF((AS$3&amp;$V$2)-$U13,,$H13+$U13-SUM($U13:AR13)))</f>
        <v>0</v>
      </c>
      <c r="AT13" s="52">
        <f>IF(((AT$3&amp;$V$2)-$U13&lt;0)*((AT$3&amp;$V$2)-$T13&gt;=0),ROUNDDOWN($H13/($U13-$T13+1),2),IF((AT$3&amp;$V$2)-$U13,,$H13+$U13-SUM($U13:AS13)))</f>
        <v>0</v>
      </c>
      <c r="AU13" s="52">
        <f>IF(((AU$3&amp;$V$2)-$U13&lt;0)*((AU$3&amp;$V$2)-$T13&gt;=0),ROUNDDOWN($H13/($U13-$T13+1),2),IF((AU$3&amp;$V$2)-$U13,,$H13+$U13-SUM($U13:AT13)))</f>
        <v>0</v>
      </c>
      <c r="AV13" s="52">
        <f>IF(((AV$3&amp;$V$2)-$U13&lt;0)*((AV$3&amp;$V$2)-$T13&gt;=0),ROUNDDOWN($H13/($U13-$T13+1),2),IF((AV$3&amp;$V$2)-$U13,,$H13+$U13-SUM($U13:AU13)))</f>
        <v>0</v>
      </c>
      <c r="AW13" s="52">
        <f>IF(((AW$3&amp;$V$2)-$U13&lt;0)*((AW$3&amp;$V$2)-$T13&gt;=0),ROUNDDOWN($H13/($U13-$T13+1),2),IF((AW$3&amp;$V$2)-$U13,,$H13+$U13-SUM($U13:AV13)))</f>
        <v>0</v>
      </c>
      <c r="AX13" s="52">
        <f>IF(((AX$3&amp;$V$2)-$U13&lt;0)*((AX$3&amp;$V$2)-$T13&gt;=0),ROUNDDOWN($H13/($U13-$T13+1),2),IF((AX$3&amp;$V$2)-$U13,,$H13+$U13-SUM($U13:AW13)))</f>
        <v>0</v>
      </c>
      <c r="AY13" s="52">
        <f>IF(((AY$3&amp;$V$2)-$U13&lt;0)*((AY$3&amp;$V$2)-$T13&gt;=0),ROUNDDOWN($H13/($U13-$T13+1),2),IF((AY$3&amp;$V$2)-$U13,,$H13+$U13-SUM($U13:AX13)))</f>
        <v>0</v>
      </c>
    </row>
    <row r="14" spans="1:51" ht="15.95" customHeight="1" x14ac:dyDescent="0.2">
      <c r="A14" s="70"/>
      <c r="B14" s="61"/>
      <c r="C14" s="64"/>
      <c r="D14" s="73"/>
      <c r="E14" s="59"/>
      <c r="F14" s="30" t="s">
        <v>34</v>
      </c>
      <c r="G14" s="64"/>
      <c r="H14" s="44">
        <f>SUM(AA14:AY14)</f>
        <v>0</v>
      </c>
      <c r="I14" s="121"/>
      <c r="J14" s="123"/>
      <c r="K14" s="89"/>
      <c r="L14" s="89"/>
      <c r="M14" s="91"/>
      <c r="N14" s="89"/>
      <c r="O14" s="89"/>
      <c r="P14" s="91"/>
      <c r="Q14" s="133"/>
      <c r="R14" s="133"/>
      <c r="S14" s="93"/>
      <c r="T14" s="43"/>
      <c r="U14" s="18"/>
      <c r="V14" s="4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s="1" customFormat="1" ht="15.95" customHeight="1" outlineLevel="2" x14ac:dyDescent="0.2">
      <c r="A15" s="71" t="s">
        <v>14</v>
      </c>
      <c r="B15" s="62" t="s">
        <v>18</v>
      </c>
      <c r="C15" s="65"/>
      <c r="D15" s="74"/>
      <c r="E15" s="58"/>
      <c r="F15" s="31" t="s">
        <v>33</v>
      </c>
      <c r="G15" s="65" t="s">
        <v>9</v>
      </c>
      <c r="H15" s="28">
        <v>9</v>
      </c>
      <c r="I15" s="124">
        <f>SUM(V16:AY16)</f>
        <v>0</v>
      </c>
      <c r="J15" s="125">
        <f>I15*100/H15</f>
        <v>0</v>
      </c>
      <c r="K15" s="128">
        <v>43284</v>
      </c>
      <c r="L15" s="128">
        <f>K15+4</f>
        <v>43288</v>
      </c>
      <c r="M15" s="129">
        <f>L15-K15+1</f>
        <v>5</v>
      </c>
      <c r="N15" s="128">
        <v>43284</v>
      </c>
      <c r="O15" s="128">
        <f>N15+4</f>
        <v>43288</v>
      </c>
      <c r="P15" s="129">
        <f>O15-N15+1</f>
        <v>5</v>
      </c>
      <c r="Q15" s="133"/>
      <c r="R15" s="133"/>
      <c r="S15" s="130">
        <f ca="1">$T$1-$O15</f>
        <v>11</v>
      </c>
      <c r="T15" s="42">
        <f>K15</f>
        <v>43284</v>
      </c>
      <c r="U15" s="19">
        <f>L15</f>
        <v>43288</v>
      </c>
      <c r="V15" s="53">
        <f>IF(((V$3&amp;$V$2)-$U15&lt;0)*((V$3&amp;$V$2)-$T15&gt;=0),ROUNDDOWN($H15/($U15-$T15+1),2),IF((V$3&amp;$V$2)-$U15,,$H15+$U15-SUM($U15:U15)))</f>
        <v>0</v>
      </c>
      <c r="W15" s="52">
        <f>IF(((W$3&amp;$V$2)-$U15&lt;0)*((W$3&amp;$V$2)-$T15&gt;=0),ROUNDDOWN($H15/($U15-$T15+1),2),IF((W$3&amp;$V$2)-$U15,,$H15+$U15-SUM($U15:V15)))</f>
        <v>0</v>
      </c>
      <c r="X15" s="52">
        <f>IF(((X$3&amp;$V$2)-$U15&lt;0)*((X$3&amp;$V$2)-$T15&gt;=0),ROUNDDOWN($H15/($U15-$T15+1),2),IF((X$3&amp;$V$2)-$U15,,$H15+$U15-SUM($U15:W15)))</f>
        <v>0</v>
      </c>
      <c r="Y15" s="52">
        <f>IF(((Y$3&amp;$V$2)-$U15&lt;0)*((Y$3&amp;$V$2)-$T15&gt;=0),ROUNDDOWN($H15/($U15-$T15+1),2),IF((Y$3&amp;$V$2)-$U15,,$H15+$U15-SUM($U15:X15)))</f>
        <v>0</v>
      </c>
      <c r="Z15" s="52">
        <f>IF(((Z$3&amp;$V$2)-$U15&lt;0)*((Z$3&amp;$V$2)-$T15&gt;=0),ROUNDDOWN($H15/($U15-$T15+1),2),IF((Z$3&amp;$V$2)-$U15,,$H15+$U15-SUM($U15:Y15)))</f>
        <v>0</v>
      </c>
      <c r="AA15" s="52">
        <f>IF(((AA$3&amp;$V$2)-$U15&lt;0)*((AA$3&amp;$V$2)-$T15&gt;=0),ROUNDDOWN($H15/($U15-$T15+1),2),IF((AA$3&amp;$V$2)-$U15,,$H15+$U15-SUM($U15:Z15)))</f>
        <v>0</v>
      </c>
      <c r="AB15" s="52">
        <f>IF(((AB$3&amp;$V$2)-$U15&lt;0)*((AB$3&amp;$V$2)-$T15&gt;=0),ROUNDDOWN($H15/($U15-$T15+1),2),IF((AB$3&amp;$V$2)-$U15,,$H15+$U15-SUM($U15:AA15)))</f>
        <v>0</v>
      </c>
      <c r="AC15" s="52">
        <f>IF(((AC$3&amp;$V$2)-$U15&lt;0)*((AC$3&amp;$V$2)-$T15&gt;=0),ROUNDDOWN($H15/($U15-$T15+1),2),IF((AC$3&amp;$V$2)-$U15,,$H15+$U15-SUM($U15:AB15)))</f>
        <v>0</v>
      </c>
      <c r="AD15" s="52">
        <f>IF(((AD$3&amp;$V$2)-$U15&lt;0)*((AD$3&amp;$V$2)-$T15&gt;=0),ROUNDDOWN($H15/($U15-$T15+1),2),IF((AD$3&amp;$V$2)-$U15,,$H15+$U15-SUM($U15:AC15)))</f>
        <v>0</v>
      </c>
      <c r="AE15" s="52">
        <f>IF(((AE$3&amp;$V$2)-$U15&lt;0)*((AE$3&amp;$V$2)-$T15&gt;=0),ROUNDDOWN($H15/($U15-$T15+1),2),IF((AE$3&amp;$V$2)-$U15,,$H15+$U15-SUM($U15:AD15)))</f>
        <v>0</v>
      </c>
      <c r="AF15" s="52">
        <f>IF(((AF$3&amp;$V$2)-$U15&lt;0)*((AF$3&amp;$V$2)-$T15&gt;=0),ROUNDDOWN($H15/($U15-$T15+1),2),IF((AF$3&amp;$V$2)-$U15,,$H15+$U15-SUM($U15:AE15)))</f>
        <v>0</v>
      </c>
      <c r="AG15" s="52">
        <f>IF(((AG$3&amp;$V$2)-$U15&lt;0)*((AG$3&amp;$V$2)-$T15&gt;=0),ROUNDDOWN($H15/($U15-$T15+1),2),IF((AG$3&amp;$V$2)-$U15,,$H15+$U15-SUM($U15:AF15)))</f>
        <v>0</v>
      </c>
      <c r="AH15" s="52">
        <f>IF(((AH$3&amp;$V$2)-$U15&lt;0)*((AH$3&amp;$V$2)-$T15&gt;=0),ROUNDDOWN($H15/($U15-$T15+1),2),IF((AH$3&amp;$V$2)-$U15,,$H15+$U15-SUM($U15:AG15)))</f>
        <v>0</v>
      </c>
      <c r="AI15" s="52">
        <f>IF(((AI$3&amp;$V$2)-$U15&lt;0)*((AI$3&amp;$V$2)-$T15&gt;=0),ROUNDDOWN($H15/($U15-$T15+1),2),IF((AI$3&amp;$V$2)-$U15,,$H15+$U15-SUM($U15:AH15)))</f>
        <v>0</v>
      </c>
      <c r="AJ15" s="52">
        <f>IF(((AJ$3&amp;$V$2)-$U15&lt;0)*((AJ$3&amp;$V$2)-$T15&gt;=0),ROUNDDOWN($H15/($U15-$T15+1),2),IF((AJ$3&amp;$V$2)-$U15,,$H15+$U15-SUM($U15:AI15)))</f>
        <v>0</v>
      </c>
      <c r="AK15" s="52">
        <f>IF(((AK$3&amp;$V$2)-$U15&lt;0)*((AK$3&amp;$V$2)-$T15&gt;=0),ROUNDDOWN($H15/($U15-$T15+1),2),IF((AK$3&amp;$V$2)-$U15,,$H15+$U15-SUM($U15:AJ15)))</f>
        <v>0</v>
      </c>
      <c r="AL15" s="52">
        <f>IF(((AL$3&amp;$V$2)-$U15&lt;0)*((AL$3&amp;$V$2)-$T15&gt;=0),ROUNDDOWN($H15/($U15-$T15+1),2),IF((AL$3&amp;$V$2)-$U15,,$H15+$U15-SUM($U15:AK15)))</f>
        <v>0</v>
      </c>
      <c r="AM15" s="52">
        <f>IF(((AM$3&amp;$V$2)-$U15&lt;0)*((AM$3&amp;$V$2)-$T15&gt;=0),ROUNDDOWN($H15/($U15-$T15+1),2),IF((AM$3&amp;$V$2)-$U15,,$H15+$U15-SUM($U15:AL15)))</f>
        <v>0</v>
      </c>
      <c r="AN15" s="52">
        <f>IF(((AN$3&amp;$V$2)-$U15&lt;0)*((AN$3&amp;$V$2)-$T15&gt;=0),ROUNDDOWN($H15/($U15-$T15+1),2),IF((AN$3&amp;$V$2)-$U15,,$H15+$U15-SUM($U15:AM15)))</f>
        <v>0</v>
      </c>
      <c r="AO15" s="52">
        <f>IF(((AO$3&amp;$V$2)-$U15&lt;0)*((AO$3&amp;$V$2)-$T15&gt;=0),ROUNDDOWN($H15/($U15-$T15+1),2),IF((AO$3&amp;$V$2)-$U15,,$H15+$U15-SUM($U15:AN15)))</f>
        <v>0</v>
      </c>
      <c r="AP15" s="52">
        <f>IF(((AP$3&amp;$V$2)-$U15&lt;0)*((AP$3&amp;$V$2)-$T15&gt;=0),ROUNDDOWN($H15/($U15-$T15+1),2),IF((AP$3&amp;$V$2)-$U15,,$H15+$U15-SUM($U15:AO15)))</f>
        <v>0</v>
      </c>
      <c r="AQ15" s="52">
        <f>IF(((AQ$3&amp;$V$2)-$U15&lt;0)*((AQ$3&amp;$V$2)-$T15&gt;=0),ROUNDDOWN($H15/($U15-$T15+1),2),IF((AQ$3&amp;$V$2)-$U15,,$H15+$U15-SUM($U15:AP15)))</f>
        <v>0</v>
      </c>
      <c r="AR15" s="52">
        <f>IF(((AR$3&amp;$V$2)-$U15&lt;0)*((AR$3&amp;$V$2)-$T15&gt;=0),ROUNDDOWN($H15/($U15-$T15+1),2),IF((AR$3&amp;$V$2)-$U15,,$H15+$U15-SUM($U15:AQ15)))</f>
        <v>0</v>
      </c>
      <c r="AS15" s="52">
        <f>IF(((AS$3&amp;$V$2)-$U15&lt;0)*((AS$3&amp;$V$2)-$T15&gt;=0),ROUNDDOWN($H15/($U15-$T15+1),2),IF((AS$3&amp;$V$2)-$U15,,$H15+$U15-SUM($U15:AR15)))</f>
        <v>0</v>
      </c>
      <c r="AT15" s="52">
        <f>IF(((AT$3&amp;$V$2)-$U15&lt;0)*((AT$3&amp;$V$2)-$T15&gt;=0),ROUNDDOWN($H15/($U15-$T15+1),2),IF((AT$3&amp;$V$2)-$U15,,$H15+$U15-SUM($U15:AS15)))</f>
        <v>0</v>
      </c>
      <c r="AU15" s="52">
        <f>IF(((AU$3&amp;$V$2)-$U15&lt;0)*((AU$3&amp;$V$2)-$T15&gt;=0),ROUNDDOWN($H15/($U15-$T15+1),2),IF((AU$3&amp;$V$2)-$U15,,$H15+$U15-SUM($U15:AT15)))</f>
        <v>0</v>
      </c>
      <c r="AV15" s="52">
        <f>IF(((AV$3&amp;$V$2)-$U15&lt;0)*((AV$3&amp;$V$2)-$T15&gt;=0),ROUNDDOWN($H15/($U15-$T15+1),2),IF((AV$3&amp;$V$2)-$U15,,$H15+$U15-SUM($U15:AU15)))</f>
        <v>0</v>
      </c>
      <c r="AW15" s="52">
        <f>IF(((AW$3&amp;$V$2)-$U15&lt;0)*((AW$3&amp;$V$2)-$T15&gt;=0),ROUNDDOWN($H15/($U15-$T15+1),2),IF((AW$3&amp;$V$2)-$U15,,$H15+$U15-SUM($U15:AV15)))</f>
        <v>0</v>
      </c>
      <c r="AX15" s="52">
        <f>IF(((AX$3&amp;$V$2)-$U15&lt;0)*((AX$3&amp;$V$2)-$T15&gt;=0),ROUNDDOWN($H15/($U15-$T15+1),2),IF((AX$3&amp;$V$2)-$U15,,$H15+$U15-SUM($U15:AW15)))</f>
        <v>0</v>
      </c>
      <c r="AY15" s="52">
        <f>IF(((AY$3&amp;$V$2)-$U15&lt;0)*((AY$3&amp;$V$2)-$T15&gt;=0),ROUNDDOWN($H15/($U15-$T15+1),2),IF((AY$3&amp;$V$2)-$U15,,$H15+$U15-SUM($U15:AX15)))</f>
        <v>0</v>
      </c>
    </row>
    <row r="16" spans="1:51" ht="15.95" customHeight="1" x14ac:dyDescent="0.2">
      <c r="A16" s="70"/>
      <c r="B16" s="61"/>
      <c r="C16" s="64"/>
      <c r="D16" s="73"/>
      <c r="E16" s="59"/>
      <c r="F16" s="30" t="s">
        <v>34</v>
      </c>
      <c r="G16" s="64"/>
      <c r="H16" s="44">
        <f>SUM(AA16:AY16)</f>
        <v>0</v>
      </c>
      <c r="I16" s="121"/>
      <c r="J16" s="123"/>
      <c r="K16" s="89"/>
      <c r="L16" s="89"/>
      <c r="M16" s="91"/>
      <c r="N16" s="89"/>
      <c r="O16" s="89"/>
      <c r="P16" s="91"/>
      <c r="Q16" s="133"/>
      <c r="R16" s="133"/>
      <c r="S16" s="93"/>
      <c r="T16" s="43"/>
      <c r="U16" s="18"/>
      <c r="V16" s="4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/>
    </row>
    <row r="17" spans="1:67" s="1" customFormat="1" ht="15.95" customHeight="1" outlineLevel="2" x14ac:dyDescent="0.2">
      <c r="A17" s="71" t="s">
        <v>37</v>
      </c>
      <c r="B17" s="62" t="s">
        <v>29</v>
      </c>
      <c r="C17" s="65"/>
      <c r="D17" s="74"/>
      <c r="E17" s="58"/>
      <c r="F17" s="31" t="s">
        <v>33</v>
      </c>
      <c r="G17" s="65" t="s">
        <v>25</v>
      </c>
      <c r="H17" s="28">
        <v>100</v>
      </c>
      <c r="I17" s="124">
        <f>SUM(V18:AY18)</f>
        <v>0</v>
      </c>
      <c r="J17" s="125">
        <f>I17*100/H17</f>
        <v>0</v>
      </c>
      <c r="K17" s="128">
        <v>43288</v>
      </c>
      <c r="L17" s="128">
        <f>K17+7</f>
        <v>43295</v>
      </c>
      <c r="M17" s="129">
        <f>L17-K17+1</f>
        <v>8</v>
      </c>
      <c r="N17" s="128">
        <v>43288</v>
      </c>
      <c r="O17" s="128">
        <f>N17+7</f>
        <v>43295</v>
      </c>
      <c r="P17" s="129">
        <f>O17-N17+1</f>
        <v>8</v>
      </c>
      <c r="Q17" s="95"/>
      <c r="R17" s="95"/>
      <c r="S17" s="130">
        <f ca="1">$T$1-$O17</f>
        <v>4</v>
      </c>
      <c r="T17" s="42">
        <f>K17</f>
        <v>43288</v>
      </c>
      <c r="U17" s="19">
        <f>L17</f>
        <v>43295</v>
      </c>
      <c r="V17" s="53">
        <f>IF(((V$3&amp;$V$2)-$U17&lt;0)*((V$3&amp;$V$2)-$T17&gt;=0),ROUNDDOWN($H17/($U17-$T17+1),2),IF((V$3&amp;$V$2)-$U17,,$H17+$U17-SUM($U17:U17)))</f>
        <v>0</v>
      </c>
      <c r="W17" s="52">
        <f>IF(((W$3&amp;$V$2)-$U17&lt;0)*((W$3&amp;$V$2)-$T17&gt;=0),ROUNDDOWN($H17/($U17-$T17+1),2),IF((W$3&amp;$V$2)-$U17,,$H17+$U17-SUM($U17:V17)))</f>
        <v>0</v>
      </c>
      <c r="X17" s="52">
        <f>IF(((X$3&amp;$V$2)-$U17&lt;0)*((X$3&amp;$V$2)-$T17&gt;=0),ROUNDDOWN($H17/($U17-$T17+1),2),IF((X$3&amp;$V$2)-$U17,,$H17+$U17-SUM($U17:W17)))</f>
        <v>0</v>
      </c>
      <c r="Y17" s="52">
        <f>IF(((Y$3&amp;$V$2)-$U17&lt;0)*((Y$3&amp;$V$2)-$T17&gt;=0),ROUNDDOWN($H17/($U17-$T17+1),2),IF((Y$3&amp;$V$2)-$U17,,$H17+$U17-SUM($U17:X17)))</f>
        <v>0</v>
      </c>
      <c r="Z17" s="52">
        <f>IF(((Z$3&amp;$V$2)-$U17&lt;0)*((Z$3&amp;$V$2)-$T17&gt;=0),ROUNDDOWN($H17/($U17-$T17+1),2),IF((Z$3&amp;$V$2)-$U17,,$H17+$U17-SUM($U17:Y17)))</f>
        <v>0</v>
      </c>
      <c r="AA17" s="52">
        <f>IF(((AA$3&amp;$V$2)-$U17&lt;0)*((AA$3&amp;$V$2)-$T17&gt;=0),ROUNDDOWN($H17/($U17-$T17+1),2),IF((AA$3&amp;$V$2)-$U17,,$H17+$U17-SUM($U17:Z17)))</f>
        <v>0</v>
      </c>
      <c r="AB17" s="52">
        <f>IF(((AB$3&amp;$V$2)-$U17&lt;0)*((AB$3&amp;$V$2)-$T17&gt;=0),ROUNDDOWN($H17/($U17-$T17+1),2),IF((AB$3&amp;$V$2)-$U17,,$H17+$U17-SUM($U17:AA17)))</f>
        <v>0</v>
      </c>
      <c r="AC17" s="52">
        <f>IF(((AC$3&amp;$V$2)-$U17&lt;0)*((AC$3&amp;$V$2)-$T17&gt;=0),ROUNDDOWN($H17/($U17-$T17+1),2),IF((AC$3&amp;$V$2)-$U17,,$H17+$U17-SUM($U17:AB17)))</f>
        <v>0</v>
      </c>
      <c r="AD17" s="52">
        <f>IF(((AD$3&amp;$V$2)-$U17&lt;0)*((AD$3&amp;$V$2)-$T17&gt;=0),ROUNDDOWN($H17/($U17-$T17+1),2),IF((AD$3&amp;$V$2)-$U17,,$H17+$U17-SUM($U17:AC17)))</f>
        <v>0</v>
      </c>
      <c r="AE17" s="52">
        <f>IF(((AE$3&amp;$V$2)-$U17&lt;0)*((AE$3&amp;$V$2)-$T17&gt;=0),ROUNDDOWN($H17/($U17-$T17+1),2),IF((AE$3&amp;$V$2)-$U17,,$H17+$U17-SUM($U17:AD17)))</f>
        <v>0</v>
      </c>
      <c r="AF17" s="52">
        <f>IF(((AF$3&amp;$V$2)-$U17&lt;0)*((AF$3&amp;$V$2)-$T17&gt;=0),ROUNDDOWN($H17/($U17-$T17+1),2),IF((AF$3&amp;$V$2)-$U17,,$H17+$U17-SUM($U17:AE17)))</f>
        <v>0</v>
      </c>
      <c r="AG17" s="52">
        <f>IF(((AG$3&amp;$V$2)-$U17&lt;0)*((AG$3&amp;$V$2)-$T17&gt;=0),ROUNDDOWN($H17/($U17-$T17+1),2),IF((AG$3&amp;$V$2)-$U17,,$H17+$U17-SUM($U17:AF17)))</f>
        <v>0</v>
      </c>
      <c r="AH17" s="52">
        <f>IF(((AH$3&amp;$V$2)-$U17&lt;0)*((AH$3&amp;$V$2)-$T17&gt;=0),ROUNDDOWN($H17/($U17-$T17+1),2),IF((AH$3&amp;$V$2)-$U17,,$H17+$U17-SUM($U17:AG17)))</f>
        <v>0</v>
      </c>
      <c r="AI17" s="52">
        <f>IF(((AI$3&amp;$V$2)-$U17&lt;0)*((AI$3&amp;$V$2)-$T17&gt;=0),ROUNDDOWN($H17/($U17-$T17+1),2),IF((AI$3&amp;$V$2)-$U17,,$H17+$U17-SUM($U17:AH17)))</f>
        <v>0</v>
      </c>
      <c r="AJ17" s="52">
        <f>IF(((AJ$3&amp;$V$2)-$U17&lt;0)*((AJ$3&amp;$V$2)-$T17&gt;=0),ROUNDDOWN($H17/($U17-$T17+1),2),IF((AJ$3&amp;$V$2)-$U17,,$H17+$U17-SUM($U17:AI17)))</f>
        <v>0</v>
      </c>
      <c r="AK17" s="52">
        <f>IF(((AK$3&amp;$V$2)-$U17&lt;0)*((AK$3&amp;$V$2)-$T17&gt;=0),ROUNDDOWN($H17/($U17-$T17+1),2),IF((AK$3&amp;$V$2)-$U17,,$H17+$U17-SUM($U17:AJ17)))</f>
        <v>0</v>
      </c>
      <c r="AL17" s="52">
        <f>IF(((AL$3&amp;$V$2)-$U17&lt;0)*((AL$3&amp;$V$2)-$T17&gt;=0),ROUNDDOWN($H17/($U17-$T17+1),2),IF((AL$3&amp;$V$2)-$U17,,$H17+$U17-SUM($U17:AK17)))</f>
        <v>0</v>
      </c>
      <c r="AM17" s="52">
        <f>IF(((AM$3&amp;$V$2)-$U17&lt;0)*((AM$3&amp;$V$2)-$T17&gt;=0),ROUNDDOWN($H17/($U17-$T17+1),2),IF((AM$3&amp;$V$2)-$U17,,$H17+$U17-SUM($U17:AL17)))</f>
        <v>0</v>
      </c>
      <c r="AN17" s="52">
        <f>IF(((AN$3&amp;$V$2)-$U17&lt;0)*((AN$3&amp;$V$2)-$T17&gt;=0),ROUNDDOWN($H17/($U17-$T17+1),2),IF((AN$3&amp;$V$2)-$U17,,$H17+$U17-SUM($U17:AM17)))</f>
        <v>0</v>
      </c>
      <c r="AO17" s="52">
        <f>IF(((AO$3&amp;$V$2)-$U17&lt;0)*((AO$3&amp;$V$2)-$T17&gt;=0),ROUNDDOWN($H17/($U17-$T17+1),2),IF((AO$3&amp;$V$2)-$U17,,$H17+$U17-SUM($U17:AN17)))</f>
        <v>0</v>
      </c>
      <c r="AP17" s="52">
        <f>IF(((AP$3&amp;$V$2)-$U17&lt;0)*((AP$3&amp;$V$2)-$T17&gt;=0),ROUNDDOWN($H17/($U17-$T17+1),2),IF((AP$3&amp;$V$2)-$U17,,$H17+$U17-SUM($U17:AO17)))</f>
        <v>0</v>
      </c>
      <c r="AQ17" s="52">
        <f>IF(((AQ$3&amp;$V$2)-$U17&lt;0)*((AQ$3&amp;$V$2)-$T17&gt;=0),ROUNDDOWN($H17/($U17-$T17+1),2),IF((AQ$3&amp;$V$2)-$U17,,$H17+$U17-SUM($U17:AP17)))</f>
        <v>0</v>
      </c>
      <c r="AR17" s="52">
        <f>IF(((AR$3&amp;$V$2)-$U17&lt;0)*((AR$3&amp;$V$2)-$T17&gt;=0),ROUNDDOWN($H17/($U17-$T17+1),2),IF((AR$3&amp;$V$2)-$U17,,$H17+$U17-SUM($U17:AQ17)))</f>
        <v>0</v>
      </c>
      <c r="AS17" s="52">
        <f>IF(((AS$3&amp;$V$2)-$U17&lt;0)*((AS$3&amp;$V$2)-$T17&gt;=0),ROUNDDOWN($H17/($U17-$T17+1),2),IF((AS$3&amp;$V$2)-$U17,,$H17+$U17-SUM($U17:AR17)))</f>
        <v>0</v>
      </c>
      <c r="AT17" s="52">
        <f>IF(((AT$3&amp;$V$2)-$U17&lt;0)*((AT$3&amp;$V$2)-$T17&gt;=0),ROUNDDOWN($H17/($U17-$T17+1),2),IF((AT$3&amp;$V$2)-$U17,,$H17+$U17-SUM($U17:AS17)))</f>
        <v>0</v>
      </c>
      <c r="AU17" s="52">
        <f>IF(((AU$3&amp;$V$2)-$U17&lt;0)*((AU$3&amp;$V$2)-$T17&gt;=0),ROUNDDOWN($H17/($U17-$T17+1),2),IF((AU$3&amp;$V$2)-$U17,,$H17+$U17-SUM($U17:AT17)))</f>
        <v>0</v>
      </c>
      <c r="AV17" s="52">
        <f>IF(((AV$3&amp;$V$2)-$U17&lt;0)*((AV$3&amp;$V$2)-$T17&gt;=0),ROUNDDOWN($H17/($U17-$T17+1),2),IF((AV$3&amp;$V$2)-$U17,,$H17+$U17-SUM($U17:AU17)))</f>
        <v>0</v>
      </c>
      <c r="AW17" s="52">
        <f>IF(((AW$3&amp;$V$2)-$U17&lt;0)*((AW$3&amp;$V$2)-$T17&gt;=0),ROUNDDOWN($H17/($U17-$T17+1),2),IF((AW$3&amp;$V$2)-$U17,,$H17+$U17-SUM($U17:AV17)))</f>
        <v>0</v>
      </c>
      <c r="AX17" s="52">
        <f>IF(((AX$3&amp;$V$2)-$U17&lt;0)*((AX$3&amp;$V$2)-$T17&gt;=0),ROUNDDOWN($H17/($U17-$T17+1),2),IF((AX$3&amp;$V$2)-$U17,,$H17+$U17-SUM($U17:AW17)))</f>
        <v>0</v>
      </c>
      <c r="AY17" s="52">
        <f>IF(((AY$3&amp;$V$2)-$U17&lt;0)*((AY$3&amp;$V$2)-$T17&gt;=0),ROUNDDOWN($H17/($U17-$T17+1),2),IF((AY$3&amp;$V$2)-$U17,,$H17+$U17-SUM($U17:AX17)))</f>
        <v>0</v>
      </c>
    </row>
    <row r="18" spans="1:67" ht="15.95" customHeight="1" thickBot="1" x14ac:dyDescent="0.25">
      <c r="A18" s="69"/>
      <c r="B18" s="60"/>
      <c r="C18" s="63"/>
      <c r="D18" s="72"/>
      <c r="E18" s="75"/>
      <c r="F18" s="41" t="s">
        <v>34</v>
      </c>
      <c r="G18" s="63"/>
      <c r="H18" s="45">
        <f>SUM(AA18:AY18)</f>
        <v>0</v>
      </c>
      <c r="I18" s="126"/>
      <c r="J18" s="127"/>
      <c r="K18" s="134"/>
      <c r="L18" s="134"/>
      <c r="M18" s="132"/>
      <c r="N18" s="134"/>
      <c r="O18" s="134"/>
      <c r="P18" s="132"/>
      <c r="Q18" s="141"/>
      <c r="R18" s="141"/>
      <c r="S18" s="131"/>
      <c r="T18" s="43"/>
      <c r="U18" s="18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</row>
    <row r="19" spans="1:67" ht="15" x14ac:dyDescent="0.2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</row>
    <row r="20" spans="1:67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67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67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67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67" ht="15" x14ac:dyDescent="0.2">
      <c r="A24" s="9"/>
      <c r="B24" s="10"/>
      <c r="C24" s="11"/>
      <c r="D24" s="11"/>
      <c r="E24" s="11"/>
      <c r="F24" s="11"/>
      <c r="G24" s="11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67" ht="15" x14ac:dyDescent="0.2">
      <c r="A25" s="9"/>
      <c r="B25" s="10"/>
      <c r="C25" s="11"/>
      <c r="D25" s="11"/>
      <c r="E25" s="11"/>
      <c r="F25" s="11"/>
      <c r="G25" s="11"/>
      <c r="H25" s="12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67" ht="15" x14ac:dyDescent="0.2">
      <c r="A26" s="9"/>
      <c r="B26" s="10"/>
      <c r="C26" s="11"/>
      <c r="D26" s="11"/>
      <c r="E26" s="11"/>
      <c r="F26" s="11"/>
      <c r="G26" s="11"/>
      <c r="H26" s="12"/>
      <c r="I26" s="12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67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67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67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67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67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67" ht="15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15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ht="15" x14ac:dyDescent="0.2">
      <c r="A178" s="9"/>
      <c r="B178" s="10"/>
      <c r="C178" s="11"/>
      <c r="D178" s="11"/>
      <c r="E178" s="11"/>
      <c r="F178" s="11"/>
      <c r="G178" s="11"/>
      <c r="H178" s="12"/>
      <c r="I178" s="12"/>
      <c r="J178" s="1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" x14ac:dyDescent="0.2">
      <c r="A179" s="9"/>
      <c r="B179" s="10"/>
      <c r="C179" s="11"/>
      <c r="D179" s="11"/>
      <c r="E179" s="11"/>
      <c r="F179" s="11"/>
      <c r="G179" s="11"/>
      <c r="H179" s="12"/>
      <c r="I179" s="12"/>
      <c r="J179" s="12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ht="15" x14ac:dyDescent="0.2">
      <c r="A180" s="9"/>
      <c r="B180" s="10"/>
      <c r="C180" s="11"/>
      <c r="D180" s="11"/>
      <c r="E180" s="11"/>
      <c r="F180" s="11"/>
      <c r="G180" s="11"/>
      <c r="H180" s="12"/>
      <c r="I180" s="12"/>
      <c r="J180" s="12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ht="15" x14ac:dyDescent="0.2">
      <c r="A181" s="9"/>
      <c r="B181" s="10"/>
      <c r="C181" s="11"/>
      <c r="D181" s="11"/>
      <c r="E181" s="11"/>
      <c r="F181" s="11"/>
      <c r="G181" s="11"/>
      <c r="H181" s="12"/>
      <c r="I181" s="12"/>
      <c r="J181" s="12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ht="15" x14ac:dyDescent="0.2">
      <c r="A182" s="9"/>
      <c r="B182" s="10"/>
      <c r="C182" s="11"/>
      <c r="D182" s="11"/>
      <c r="E182" s="11"/>
      <c r="F182" s="11"/>
      <c r="G182" s="11"/>
      <c r="H182" s="12"/>
      <c r="I182" s="12"/>
      <c r="J182" s="12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ht="15" x14ac:dyDescent="0.2">
      <c r="A183" s="9"/>
      <c r="B183" s="10"/>
      <c r="C183" s="11"/>
      <c r="D183" s="11"/>
      <c r="E183" s="11"/>
      <c r="F183" s="11"/>
      <c r="G183" s="11"/>
      <c r="H183" s="12"/>
      <c r="I183" s="12"/>
      <c r="J183" s="12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ht="15" x14ac:dyDescent="0.2">
      <c r="A184" s="9"/>
      <c r="B184" s="10"/>
      <c r="C184" s="11"/>
      <c r="D184" s="11"/>
      <c r="E184" s="11"/>
      <c r="F184" s="11"/>
      <c r="G184" s="11"/>
      <c r="H184" s="12"/>
      <c r="I184" s="12"/>
      <c r="J184" s="12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ht="15" x14ac:dyDescent="0.2">
      <c r="A185" s="9"/>
      <c r="B185" s="10"/>
      <c r="C185" s="11"/>
      <c r="D185" s="11"/>
      <c r="E185" s="11"/>
      <c r="F185" s="11"/>
      <c r="G185" s="11"/>
      <c r="H185" s="12"/>
      <c r="I185" s="12"/>
      <c r="J185" s="12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ht="15" x14ac:dyDescent="0.2">
      <c r="A186" s="9"/>
      <c r="B186" s="10"/>
      <c r="C186" s="11"/>
      <c r="D186" s="11"/>
      <c r="E186" s="11"/>
      <c r="F186" s="11"/>
      <c r="G186" s="11"/>
      <c r="H186" s="12"/>
      <c r="I186" s="12"/>
      <c r="J186" s="12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ht="15" x14ac:dyDescent="0.2">
      <c r="A187" s="9"/>
      <c r="B187" s="10"/>
      <c r="C187" s="11"/>
      <c r="D187" s="11"/>
      <c r="E187" s="11"/>
      <c r="F187" s="11"/>
      <c r="G187" s="11"/>
      <c r="H187" s="12"/>
      <c r="I187" s="12"/>
      <c r="J187" s="12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ht="15" x14ac:dyDescent="0.2">
      <c r="A188" s="9"/>
      <c r="B188" s="10"/>
      <c r="C188" s="11"/>
      <c r="D188" s="11"/>
      <c r="E188" s="11"/>
      <c r="F188" s="11"/>
      <c r="G188" s="11"/>
      <c r="H188" s="12"/>
      <c r="I188" s="12"/>
      <c r="J188" s="12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ht="15" x14ac:dyDescent="0.2">
      <c r="A189" s="9"/>
      <c r="B189" s="10"/>
      <c r="C189" s="11"/>
      <c r="D189" s="11"/>
      <c r="E189" s="11"/>
      <c r="F189" s="11"/>
      <c r="G189" s="11"/>
      <c r="H189" s="12"/>
      <c r="I189" s="12"/>
      <c r="J189" s="12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ht="15" x14ac:dyDescent="0.2">
      <c r="A190" s="9"/>
      <c r="B190" s="10"/>
      <c r="C190" s="11"/>
      <c r="D190" s="11"/>
      <c r="E190" s="11"/>
      <c r="F190" s="11"/>
      <c r="G190" s="11"/>
      <c r="H190" s="12"/>
      <c r="I190" s="12"/>
      <c r="J190" s="12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ht="15" x14ac:dyDescent="0.2">
      <c r="A191" s="9"/>
      <c r="B191" s="10"/>
      <c r="C191" s="11"/>
      <c r="D191" s="11"/>
      <c r="E191" s="11"/>
      <c r="F191" s="11"/>
      <c r="G191" s="11"/>
      <c r="H191" s="12"/>
      <c r="I191" s="12"/>
      <c r="J191" s="12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ht="15" x14ac:dyDescent="0.2">
      <c r="A192" s="9"/>
      <c r="B192" s="10"/>
      <c r="C192" s="11"/>
      <c r="D192" s="11"/>
      <c r="E192" s="11"/>
      <c r="F192" s="11"/>
      <c r="G192" s="11"/>
      <c r="H192" s="12"/>
      <c r="I192" s="12"/>
      <c r="J192" s="1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ht="15" x14ac:dyDescent="0.2">
      <c r="A193" s="9"/>
      <c r="B193" s="10"/>
      <c r="C193" s="11"/>
      <c r="D193" s="11"/>
      <c r="E193" s="11"/>
      <c r="F193" s="11"/>
      <c r="G193" s="11"/>
      <c r="H193" s="12"/>
      <c r="I193" s="12"/>
      <c r="J193" s="12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ht="15" x14ac:dyDescent="0.2">
      <c r="A194" s="9"/>
      <c r="B194" s="10"/>
      <c r="C194" s="11"/>
      <c r="D194" s="11"/>
      <c r="E194" s="11"/>
      <c r="F194" s="11"/>
      <c r="G194" s="11"/>
      <c r="H194" s="12"/>
      <c r="I194" s="12"/>
      <c r="J194" s="12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ht="15" x14ac:dyDescent="0.2">
      <c r="A195" s="9"/>
      <c r="B195" s="10"/>
      <c r="C195" s="11"/>
      <c r="D195" s="11"/>
      <c r="E195" s="11"/>
      <c r="F195" s="11"/>
      <c r="G195" s="11"/>
      <c r="H195" s="12"/>
      <c r="I195" s="12"/>
      <c r="J195" s="12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ht="15" x14ac:dyDescent="0.2">
      <c r="A196" s="9"/>
      <c r="B196" s="10"/>
      <c r="C196" s="11"/>
      <c r="D196" s="11"/>
      <c r="E196" s="11"/>
      <c r="F196" s="11"/>
      <c r="G196" s="11"/>
      <c r="H196" s="12"/>
      <c r="I196" s="12"/>
      <c r="J196" s="12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ht="15" x14ac:dyDescent="0.2">
      <c r="A197" s="9"/>
      <c r="B197" s="10"/>
      <c r="C197" s="11"/>
      <c r="D197" s="11"/>
      <c r="E197" s="11"/>
      <c r="F197" s="11"/>
      <c r="G197" s="11"/>
      <c r="H197" s="12"/>
      <c r="I197" s="12"/>
      <c r="J197" s="12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" x14ac:dyDescent="0.2">
      <c r="A198" s="9"/>
      <c r="B198" s="10"/>
      <c r="C198" s="11"/>
      <c r="D198" s="11"/>
      <c r="E198" s="11"/>
      <c r="F198" s="11"/>
      <c r="G198" s="11"/>
      <c r="H198" s="12"/>
      <c r="I198" s="12"/>
      <c r="J198" s="12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ht="15" x14ac:dyDescent="0.2">
      <c r="A199" s="9"/>
      <c r="B199" s="10"/>
      <c r="C199" s="11"/>
      <c r="D199" s="11"/>
      <c r="E199" s="11"/>
      <c r="F199" s="11"/>
      <c r="G199" s="11"/>
      <c r="H199" s="12"/>
      <c r="I199" s="12"/>
      <c r="J199" s="12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ht="15" x14ac:dyDescent="0.2">
      <c r="A200" s="9"/>
      <c r="B200" s="10"/>
      <c r="C200" s="11"/>
      <c r="D200" s="11"/>
      <c r="E200" s="11"/>
      <c r="F200" s="11"/>
      <c r="G200" s="11"/>
      <c r="H200" s="12"/>
      <c r="I200" s="12"/>
      <c r="J200" s="12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ht="15" x14ac:dyDescent="0.2">
      <c r="A201" s="9"/>
      <c r="B201" s="10"/>
      <c r="C201" s="11"/>
      <c r="D201" s="11"/>
      <c r="E201" s="11"/>
      <c r="F201" s="11"/>
      <c r="G201" s="11"/>
      <c r="H201" s="12"/>
      <c r="I201" s="12"/>
      <c r="J201" s="1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ht="15" x14ac:dyDescent="0.2">
      <c r="A202" s="9"/>
      <c r="B202" s="10"/>
      <c r="C202" s="11"/>
      <c r="D202" s="11"/>
      <c r="E202" s="11"/>
      <c r="F202" s="11"/>
      <c r="G202" s="11"/>
      <c r="H202" s="12"/>
      <c r="I202" s="12"/>
      <c r="J202" s="1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ht="15" x14ac:dyDescent="0.2">
      <c r="A203" s="9"/>
      <c r="B203" s="10"/>
      <c r="C203" s="11"/>
      <c r="D203" s="11"/>
      <c r="E203" s="11"/>
      <c r="F203" s="11"/>
      <c r="G203" s="11"/>
      <c r="H203" s="12"/>
      <c r="I203" s="12"/>
      <c r="J203" s="12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ht="15" x14ac:dyDescent="0.2">
      <c r="A204" s="9"/>
      <c r="B204" s="10"/>
      <c r="C204" s="11"/>
      <c r="D204" s="11"/>
      <c r="E204" s="11"/>
      <c r="F204" s="11"/>
      <c r="G204" s="11"/>
      <c r="H204" s="12"/>
      <c r="I204" s="12"/>
      <c r="J204" s="12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ht="15" x14ac:dyDescent="0.2">
      <c r="A205" s="9"/>
      <c r="B205" s="10"/>
      <c r="C205" s="11"/>
      <c r="D205" s="11"/>
      <c r="E205" s="11"/>
      <c r="F205" s="11"/>
      <c r="G205" s="11"/>
      <c r="H205" s="12"/>
      <c r="I205" s="12"/>
      <c r="J205" s="12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ht="15" x14ac:dyDescent="0.2">
      <c r="A206" s="9"/>
      <c r="B206" s="10"/>
      <c r="C206" s="11"/>
      <c r="D206" s="11"/>
      <c r="E206" s="11"/>
      <c r="F206" s="11"/>
      <c r="G206" s="11"/>
      <c r="H206" s="12"/>
      <c r="I206" s="12"/>
      <c r="J206" s="12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ht="15" x14ac:dyDescent="0.2">
      <c r="A207" s="9"/>
      <c r="B207" s="10"/>
      <c r="C207" s="11"/>
      <c r="D207" s="11"/>
      <c r="E207" s="11"/>
      <c r="F207" s="11"/>
      <c r="G207" s="11"/>
      <c r="H207" s="12"/>
      <c r="I207" s="12"/>
      <c r="J207" s="12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ht="15" x14ac:dyDescent="0.2">
      <c r="A208" s="9"/>
      <c r="B208" s="10"/>
      <c r="C208" s="11"/>
      <c r="D208" s="11"/>
      <c r="E208" s="11"/>
      <c r="F208" s="11"/>
      <c r="G208" s="11"/>
      <c r="H208" s="12"/>
      <c r="I208" s="12"/>
      <c r="J208" s="12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ht="15" x14ac:dyDescent="0.2">
      <c r="A209" s="9"/>
      <c r="B209" s="10"/>
      <c r="C209" s="11"/>
      <c r="D209" s="11"/>
      <c r="E209" s="11"/>
      <c r="F209" s="11"/>
      <c r="G209" s="11"/>
      <c r="H209" s="12"/>
      <c r="I209" s="12"/>
      <c r="J209" s="12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ht="15" x14ac:dyDescent="0.2">
      <c r="A210" s="9"/>
      <c r="B210" s="10"/>
      <c r="C210" s="11"/>
      <c r="D210" s="11"/>
      <c r="E210" s="11"/>
      <c r="F210" s="11"/>
      <c r="G210" s="11"/>
      <c r="H210" s="12"/>
      <c r="I210" s="12"/>
      <c r="J210" s="12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x14ac:dyDescent="0.2">
      <c r="A211" s="9"/>
      <c r="B211" s="10"/>
      <c r="C211" s="11"/>
      <c r="D211" s="11"/>
      <c r="E211" s="11"/>
      <c r="F211" s="11"/>
      <c r="G211" s="11"/>
      <c r="H211" s="12"/>
      <c r="I211" s="12"/>
      <c r="J211" s="12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ht="15" x14ac:dyDescent="0.2">
      <c r="A212" s="9"/>
      <c r="B212" s="10"/>
      <c r="C212" s="11"/>
      <c r="D212" s="11"/>
      <c r="E212" s="11"/>
      <c r="F212" s="11"/>
      <c r="G212" s="11"/>
      <c r="H212" s="12"/>
      <c r="I212" s="12"/>
      <c r="J212" s="12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ht="15" x14ac:dyDescent="0.2">
      <c r="A213" s="9"/>
      <c r="B213" s="10"/>
      <c r="C213" s="11"/>
      <c r="D213" s="11"/>
      <c r="E213" s="11"/>
      <c r="F213" s="11"/>
      <c r="G213" s="11"/>
      <c r="H213" s="12"/>
      <c r="I213" s="12"/>
      <c r="J213" s="12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ht="15" x14ac:dyDescent="0.2">
      <c r="A214" s="9"/>
      <c r="B214" s="10"/>
      <c r="C214" s="11"/>
      <c r="D214" s="11"/>
      <c r="E214" s="11"/>
      <c r="F214" s="11"/>
      <c r="G214" s="11"/>
      <c r="H214" s="12"/>
      <c r="I214" s="12"/>
      <c r="J214" s="12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ht="15" x14ac:dyDescent="0.2">
      <c r="A215" s="9"/>
      <c r="B215" s="10"/>
      <c r="C215" s="11"/>
      <c r="D215" s="11"/>
      <c r="E215" s="11"/>
      <c r="F215" s="11"/>
      <c r="G215" s="11"/>
      <c r="H215" s="12"/>
      <c r="I215" s="12"/>
      <c r="J215" s="12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ht="15" x14ac:dyDescent="0.2">
      <c r="A216" s="9"/>
      <c r="B216" s="10"/>
      <c r="C216" s="11"/>
      <c r="D216" s="11"/>
      <c r="E216" s="11"/>
      <c r="F216" s="11"/>
      <c r="G216" s="11"/>
      <c r="H216" s="12"/>
      <c r="I216" s="12"/>
      <c r="J216" s="12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ht="15" x14ac:dyDescent="0.2">
      <c r="A217" s="9"/>
      <c r="B217" s="10"/>
      <c r="C217" s="11"/>
      <c r="D217" s="11"/>
      <c r="E217" s="11"/>
      <c r="F217" s="11"/>
      <c r="G217" s="11"/>
      <c r="H217" s="12"/>
      <c r="I217" s="12"/>
      <c r="J217" s="12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ht="15" x14ac:dyDescent="0.2">
      <c r="A218" s="9"/>
      <c r="B218" s="10"/>
      <c r="C218" s="11"/>
      <c r="D218" s="11"/>
      <c r="E218" s="11"/>
      <c r="F218" s="11"/>
      <c r="G218" s="11"/>
      <c r="H218" s="12"/>
      <c r="I218" s="12"/>
      <c r="J218" s="12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ht="15" x14ac:dyDescent="0.2">
      <c r="A219" s="9"/>
      <c r="B219" s="10"/>
      <c r="C219" s="11"/>
      <c r="D219" s="11"/>
      <c r="E219" s="11"/>
      <c r="F219" s="11"/>
      <c r="G219" s="11"/>
      <c r="H219" s="12"/>
      <c r="I219" s="12"/>
      <c r="J219" s="12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ht="15" x14ac:dyDescent="0.2">
      <c r="A220" s="9"/>
      <c r="B220" s="10"/>
      <c r="C220" s="11"/>
      <c r="D220" s="11"/>
      <c r="E220" s="11"/>
      <c r="F220" s="11"/>
      <c r="G220" s="11"/>
      <c r="H220" s="12"/>
      <c r="I220" s="12"/>
      <c r="J220" s="12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ht="15" x14ac:dyDescent="0.2">
      <c r="A221" s="9"/>
      <c r="B221" s="10"/>
      <c r="C221" s="11"/>
      <c r="D221" s="11"/>
      <c r="E221" s="11"/>
      <c r="F221" s="11"/>
      <c r="G221" s="11"/>
      <c r="H221" s="12"/>
      <c r="I221" s="12"/>
      <c r="J221" s="12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ht="15" x14ac:dyDescent="0.2">
      <c r="A222" s="9"/>
      <c r="B222" s="10"/>
      <c r="C222" s="11"/>
      <c r="D222" s="11"/>
      <c r="E222" s="11"/>
      <c r="F222" s="11"/>
      <c r="G222" s="11"/>
      <c r="H222" s="12"/>
      <c r="I222" s="12"/>
      <c r="J222" s="12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ht="15" x14ac:dyDescent="0.2">
      <c r="A223" s="9"/>
      <c r="B223" s="10"/>
      <c r="C223" s="11"/>
      <c r="D223" s="11"/>
      <c r="E223" s="11"/>
      <c r="F223" s="11"/>
      <c r="G223" s="11"/>
      <c r="H223" s="12"/>
      <c r="I223" s="12"/>
      <c r="J223" s="12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ht="15" x14ac:dyDescent="0.2">
      <c r="A224" s="9"/>
      <c r="B224" s="10"/>
      <c r="C224" s="11"/>
      <c r="D224" s="11"/>
      <c r="E224" s="11"/>
      <c r="F224" s="11"/>
      <c r="G224" s="11"/>
      <c r="H224" s="12"/>
      <c r="I224" s="12"/>
      <c r="J224" s="12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ht="15" x14ac:dyDescent="0.2">
      <c r="A225" s="9"/>
      <c r="B225" s="10"/>
      <c r="C225" s="11"/>
      <c r="D225" s="11"/>
      <c r="E225" s="11"/>
      <c r="F225" s="11"/>
      <c r="G225" s="11"/>
      <c r="H225" s="12"/>
      <c r="I225" s="12"/>
      <c r="J225" s="12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ht="15" x14ac:dyDescent="0.2">
      <c r="A226" s="9"/>
      <c r="B226" s="10"/>
      <c r="C226" s="11"/>
      <c r="D226" s="11"/>
      <c r="E226" s="11"/>
      <c r="F226" s="11"/>
      <c r="G226" s="11"/>
      <c r="H226" s="12"/>
      <c r="I226" s="12"/>
      <c r="J226" s="12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ht="15" x14ac:dyDescent="0.2">
      <c r="A227" s="9"/>
      <c r="B227" s="10"/>
      <c r="C227" s="11"/>
      <c r="D227" s="11"/>
      <c r="E227" s="11"/>
      <c r="F227" s="11"/>
      <c r="G227" s="11"/>
      <c r="H227" s="12"/>
      <c r="I227" s="12"/>
      <c r="J227" s="12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ht="15" x14ac:dyDescent="0.2">
      <c r="A228" s="9"/>
      <c r="B228" s="10"/>
      <c r="C228" s="11"/>
      <c r="D228" s="11"/>
      <c r="E228" s="11"/>
      <c r="F228" s="11"/>
      <c r="G228" s="11"/>
      <c r="H228" s="12"/>
      <c r="I228" s="12"/>
      <c r="J228" s="1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ht="15" x14ac:dyDescent="0.2">
      <c r="A229" s="9"/>
      <c r="B229" s="10"/>
      <c r="C229" s="11"/>
      <c r="D229" s="11"/>
      <c r="E229" s="11"/>
      <c r="F229" s="11"/>
      <c r="G229" s="11"/>
      <c r="H229" s="12"/>
      <c r="I229" s="12"/>
      <c r="J229" s="12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ht="15" x14ac:dyDescent="0.2">
      <c r="A230" s="9"/>
      <c r="B230" s="10"/>
      <c r="C230" s="11"/>
      <c r="D230" s="11"/>
      <c r="E230" s="11"/>
      <c r="F230" s="11"/>
      <c r="G230" s="11"/>
      <c r="H230" s="12"/>
      <c r="I230" s="12"/>
      <c r="J230" s="12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" x14ac:dyDescent="0.2">
      <c r="A231" s="9"/>
      <c r="B231" s="10"/>
      <c r="C231" s="11"/>
      <c r="D231" s="11"/>
      <c r="E231" s="11"/>
      <c r="F231" s="11"/>
      <c r="G231" s="11"/>
      <c r="H231" s="12"/>
      <c r="I231" s="12"/>
      <c r="J231" s="12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ht="15" x14ac:dyDescent="0.2">
      <c r="A232" s="9"/>
      <c r="B232" s="10"/>
      <c r="C232" s="11"/>
      <c r="D232" s="11"/>
      <c r="E232" s="11"/>
      <c r="F232" s="11"/>
      <c r="G232" s="11"/>
      <c r="H232" s="12"/>
      <c r="I232" s="12"/>
      <c r="J232" s="12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ht="15" x14ac:dyDescent="0.2">
      <c r="A233" s="9"/>
      <c r="B233" s="10"/>
      <c r="C233" s="11"/>
      <c r="D233" s="11"/>
      <c r="E233" s="11"/>
      <c r="F233" s="11"/>
      <c r="G233" s="11"/>
      <c r="H233" s="12"/>
      <c r="I233" s="12"/>
      <c r="J233" s="12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ht="15" x14ac:dyDescent="0.2">
      <c r="A234" s="9"/>
      <c r="B234" s="10"/>
      <c r="C234" s="11"/>
      <c r="D234" s="11"/>
      <c r="E234" s="11"/>
      <c r="F234" s="11"/>
      <c r="G234" s="11"/>
      <c r="H234" s="12"/>
      <c r="I234" s="12"/>
      <c r="J234" s="12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</sheetData>
  <sheetProtection formatCells="0" formatColumns="0" insertColumns="0" insertRows="0" insertHyperlinks="0"/>
  <mergeCells count="153">
    <mergeCell ref="M7:M8"/>
    <mergeCell ref="L7:L8"/>
    <mergeCell ref="K7:K8"/>
    <mergeCell ref="G7:G8"/>
    <mergeCell ref="E7:E8"/>
    <mergeCell ref="D7:D8"/>
    <mergeCell ref="C7:C8"/>
    <mergeCell ref="B7:B8"/>
    <mergeCell ref="A7:A8"/>
    <mergeCell ref="S7:S8"/>
    <mergeCell ref="R7:R8"/>
    <mergeCell ref="Q7:Q8"/>
    <mergeCell ref="P7:P8"/>
    <mergeCell ref="O7:O8"/>
    <mergeCell ref="N7:N8"/>
    <mergeCell ref="Q11:Q12"/>
    <mergeCell ref="R11:R12"/>
    <mergeCell ref="Q13:Q14"/>
    <mergeCell ref="R13:R14"/>
    <mergeCell ref="Q15:Q16"/>
    <mergeCell ref="R15:R16"/>
    <mergeCell ref="Q17:Q18"/>
    <mergeCell ref="R17:R18"/>
    <mergeCell ref="M17:M18"/>
    <mergeCell ref="N15:N16"/>
    <mergeCell ref="N17:N18"/>
    <mergeCell ref="O15:O16"/>
    <mergeCell ref="O17:O18"/>
    <mergeCell ref="S15:S16"/>
    <mergeCell ref="S17:S18"/>
    <mergeCell ref="P13:P14"/>
    <mergeCell ref="P15:P16"/>
    <mergeCell ref="P17:P18"/>
    <mergeCell ref="O13:O14"/>
    <mergeCell ref="N13:N14"/>
    <mergeCell ref="K9:K10"/>
    <mergeCell ref="L9:L10"/>
    <mergeCell ref="M9:M10"/>
    <mergeCell ref="N9:N10"/>
    <mergeCell ref="O9:O10"/>
    <mergeCell ref="P9:P10"/>
    <mergeCell ref="S9:S10"/>
    <mergeCell ref="P11:P12"/>
    <mergeCell ref="S11:S12"/>
    <mergeCell ref="S13:S14"/>
    <mergeCell ref="Q9:Q10"/>
    <mergeCell ref="R9:R10"/>
    <mergeCell ref="K15:K16"/>
    <mergeCell ref="L15:L16"/>
    <mergeCell ref="K17:K18"/>
    <mergeCell ref="L17:L18"/>
    <mergeCell ref="M15:M16"/>
    <mergeCell ref="I11:I12"/>
    <mergeCell ref="I13:I14"/>
    <mergeCell ref="J13:J14"/>
    <mergeCell ref="J11:J12"/>
    <mergeCell ref="K11:K12"/>
    <mergeCell ref="L11:L12"/>
    <mergeCell ref="M11:M12"/>
    <mergeCell ref="N11:N12"/>
    <mergeCell ref="O11:O12"/>
    <mergeCell ref="M13:M14"/>
    <mergeCell ref="L13:L14"/>
    <mergeCell ref="K13:K14"/>
    <mergeCell ref="J2:J4"/>
    <mergeCell ref="B9:B10"/>
    <mergeCell ref="B11:B12"/>
    <mergeCell ref="B13:B14"/>
    <mergeCell ref="B15:B16"/>
    <mergeCell ref="B17:B18"/>
    <mergeCell ref="A9:A10"/>
    <mergeCell ref="A11:A12"/>
    <mergeCell ref="I7:I8"/>
    <mergeCell ref="J7:J8"/>
    <mergeCell ref="I9:I10"/>
    <mergeCell ref="J9:J10"/>
    <mergeCell ref="I15:I16"/>
    <mergeCell ref="I17:I18"/>
    <mergeCell ref="J17:J18"/>
    <mergeCell ref="J15:J16"/>
    <mergeCell ref="G2:G4"/>
    <mergeCell ref="AV3:AV4"/>
    <mergeCell ref="AW3:AW4"/>
    <mergeCell ref="AX3:AX4"/>
    <mergeCell ref="AY3:AY4"/>
    <mergeCell ref="A2:A4"/>
    <mergeCell ref="B2:B4"/>
    <mergeCell ref="C2:C4"/>
    <mergeCell ref="H2:H4"/>
    <mergeCell ref="I2:I4"/>
    <mergeCell ref="AB3:AB4"/>
    <mergeCell ref="AC3:AC4"/>
    <mergeCell ref="AD3:AD4"/>
    <mergeCell ref="AE3:AE4"/>
    <mergeCell ref="AF3:AF4"/>
    <mergeCell ref="AH3:AH4"/>
    <mergeCell ref="AI3:AI4"/>
    <mergeCell ref="AJ3:AJ4"/>
    <mergeCell ref="AK3:AK4"/>
    <mergeCell ref="AL3:AL4"/>
    <mergeCell ref="AM3:AM4"/>
    <mergeCell ref="D2:D4"/>
    <mergeCell ref="E2:E4"/>
    <mergeCell ref="K3:M3"/>
    <mergeCell ref="AT3:AT4"/>
    <mergeCell ref="AU3:AU4"/>
    <mergeCell ref="V2:AY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K2:S2"/>
    <mergeCell ref="B5:S5"/>
    <mergeCell ref="T1:U1"/>
    <mergeCell ref="F2:F4"/>
    <mergeCell ref="N3:P3"/>
    <mergeCell ref="Q3:S3"/>
    <mergeCell ref="B1:C1"/>
    <mergeCell ref="N1:S1"/>
    <mergeCell ref="D1:M1"/>
    <mergeCell ref="A13:A14"/>
    <mergeCell ref="A15:A16"/>
    <mergeCell ref="A17:A18"/>
    <mergeCell ref="C9:C10"/>
    <mergeCell ref="C11:C12"/>
    <mergeCell ref="C13:C14"/>
    <mergeCell ref="C15:C16"/>
    <mergeCell ref="C17:C18"/>
    <mergeCell ref="D9:D10"/>
    <mergeCell ref="G9:G10"/>
    <mergeCell ref="G11:G12"/>
    <mergeCell ref="G13:G14"/>
    <mergeCell ref="G15:G16"/>
    <mergeCell ref="G17:G18"/>
    <mergeCell ref="E9:E10"/>
    <mergeCell ref="D11:D12"/>
    <mergeCell ref="E11:E12"/>
    <mergeCell ref="D13:D14"/>
    <mergeCell ref="E13:E14"/>
    <mergeCell ref="D15:D16"/>
    <mergeCell ref="E15:E16"/>
    <mergeCell ref="D17:D18"/>
    <mergeCell ref="E17:E18"/>
    <mergeCell ref="B6:S6"/>
  </mergeCells>
  <pageMargins left="0.19685039370078741" right="0.19685039370078741" top="0.19685039370078741" bottom="0.19685039370078741" header="0" footer="0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2018-07-18T07:01:09Z</dcterms:modified>
</cp:coreProperties>
</file>