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312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5" i="1" l="1" a="1"/>
  <c r="D5" i="1" s="1"/>
  <c r="E5" i="1" s="1" a="1"/>
  <c r="E5" i="1" s="1"/>
  <c r="D6" i="1" a="1"/>
  <c r="D6" i="1" s="1"/>
  <c r="E6" i="1" s="1" a="1"/>
  <c r="E6" i="1" s="1"/>
  <c r="D7" i="1" a="1"/>
  <c r="D7" i="1" s="1"/>
  <c r="E7" i="1" s="1" a="1"/>
  <c r="E7" i="1" s="1"/>
  <c r="D8" i="1" a="1"/>
  <c r="D8" i="1" s="1"/>
  <c r="E8" i="1" s="1" a="1"/>
  <c r="E8" i="1" s="1"/>
  <c r="D9" i="1" a="1"/>
  <c r="D9" i="1" s="1"/>
  <c r="E9" i="1" s="1" a="1"/>
  <c r="E9" i="1" s="1"/>
  <c r="D10" i="1" a="1"/>
  <c r="D10" i="1" s="1"/>
  <c r="E10" i="1" s="1" a="1"/>
  <c r="E10" i="1" s="1"/>
  <c r="D11" i="1" a="1"/>
  <c r="D11" i="1" s="1"/>
  <c r="E11" i="1" s="1" a="1"/>
  <c r="E11" i="1" s="1"/>
  <c r="D12" i="1" a="1"/>
  <c r="D12" i="1" s="1"/>
  <c r="E12" i="1" s="1" a="1"/>
  <c r="E12" i="1" s="1"/>
  <c r="D13" i="1" a="1"/>
  <c r="D13" i="1" s="1"/>
  <c r="E13" i="1" s="1" a="1"/>
  <c r="E13" i="1" s="1"/>
  <c r="D14" i="1" a="1"/>
  <c r="D14" i="1" s="1"/>
  <c r="E14" i="1" s="1" a="1"/>
  <c r="E14" i="1" s="1"/>
  <c r="D15" i="1" a="1"/>
  <c r="D15" i="1" s="1"/>
  <c r="E15" i="1" s="1" a="1"/>
  <c r="E15" i="1" s="1"/>
  <c r="D16" i="1" a="1"/>
  <c r="D16" i="1" s="1"/>
  <c r="E16" i="1" s="1" a="1"/>
  <c r="E16" i="1" s="1"/>
  <c r="D17" i="1" a="1"/>
  <c r="D17" i="1" s="1"/>
  <c r="E17" i="1" s="1" a="1"/>
  <c r="E17" i="1" s="1"/>
  <c r="D18" i="1" a="1"/>
  <c r="D18" i="1" s="1"/>
  <c r="E18" i="1" s="1" a="1"/>
  <c r="E18" i="1" s="1"/>
  <c r="D19" i="1" a="1"/>
  <c r="D19" i="1" s="1"/>
  <c r="E19" i="1" s="1" a="1"/>
  <c r="E19" i="1" s="1"/>
  <c r="D20" i="1" a="1"/>
  <c r="D20" i="1" s="1"/>
  <c r="E20" i="1" s="1" a="1"/>
  <c r="E20" i="1" s="1"/>
  <c r="D21" i="1" a="1"/>
  <c r="D21" i="1" s="1"/>
  <c r="E21" i="1" s="1" a="1"/>
  <c r="E21" i="1" s="1"/>
  <c r="D22" i="1" a="1"/>
  <c r="D22" i="1" s="1"/>
  <c r="E22" i="1" s="1" a="1"/>
  <c r="E22" i="1" s="1"/>
  <c r="D23" i="1" a="1"/>
  <c r="D23" i="1" s="1"/>
  <c r="E23" i="1" s="1" a="1"/>
  <c r="E23" i="1" s="1"/>
  <c r="D24" i="1" a="1"/>
  <c r="D24" i="1" s="1"/>
  <c r="E24" i="1" s="1" a="1"/>
  <c r="E24" i="1" s="1"/>
  <c r="D25" i="1" a="1"/>
  <c r="D25" i="1" s="1"/>
  <c r="E25" i="1" s="1" a="1"/>
  <c r="E25" i="1" s="1"/>
  <c r="D26" i="1" a="1"/>
  <c r="D26" i="1" s="1"/>
  <c r="E26" i="1" s="1" a="1"/>
  <c r="E26" i="1" s="1"/>
  <c r="D27" i="1" a="1"/>
  <c r="D27" i="1" s="1"/>
  <c r="E27" i="1" s="1" a="1"/>
  <c r="E27" i="1" s="1"/>
  <c r="D28" i="1" a="1"/>
  <c r="D28" i="1" s="1"/>
  <c r="E28" i="1" s="1" a="1"/>
  <c r="E28" i="1" s="1"/>
  <c r="D29" i="1" a="1"/>
  <c r="D29" i="1" s="1"/>
  <c r="E29" i="1" s="1" a="1"/>
  <c r="E29" i="1" s="1"/>
  <c r="D30" i="1" a="1"/>
  <c r="D30" i="1" s="1"/>
  <c r="E30" i="1" s="1" a="1"/>
  <c r="E30" i="1" s="1"/>
  <c r="D31" i="1" a="1"/>
  <c r="D31" i="1" s="1"/>
  <c r="E31" i="1" s="1" a="1"/>
  <c r="E31" i="1" s="1"/>
  <c r="D32" i="1" a="1"/>
  <c r="D32" i="1" s="1"/>
  <c r="E32" i="1" s="1" a="1"/>
  <c r="E32" i="1" s="1"/>
  <c r="D33" i="1" a="1"/>
  <c r="D33" i="1" s="1"/>
  <c r="E33" i="1" s="1" a="1"/>
  <c r="E33" i="1" s="1"/>
  <c r="D34" i="1" a="1"/>
  <c r="D34" i="1" s="1"/>
  <c r="E34" i="1" s="1" a="1"/>
  <c r="E34" i="1" s="1"/>
  <c r="D35" i="1" a="1"/>
  <c r="D35" i="1" s="1"/>
  <c r="E35" i="1" s="1" a="1"/>
  <c r="E35" i="1" s="1"/>
  <c r="D36" i="1" a="1"/>
  <c r="D36" i="1" s="1"/>
  <c r="E36" i="1" s="1" a="1"/>
  <c r="E36" i="1" s="1"/>
  <c r="D37" i="1" a="1"/>
  <c r="D37" i="1" s="1"/>
  <c r="E37" i="1" s="1" a="1"/>
  <c r="E37" i="1" s="1"/>
  <c r="D38" i="1" a="1"/>
  <c r="D38" i="1" s="1"/>
  <c r="E38" i="1" s="1" a="1"/>
  <c r="E38" i="1" s="1"/>
  <c r="D39" i="1" a="1"/>
  <c r="D39" i="1" s="1"/>
  <c r="E39" i="1" s="1" a="1"/>
  <c r="E39" i="1" s="1"/>
  <c r="D40" i="1" a="1"/>
  <c r="D40" i="1" s="1"/>
  <c r="E40" i="1" s="1" a="1"/>
  <c r="E40" i="1" s="1"/>
  <c r="D41" i="1" a="1"/>
  <c r="D41" i="1" s="1"/>
  <c r="E41" i="1" s="1" a="1"/>
  <c r="E41" i="1" s="1"/>
  <c r="D42" i="1" a="1"/>
  <c r="D42" i="1"/>
  <c r="E42" i="1" s="1" a="1"/>
  <c r="E42" i="1" s="1"/>
  <c r="D43" i="1" a="1"/>
  <c r="D43" i="1" s="1"/>
  <c r="E43" i="1" s="1" a="1"/>
  <c r="E43" i="1" s="1"/>
  <c r="D44" i="1" a="1"/>
  <c r="D44" i="1" s="1"/>
  <c r="E44" i="1" s="1" a="1"/>
  <c r="E44" i="1" s="1"/>
  <c r="D45" i="1" a="1"/>
  <c r="D45" i="1" s="1"/>
  <c r="E45" i="1" s="1" a="1"/>
  <c r="E45" i="1" s="1"/>
  <c r="D46" i="1" a="1"/>
  <c r="D46" i="1" s="1"/>
  <c r="E46" i="1" s="1" a="1"/>
  <c r="E46" i="1" s="1"/>
  <c r="D47" i="1" a="1"/>
  <c r="D47" i="1" s="1"/>
  <c r="E47" i="1" s="1" a="1"/>
  <c r="E47" i="1" s="1"/>
  <c r="D48" i="1" a="1"/>
  <c r="D48" i="1" s="1"/>
  <c r="E48" i="1" s="1" a="1"/>
  <c r="E48" i="1" s="1"/>
  <c r="D49" i="1" a="1"/>
  <c r="D49" i="1" s="1"/>
  <c r="E49" i="1" s="1" a="1"/>
  <c r="E49" i="1" s="1"/>
  <c r="D50" i="1" a="1"/>
  <c r="D50" i="1" s="1"/>
  <c r="E50" i="1" s="1" a="1"/>
  <c r="E50" i="1" s="1"/>
  <c r="D51" i="1" a="1"/>
  <c r="D51" i="1" s="1"/>
  <c r="E51" i="1" s="1" a="1"/>
  <c r="E51" i="1" s="1"/>
  <c r="D52" i="1" a="1"/>
  <c r="D52" i="1" s="1"/>
  <c r="E52" i="1" s="1" a="1"/>
  <c r="E52" i="1" s="1"/>
  <c r="D53" i="1" a="1"/>
  <c r="D53" i="1" s="1"/>
  <c r="E53" i="1" s="1" a="1"/>
  <c r="E53" i="1" s="1"/>
  <c r="D54" i="1" a="1"/>
  <c r="D54" i="1" s="1"/>
  <c r="E54" i="1" s="1" a="1"/>
  <c r="E54" i="1" s="1"/>
  <c r="D55" i="1" a="1"/>
  <c r="D55" i="1" s="1"/>
  <c r="E55" i="1" s="1" a="1"/>
  <c r="E55" i="1" s="1"/>
  <c r="D56" i="1" a="1"/>
  <c r="D56" i="1" s="1"/>
  <c r="E56" i="1" s="1" a="1"/>
  <c r="E56" i="1" s="1"/>
  <c r="D57" i="1" a="1"/>
  <c r="D57" i="1" s="1"/>
  <c r="E57" i="1" s="1" a="1"/>
  <c r="E57" i="1" s="1"/>
  <c r="D58" i="1" a="1"/>
  <c r="D58" i="1" s="1"/>
  <c r="E58" i="1" s="1" a="1"/>
  <c r="E58" i="1" s="1"/>
  <c r="D59" i="1" a="1"/>
  <c r="D59" i="1" s="1"/>
  <c r="E59" i="1" s="1" a="1"/>
  <c r="E59" i="1" s="1"/>
  <c r="D60" i="1" a="1"/>
  <c r="D60" i="1" s="1"/>
  <c r="E60" i="1" s="1" a="1"/>
  <c r="E60" i="1" s="1"/>
  <c r="D61" i="1" a="1"/>
  <c r="D61" i="1" s="1"/>
  <c r="E61" i="1" s="1" a="1"/>
  <c r="E61" i="1" s="1"/>
  <c r="D62" i="1" a="1"/>
  <c r="D62" i="1" s="1"/>
  <c r="E62" i="1" s="1" a="1"/>
  <c r="E62" i="1" s="1"/>
  <c r="D63" i="1" a="1"/>
  <c r="D63" i="1" s="1"/>
  <c r="E63" i="1" s="1" a="1"/>
  <c r="E63" i="1" s="1"/>
  <c r="D64" i="1" a="1"/>
  <c r="D64" i="1" s="1"/>
  <c r="E64" i="1" s="1" a="1"/>
  <c r="E64" i="1" s="1"/>
  <c r="D65" i="1" a="1"/>
  <c r="D65" i="1" s="1"/>
  <c r="E65" i="1" s="1" a="1"/>
  <c r="E65" i="1" s="1"/>
  <c r="D66" i="1" a="1"/>
  <c r="D66" i="1" s="1"/>
  <c r="E66" i="1" s="1" a="1"/>
  <c r="E66" i="1" s="1"/>
  <c r="D4" i="1" a="1"/>
  <c r="D4" i="1" s="1"/>
  <c r="E4" i="1" s="1" a="1"/>
  <c r="E4" i="1" s="1"/>
</calcChain>
</file>

<file path=xl/sharedStrings.xml><?xml version="1.0" encoding="utf-8"?>
<sst xmlns="http://schemas.openxmlformats.org/spreadsheetml/2006/main" count="65" uniqueCount="44">
  <si>
    <t>Наименование</t>
  </si>
  <si>
    <t>Цена</t>
  </si>
  <si>
    <t xml:space="preserve">Агрегат насосный КАМАЗ ПЖД30 подогревателя </t>
  </si>
  <si>
    <t xml:space="preserve">Агрегат насосный МДК-433362,432932,53215 ПОЛИМИКС </t>
  </si>
  <si>
    <t xml:space="preserve">Адсорбер ГАЗ-31105 дв.КРАЙСЛЕР </t>
  </si>
  <si>
    <t>Адсорбер ГАЗ-31105,3302 дв.ЗМЗ-405,УМЗ-4216,Крайслер</t>
  </si>
  <si>
    <t xml:space="preserve">Амортизатор АМАЗ 103,104,105,107,152 180/450 </t>
  </si>
  <si>
    <t xml:space="preserve">Амортизатор АМАЗ-103,104,105.107,152,НЕОПЛАН 180/450 </t>
  </si>
  <si>
    <t xml:space="preserve">Амортизатор АМАЗ-152,152А люков боковых (пружина газовая) </t>
  </si>
  <si>
    <t xml:space="preserve">Амортизатор АМАЗ-203,206,троллейбусы 167/340, МАЗ </t>
  </si>
  <si>
    <t xml:space="preserve">Амортизатор ВАЗ, УАЗ-3160 капота (пружина газовая) (аналог 11.6308010) </t>
  </si>
  <si>
    <t xml:space="preserve">Амортизатор ВАЗ-2101-2107 передний масляный, МАЗ,КАМАЗ кабины </t>
  </si>
  <si>
    <t xml:space="preserve">Амортизатор ВАЗ-2108,1111,21213,ИЖ двери задка, МАЗ-5440,6430 (пружина газовая) </t>
  </si>
  <si>
    <t xml:space="preserve">Амортизатор ВАЗ-2121,21213 передний усиленный МАЗ,КАМАЗ кабины </t>
  </si>
  <si>
    <t xml:space="preserve">Амортизатор ВАЗ-2172 двери задка </t>
  </si>
  <si>
    <t xml:space="preserve">Амортизатор ВОЛЖАНИН крышки (пружина газовая) </t>
  </si>
  <si>
    <t xml:space="preserve">Амортизатор ГАЗ-2217 двери задка (пружина газовая) </t>
  </si>
  <si>
    <t xml:space="preserve">Амортизатор ГАЗ-2217 двери задка </t>
  </si>
  <si>
    <t xml:space="preserve">Амортизатор ГАЗ-2217 передний газовый </t>
  </si>
  <si>
    <t xml:space="preserve">Амортизатор ГАЗ-2410,31105 задний газовый </t>
  </si>
  <si>
    <t xml:space="preserve">Амортизатор ГАЗ-2410,31105 задний масляный </t>
  </si>
  <si>
    <t xml:space="preserve">Амортизатор ГАЗ-2410,31105 задний масляный в сборе </t>
  </si>
  <si>
    <t xml:space="preserve">Амортизатор ГАЗ-2410,31105 передний газовый </t>
  </si>
  <si>
    <t xml:space="preserve">Амортизатор ГАЗ-2410,31105 передний масляный </t>
  </si>
  <si>
    <t xml:space="preserve">Амортизатор ГАЗ-2410,31105 передний масляный в сборе </t>
  </si>
  <si>
    <t xml:space="preserve">Амортизатор ГАЗ-3302 Бизнес (03-) капота (пружина газовая) комплект </t>
  </si>
  <si>
    <t xml:space="preserve">Амортизатор ГАЗ-3302 газовый </t>
  </si>
  <si>
    <t>Амортизатор ГАЗ-3302 газовый</t>
  </si>
  <si>
    <t xml:space="preserve">Амортизатор ГАЗ-3302 газовый в упаковке </t>
  </si>
  <si>
    <t xml:space="preserve">Амортизатор ГАЗ-3302 масляный </t>
  </si>
  <si>
    <t xml:space="preserve">Амортизатор ГАЗ-3302 масляный в упаковке </t>
  </si>
  <si>
    <t xml:space="preserve">Амортизатор ГАЗ-3307,4301 сиденья </t>
  </si>
  <si>
    <t xml:space="preserve">Амортизатор ГАЗ-3308,3310 </t>
  </si>
  <si>
    <t xml:space="preserve">Амортизатор ГАЗ-53,3307,3309 </t>
  </si>
  <si>
    <t xml:space="preserve">Амортизатор ГАЗель Next задний </t>
  </si>
  <si>
    <t xml:space="preserve">Амортизатор ГАЗель Next передний </t>
  </si>
  <si>
    <t xml:space="preserve">Амортизатор ГАЗон Next газовый </t>
  </si>
  <si>
    <t xml:space="preserve">Амортизатор Д-242,Д-243,Д-245,Д-246,Д-260 опоры двигателя передний с ограничителем </t>
  </si>
  <si>
    <t xml:space="preserve">Амортизатор ЗИЛ,МАЗ сиденья, снегоход с пневмоприводом </t>
  </si>
  <si>
    <t xml:space="preserve">Амортизатор ЗИЛ-130 передний </t>
  </si>
  <si>
    <t xml:space="preserve">Амортизатор -131,433360 передний АМО </t>
  </si>
  <si>
    <t xml:space="preserve">Амортизатор ЗИЛ-4331 передний </t>
  </si>
  <si>
    <t xml:space="preserve">Амортизатор ЗИЛ-4331,МАЗ-6422 кабины </t>
  </si>
  <si>
    <t xml:space="preserve">Амортизатор ЗИЛ-5301 задний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</si>
</sst>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4" fontId="2" fillId="0" borderId="1" xfId="0" applyNumberFormat="1" applyFont="1" applyFill="1" applyBorder="1" applyAlignment="1">
      <alignment horizontal="right"/>
    </xf>
    <xf numFmtId="0" fontId="0" fillId="2" borderId="1" xfId="0" applyFill="1" applyBorder="1"/>
    <xf numFmtId="4" fontId="2" fillId="2" borderId="1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66"/>
  <sheetViews>
    <sheetView tabSelected="1" workbookViewId="0">
      <selection activeCell="D4" sqref="D4"/>
    </sheetView>
  </sheetViews>
  <sheetFormatPr defaultRowHeight="15" x14ac:dyDescent="0.25"/>
  <cols>
    <col min="2" max="2" width="68.42578125" customWidth="1"/>
    <col min="4" max="4" width="85.85546875" bestFit="1" customWidth="1"/>
  </cols>
  <sheetData>
    <row r="3" spans="2:5" x14ac:dyDescent="0.25">
      <c r="B3" s="1" t="s">
        <v>0</v>
      </c>
      <c r="C3" s="2" t="s">
        <v>1</v>
      </c>
    </row>
    <row r="4" spans="2:5" x14ac:dyDescent="0.25">
      <c r="B4" s="3" t="s">
        <v>2</v>
      </c>
      <c r="C4" s="4">
        <v>20750</v>
      </c>
      <c r="D4" s="5" t="str">
        <f t="array" ref="D4">IFERROR(INDEX(B:B,SMALL(IF(MATCH(B$4:B$66,B$1:B$66,)=ROW($4:$66),ROW($4:$66)),ROW(C1))),"")</f>
        <v xml:space="preserve">Агрегат насосный КАМАЗ ПЖД30 подогревателя </v>
      </c>
      <c r="E4" s="6">
        <f t="array" ref="E4">IF(COUNTIF(B$4:B$66,D4)&gt;2,AVERAGEIF(B$4:B$66,D4,C$4:C$66),MAX((B$4:B$66=D4)*C$4:C$66))</f>
        <v>20750</v>
      </c>
    </row>
    <row r="5" spans="2:5" x14ac:dyDescent="0.25">
      <c r="B5" s="3" t="s">
        <v>3</v>
      </c>
      <c r="C5" s="4">
        <v>44500</v>
      </c>
      <c r="D5" s="5" t="str">
        <f t="array" ref="D5">IFERROR(INDEX(B:B,SMALL(IF(MATCH(B$4:B$66,B$1:B$66,)=ROW($4:$66),ROW($4:$66)),ROW(C2))),"")</f>
        <v xml:space="preserve">Агрегат насосный МДК-433362,432932,53215 ПОЛИМИКС </v>
      </c>
      <c r="E5" s="6">
        <f t="array" ref="E5">IF(COUNTIF(B$4:B$66,D5)&gt;2,AVERAGEIF(B$4:B$66,D5,C$4:C$66),MAX((B$4:B$66=D5)*C$4:C$66))</f>
        <v>44500</v>
      </c>
    </row>
    <row r="6" spans="2:5" x14ac:dyDescent="0.25">
      <c r="B6" s="3" t="s">
        <v>4</v>
      </c>
      <c r="C6" s="4">
        <v>560</v>
      </c>
      <c r="D6" s="5" t="str">
        <f t="array" ref="D6">IFERROR(INDEX(B:B,SMALL(IF(MATCH(B$4:B$66,B$1:B$66,)=ROW($4:$66),ROW($4:$66)),ROW(C3))),"")</f>
        <v xml:space="preserve">Адсорбер ГАЗ-31105 дв.КРАЙСЛЕР </v>
      </c>
      <c r="E6" s="6">
        <f t="array" ref="E6">IF(COUNTIF(B$4:B$66,D6)&gt;2,AVERAGEIF(B$4:B$66,D6,C$4:C$66),MAX((B$4:B$66=D6)*C$4:C$66))</f>
        <v>560</v>
      </c>
    </row>
    <row r="7" spans="2:5" x14ac:dyDescent="0.25">
      <c r="B7" s="3" t="s">
        <v>5</v>
      </c>
      <c r="C7" s="4">
        <v>650</v>
      </c>
      <c r="D7" s="5" t="str">
        <f t="array" ref="D7">IFERROR(INDEX(B:B,SMALL(IF(MATCH(B$4:B$66,B$1:B$66,)=ROW($4:$66),ROW($4:$66)),ROW(C4))),"")</f>
        <v>Адсорбер ГАЗ-31105,3302 дв.ЗМЗ-405,УМЗ-4216,Крайслер</v>
      </c>
      <c r="E7" s="6">
        <f t="array" ref="E7">IF(COUNTIF(B$4:B$66,D7)&gt;2,AVERAGEIF(B$4:B$66,D7,C$4:C$66),MAX((B$4:B$66=D7)*C$4:C$66))</f>
        <v>650</v>
      </c>
    </row>
    <row r="8" spans="2:5" x14ac:dyDescent="0.25">
      <c r="B8" s="3" t="s">
        <v>6</v>
      </c>
      <c r="C8" s="4">
        <v>4370</v>
      </c>
      <c r="D8" s="5" t="str">
        <f t="array" ref="D8">IFERROR(INDEX(B:B,SMALL(IF(MATCH(B$4:B$66,B$1:B$66,)=ROW($4:$66),ROW($4:$66)),ROW(C5))),"")</f>
        <v xml:space="preserve">Амортизатор АМАЗ 103,104,105,107,152 180/450 </v>
      </c>
      <c r="E8" s="6">
        <f t="array" ref="E8">IF(COUNTIF(B$4:B$66,D8)&gt;2,AVERAGEIF(B$4:B$66,D8,C$4:C$66),MAX((B$4:B$66=D8)*C$4:C$66))</f>
        <v>4370</v>
      </c>
    </row>
    <row r="9" spans="2:5" x14ac:dyDescent="0.25">
      <c r="B9" s="3" t="s">
        <v>7</v>
      </c>
      <c r="C9" s="4">
        <v>3740</v>
      </c>
      <c r="D9" s="5" t="str">
        <f t="array" ref="D9">IFERROR(INDEX(B:B,SMALL(IF(MATCH(B$4:B$66,B$1:B$66,)=ROW($4:$66),ROW($4:$66)),ROW(C6))),"")</f>
        <v xml:space="preserve">Амортизатор АМАЗ-103,104,105.107,152,НЕОПЛАН 180/450 </v>
      </c>
      <c r="E9" s="6">
        <f t="array" ref="E9">IF(COUNTIF(B$4:B$66,D9)&gt;2,AVERAGEIF(B$4:B$66,D9,C$4:C$66),MAX((B$4:B$66=D9)*C$4:C$66))</f>
        <v>3740</v>
      </c>
    </row>
    <row r="10" spans="2:5" x14ac:dyDescent="0.25">
      <c r="B10" s="3" t="s">
        <v>8</v>
      </c>
      <c r="C10" s="4">
        <v>820</v>
      </c>
      <c r="D10" s="5" t="str">
        <f t="array" ref="D10">IFERROR(INDEX(B:B,SMALL(IF(MATCH(B$4:B$66,B$1:B$66,)=ROW($4:$66),ROW($4:$66)),ROW(C7))),"")</f>
        <v xml:space="preserve">Амортизатор АМАЗ-152,152А люков боковых (пружина газовая) </v>
      </c>
      <c r="E10" s="6">
        <f t="array" ref="E10">IF(COUNTIF(B$4:B$66,D10)&gt;2,AVERAGEIF(B$4:B$66,D10,C$4:C$66),MAX((B$4:B$66=D10)*C$4:C$66))</f>
        <v>820</v>
      </c>
    </row>
    <row r="11" spans="2:5" x14ac:dyDescent="0.25">
      <c r="B11" s="3" t="s">
        <v>9</v>
      </c>
      <c r="C11" s="4">
        <v>3740</v>
      </c>
      <c r="D11" s="5" t="str">
        <f t="array" ref="D11">IFERROR(INDEX(B:B,SMALL(IF(MATCH(B$4:B$66,B$1:B$66,)=ROW($4:$66),ROW($4:$66)),ROW(C8))),"")</f>
        <v xml:space="preserve">Амортизатор АМАЗ-203,206,троллейбусы 167/340, МАЗ </v>
      </c>
      <c r="E11" s="6">
        <f t="array" ref="E11">IF(COUNTIF(B$4:B$66,D11)&gt;2,AVERAGEIF(B$4:B$66,D11,C$4:C$66),MAX((B$4:B$66=D11)*C$4:C$66))</f>
        <v>3740</v>
      </c>
    </row>
    <row r="12" spans="2:5" x14ac:dyDescent="0.25">
      <c r="B12" s="3" t="s">
        <v>10</v>
      </c>
      <c r="C12" s="4">
        <v>760</v>
      </c>
      <c r="D12" s="5" t="str">
        <f t="array" ref="D12">IFERROR(INDEX(B:B,SMALL(IF(MATCH(B$4:B$66,B$1:B$66,)=ROW($4:$66),ROW($4:$66)),ROW(C9))),"")</f>
        <v xml:space="preserve">Амортизатор ВАЗ, УАЗ-3160 капота (пружина газовая) (аналог 11.6308010) </v>
      </c>
      <c r="E12" s="6">
        <f t="array" ref="E12">IF(COUNTIF(B$4:B$66,D12)&gt;2,AVERAGEIF(B$4:B$66,D12,C$4:C$66),MAX((B$4:B$66=D12)*C$4:C$66))</f>
        <v>760</v>
      </c>
    </row>
    <row r="13" spans="2:5" x14ac:dyDescent="0.25">
      <c r="B13" s="3" t="s">
        <v>11</v>
      </c>
      <c r="C13" s="4">
        <v>870</v>
      </c>
      <c r="D13" s="5" t="str">
        <f t="array" ref="D13">IFERROR(INDEX(B:B,SMALL(IF(MATCH(B$4:B$66,B$1:B$66,)=ROW($4:$66),ROW($4:$66)),ROW(C10))),"")</f>
        <v xml:space="preserve">Амортизатор ВАЗ-2101-2107 передний масляный, МАЗ,КАМАЗ кабины </v>
      </c>
      <c r="E13" s="6">
        <f t="array" ref="E13">IF(COUNTIF(B$4:B$66,D13)&gt;2,AVERAGEIF(B$4:B$66,D13,C$4:C$66),MAX((B$4:B$66=D13)*C$4:C$66))</f>
        <v>870</v>
      </c>
    </row>
    <row r="14" spans="2:5" x14ac:dyDescent="0.25">
      <c r="B14" s="3" t="s">
        <v>12</v>
      </c>
      <c r="C14" s="4">
        <v>760</v>
      </c>
      <c r="D14" s="5" t="str">
        <f t="array" ref="D14">IFERROR(INDEX(B:B,SMALL(IF(MATCH(B$4:B$66,B$1:B$66,)=ROW($4:$66),ROW($4:$66)),ROW(C11))),"")</f>
        <v xml:space="preserve">Амортизатор ВАЗ-2108,1111,21213,ИЖ двери задка, МАЗ-5440,6430 (пружина газовая) </v>
      </c>
      <c r="E14" s="6">
        <f t="array" ref="E14">IF(COUNTIF(B$4:B$66,D14)&gt;2,AVERAGEIF(B$4:B$66,D14,C$4:C$66),MAX((B$4:B$66=D14)*C$4:C$66))</f>
        <v>760</v>
      </c>
    </row>
    <row r="15" spans="2:5" x14ac:dyDescent="0.25">
      <c r="B15" s="3" t="s">
        <v>13</v>
      </c>
      <c r="C15" s="4">
        <v>865</v>
      </c>
      <c r="D15" s="5" t="str">
        <f t="array" ref="D15">IFERROR(INDEX(B:B,SMALL(IF(MATCH(B$4:B$66,B$1:B$66,)=ROW($4:$66),ROW($4:$66)),ROW(C12))),"")</f>
        <v xml:space="preserve">Амортизатор ВАЗ-2121,21213 передний усиленный МАЗ,КАМАЗ кабины </v>
      </c>
      <c r="E15" s="6">
        <f t="array" ref="E15">IF(COUNTIF(B$4:B$66,D15)&gt;2,AVERAGEIF(B$4:B$66,D15,C$4:C$66),MAX((B$4:B$66=D15)*C$4:C$66))</f>
        <v>865</v>
      </c>
    </row>
    <row r="16" spans="2:5" x14ac:dyDescent="0.25">
      <c r="B16" s="3" t="s">
        <v>14</v>
      </c>
      <c r="C16" s="4">
        <v>350</v>
      </c>
      <c r="D16" s="5" t="str">
        <f t="array" ref="D16">IFERROR(INDEX(B:B,SMALL(IF(MATCH(B$4:B$66,B$1:B$66,)=ROW($4:$66),ROW($4:$66)),ROW(C13))),"")</f>
        <v xml:space="preserve">Амортизатор ВАЗ-2172 двери задка </v>
      </c>
      <c r="E16" s="6">
        <f t="array" ref="E16">IF(COUNTIF(B$4:B$66,D16)&gt;2,AVERAGEIF(B$4:B$66,D16,C$4:C$66),MAX((B$4:B$66=D16)*C$4:C$66))</f>
        <v>350</v>
      </c>
    </row>
    <row r="17" spans="2:5" x14ac:dyDescent="0.25">
      <c r="B17" s="3" t="s">
        <v>15</v>
      </c>
      <c r="C17" s="4">
        <v>800</v>
      </c>
      <c r="D17" s="5" t="str">
        <f t="array" ref="D17">IFERROR(INDEX(B:B,SMALL(IF(MATCH(B$4:B$66,B$1:B$66,)=ROW($4:$66),ROW($4:$66)),ROW(C14))),"")</f>
        <v xml:space="preserve">Амортизатор ВОЛЖАНИН крышки (пружина газовая) </v>
      </c>
      <c r="E17" s="6">
        <f t="array" ref="E17">IF(COUNTIF(B$4:B$66,D17)&gt;2,AVERAGEIF(B$4:B$66,D17,C$4:C$66),MAX((B$4:B$66=D17)*C$4:C$66))</f>
        <v>800</v>
      </c>
    </row>
    <row r="18" spans="2:5" x14ac:dyDescent="0.25">
      <c r="B18" s="3" t="s">
        <v>16</v>
      </c>
      <c r="C18" s="4">
        <v>450</v>
      </c>
      <c r="D18" s="5" t="str">
        <f t="array" ref="D18">IFERROR(INDEX(B:B,SMALL(IF(MATCH(B$4:B$66,B$1:B$66,)=ROW($4:$66),ROW($4:$66)),ROW(C15))),"")</f>
        <v xml:space="preserve">Амортизатор ГАЗ-2217 двери задка (пружина газовая) </v>
      </c>
      <c r="E18" s="6">
        <f t="array" ref="E18">IF(COUNTIF(B$4:B$66,D18)&gt;2,AVERAGEIF(B$4:B$66,D18,C$4:C$66),MAX((B$4:B$66=D18)*C$4:C$66))</f>
        <v>450</v>
      </c>
    </row>
    <row r="19" spans="2:5" x14ac:dyDescent="0.25">
      <c r="B19" s="3" t="s">
        <v>17</v>
      </c>
      <c r="C19" s="4">
        <v>630</v>
      </c>
      <c r="D19" s="5" t="str">
        <f t="array" ref="D19">IFERROR(INDEX(B:B,SMALL(IF(MATCH(B$4:B$66,B$1:B$66,)=ROW($4:$66),ROW($4:$66)),ROW(C16))),"")</f>
        <v xml:space="preserve">Амортизатор ГАЗ-2217 двери задка </v>
      </c>
      <c r="E19" s="6">
        <f t="array" ref="E19">IF(COUNTIF(B$4:B$66,D19)&gt;2,AVERAGEIF(B$4:B$66,D19,C$4:C$66),MAX((B$4:B$66=D19)*C$4:C$66))</f>
        <v>630</v>
      </c>
    </row>
    <row r="20" spans="2:5" x14ac:dyDescent="0.25">
      <c r="B20" s="3" t="s">
        <v>18</v>
      </c>
      <c r="C20" s="4">
        <v>1480</v>
      </c>
      <c r="D20" s="5" t="str">
        <f t="array" ref="D20">IFERROR(INDEX(B:B,SMALL(IF(MATCH(B$4:B$66,B$1:B$66,)=ROW($4:$66),ROW($4:$66)),ROW(C17))),"")</f>
        <v xml:space="preserve">Амортизатор ГАЗ-2217 передний газовый </v>
      </c>
      <c r="E20" s="6">
        <f t="array" ref="E20">IF(COUNTIF(B$4:B$66,D20)&gt;2,AVERAGEIF(B$4:B$66,D20,C$4:C$66),MAX((B$4:B$66=D20)*C$4:C$66))</f>
        <v>1695</v>
      </c>
    </row>
    <row r="21" spans="2:5" x14ac:dyDescent="0.25">
      <c r="B21" s="3" t="s">
        <v>18</v>
      </c>
      <c r="C21" s="4">
        <v>795</v>
      </c>
      <c r="D21" s="5" t="str">
        <f t="array" ref="D21">IFERROR(INDEX(B:B,SMALL(IF(MATCH(B$4:B$66,B$1:B$66,)=ROW($4:$66),ROW($4:$66)),ROW(C18))),"")</f>
        <v xml:space="preserve">Амортизатор ГАЗ-2410,31105 задний газовый </v>
      </c>
      <c r="E21" s="6">
        <f t="array" ref="E21">IF(COUNTIF(B$4:B$66,D21)&gt;2,AVERAGEIF(B$4:B$66,D21,C$4:C$66),MAX((B$4:B$66=D21)*C$4:C$66))</f>
        <v>1468.75</v>
      </c>
    </row>
    <row r="22" spans="2:5" x14ac:dyDescent="0.25">
      <c r="B22" s="3" t="s">
        <v>18</v>
      </c>
      <c r="C22" s="4">
        <v>2810</v>
      </c>
      <c r="D22" s="5" t="str">
        <f t="array" ref="D22">IFERROR(INDEX(B:B,SMALL(IF(MATCH(B$4:B$66,B$1:B$66,)=ROW($4:$66),ROW($4:$66)),ROW(C19))),"")</f>
        <v xml:space="preserve">Амортизатор ГАЗ-2410,31105 задний масляный </v>
      </c>
      <c r="E22" s="6">
        <f t="array" ref="E22">IF(COUNTIF(B$4:B$66,D22)&gt;2,AVERAGEIF(B$4:B$66,D22,C$4:C$66),MAX((B$4:B$66=D22)*C$4:C$66))</f>
        <v>965</v>
      </c>
    </row>
    <row r="23" spans="2:5" x14ac:dyDescent="0.25">
      <c r="B23" s="3" t="s">
        <v>19</v>
      </c>
      <c r="C23" s="4">
        <v>1090</v>
      </c>
      <c r="D23" s="5" t="str">
        <f t="array" ref="D23">IFERROR(INDEX(B:B,SMALL(IF(MATCH(B$4:B$66,B$1:B$66,)=ROW($4:$66),ROW($4:$66)),ROW(C20))),"")</f>
        <v xml:space="preserve">Амортизатор ГАЗ-2410,31105 задний масляный в сборе </v>
      </c>
      <c r="E23" s="6">
        <f t="array" ref="E23">IF(COUNTIF(B$4:B$66,D23)&gt;2,AVERAGEIF(B$4:B$66,D23,C$4:C$66),MAX((B$4:B$66=D23)*C$4:C$66))</f>
        <v>900</v>
      </c>
    </row>
    <row r="24" spans="2:5" x14ac:dyDescent="0.25">
      <c r="B24" s="3" t="s">
        <v>19</v>
      </c>
      <c r="C24" s="4">
        <v>910</v>
      </c>
      <c r="D24" s="5" t="str">
        <f t="array" ref="D24">IFERROR(INDEX(B:B,SMALL(IF(MATCH(B$4:B$66,B$1:B$66,)=ROW($4:$66),ROW($4:$66)),ROW(C21))),"")</f>
        <v xml:space="preserve">Амортизатор ГАЗ-2410,31105 передний газовый </v>
      </c>
      <c r="E24" s="6">
        <f t="array" ref="E24">IF(COUNTIF(B$4:B$66,D24)&gt;2,AVERAGEIF(B$4:B$66,D24,C$4:C$66),MAX((B$4:B$66=D24)*C$4:C$66))</f>
        <v>1450</v>
      </c>
    </row>
    <row r="25" spans="2:5" x14ac:dyDescent="0.25">
      <c r="B25" s="3" t="s">
        <v>19</v>
      </c>
      <c r="C25" s="4">
        <v>1985</v>
      </c>
      <c r="D25" s="5" t="str">
        <f t="array" ref="D25">IFERROR(INDEX(B:B,SMALL(IF(MATCH(B$4:B$66,B$1:B$66,)=ROW($4:$66),ROW($4:$66)),ROW(C22))),"")</f>
        <v xml:space="preserve">Амортизатор ГАЗ-2410,31105 передний масляный </v>
      </c>
      <c r="E25" s="6">
        <f t="array" ref="E25">IF(COUNTIF(B$4:B$66,D25)&gt;2,AVERAGEIF(B$4:B$66,D25,C$4:C$66),MAX((B$4:B$66=D25)*C$4:C$66))</f>
        <v>988.75</v>
      </c>
    </row>
    <row r="26" spans="2:5" x14ac:dyDescent="0.25">
      <c r="B26" s="3" t="s">
        <v>19</v>
      </c>
      <c r="C26" s="4">
        <v>1890</v>
      </c>
      <c r="D26" s="5" t="str">
        <f t="array" ref="D26">IFERROR(INDEX(B:B,SMALL(IF(MATCH(B$4:B$66,B$1:B$66,)=ROW($4:$66),ROW($4:$66)),ROW(C23))),"")</f>
        <v xml:space="preserve">Амортизатор ГАЗ-2410,31105 передний масляный в сборе </v>
      </c>
      <c r="E26" s="6">
        <f t="array" ref="E26">IF(COUNTIF(B$4:B$66,D26)&gt;2,AVERAGEIF(B$4:B$66,D26,C$4:C$66),MAX((B$4:B$66=D26)*C$4:C$66))</f>
        <v>870</v>
      </c>
    </row>
    <row r="27" spans="2:5" x14ac:dyDescent="0.25">
      <c r="B27" s="3" t="s">
        <v>20</v>
      </c>
      <c r="C27" s="4">
        <v>875</v>
      </c>
      <c r="D27" s="5" t="str">
        <f t="array" ref="D27">IFERROR(INDEX(B:B,SMALL(IF(MATCH(B$4:B$66,B$1:B$66,)=ROW($4:$66),ROW($4:$66)),ROW(C24))),"")</f>
        <v xml:space="preserve">Амортизатор ГАЗ-3302 Бизнес (03-) капота (пружина газовая) комплект </v>
      </c>
      <c r="E27" s="6">
        <f t="array" ref="E27">IF(COUNTIF(B$4:B$66,D27)&gt;2,AVERAGEIF(B$4:B$66,D27,C$4:C$66),MAX((B$4:B$66=D27)*C$4:C$66))</f>
        <v>1890</v>
      </c>
    </row>
    <row r="28" spans="2:5" x14ac:dyDescent="0.25">
      <c r="B28" s="3" t="s">
        <v>20</v>
      </c>
      <c r="C28" s="4">
        <v>1050</v>
      </c>
      <c r="D28" s="5" t="str">
        <f t="array" ref="D28">IFERROR(INDEX(B:B,SMALL(IF(MATCH(B$4:B$66,B$1:B$66,)=ROW($4:$66),ROW($4:$66)),ROW(C25))),"")</f>
        <v xml:space="preserve">Амортизатор ГАЗ-3302 газовый </v>
      </c>
      <c r="E28" s="6">
        <f t="array" ref="E28">IF(COUNTIF(B$4:B$66,D28)&gt;2,AVERAGEIF(B$4:B$66,D28,C$4:C$66),MAX((B$4:B$66=D28)*C$4:C$66))</f>
        <v>1706.6666666666667</v>
      </c>
    </row>
    <row r="29" spans="2:5" x14ac:dyDescent="0.25">
      <c r="B29" s="3" t="s">
        <v>21</v>
      </c>
      <c r="C29" s="4">
        <v>900</v>
      </c>
      <c r="D29" s="5" t="str">
        <f t="array" ref="D29">IFERROR(INDEX(B:B,SMALL(IF(MATCH(B$4:B$66,B$1:B$66,)=ROW($4:$66),ROW($4:$66)),ROW(C26))),"")</f>
        <v>Амортизатор ГАЗ-3302 газовый</v>
      </c>
      <c r="E29" s="6">
        <f t="array" ref="E29">IF(COUNTIF(B$4:B$66,D29)&gt;2,AVERAGEIF(B$4:B$66,D29,C$4:C$66),MAX((B$4:B$66=D29)*C$4:C$66))</f>
        <v>1120</v>
      </c>
    </row>
    <row r="30" spans="2:5" x14ac:dyDescent="0.25">
      <c r="B30" s="3" t="s">
        <v>20</v>
      </c>
      <c r="C30" s="4">
        <v>970</v>
      </c>
      <c r="D30" s="5" t="str">
        <f t="array" ref="D30">IFERROR(INDEX(B:B,SMALL(IF(MATCH(B$4:B$66,B$1:B$66,)=ROW($4:$66),ROW($4:$66)),ROW(C27))),"")</f>
        <v xml:space="preserve">Амортизатор ГАЗ-3302 газовый в упаковке </v>
      </c>
      <c r="E30" s="6">
        <f t="array" ref="E30">IF(COUNTIF(B$4:B$66,D30)&gt;2,AVERAGEIF(B$4:B$66,D30,C$4:C$66),MAX((B$4:B$66=D30)*C$4:C$66))</f>
        <v>1040</v>
      </c>
    </row>
    <row r="31" spans="2:5" x14ac:dyDescent="0.25">
      <c r="B31" s="3" t="s">
        <v>22</v>
      </c>
      <c r="C31" s="4">
        <v>1095</v>
      </c>
      <c r="D31" s="5" t="str">
        <f t="array" ref="D31">IFERROR(INDEX(B:B,SMALL(IF(MATCH(B$4:B$66,B$1:B$66,)=ROW($4:$66),ROW($4:$66)),ROW(C28))),"")</f>
        <v xml:space="preserve">Амортизатор ГАЗ-3302 масляный </v>
      </c>
      <c r="E31" s="6">
        <f t="array" ref="E31">IF(COUNTIF(B$4:B$66,D31)&gt;2,AVERAGEIF(B$4:B$66,D31,C$4:C$66),MAX((B$4:B$66=D31)*C$4:C$66))</f>
        <v>1091.25</v>
      </c>
    </row>
    <row r="32" spans="2:5" x14ac:dyDescent="0.25">
      <c r="B32" s="3" t="s">
        <v>22</v>
      </c>
      <c r="C32" s="4">
        <v>1450</v>
      </c>
      <c r="D32" s="5" t="str">
        <f t="array" ref="D32">IFERROR(INDEX(B:B,SMALL(IF(MATCH(B$4:B$66,B$1:B$66,)=ROW($4:$66),ROW($4:$66)),ROW(C29))),"")</f>
        <v xml:space="preserve">Амортизатор ГАЗ-3302 масляный в упаковке </v>
      </c>
      <c r="E32" s="6">
        <f t="array" ref="E32">IF(COUNTIF(B$4:B$66,D32)&gt;2,AVERAGEIF(B$4:B$66,D32,C$4:C$66),MAX((B$4:B$66=D32)*C$4:C$66))</f>
        <v>1680</v>
      </c>
    </row>
    <row r="33" spans="2:5" x14ac:dyDescent="0.25">
      <c r="B33" s="3" t="s">
        <v>23</v>
      </c>
      <c r="C33" s="4">
        <v>875</v>
      </c>
      <c r="D33" s="5" t="str">
        <f t="array" ref="D33">IFERROR(INDEX(B:B,SMALL(IF(MATCH(B$4:B$66,B$1:B$66,)=ROW($4:$66),ROW($4:$66)),ROW(C30))),"")</f>
        <v xml:space="preserve">Амортизатор ГАЗ-3307,4301 сиденья </v>
      </c>
      <c r="E33" s="6">
        <f t="array" ref="E33">IF(COUNTIF(B$4:B$66,D33)&gt;2,AVERAGEIF(B$4:B$66,D33,C$4:C$66),MAX((B$4:B$66=D33)*C$4:C$66))</f>
        <v>930</v>
      </c>
    </row>
    <row r="34" spans="2:5" x14ac:dyDescent="0.25">
      <c r="B34" s="3" t="s">
        <v>23</v>
      </c>
      <c r="C34" s="4">
        <v>1050</v>
      </c>
      <c r="D34" s="5" t="str">
        <f t="array" ref="D34">IFERROR(INDEX(B:B,SMALL(IF(MATCH(B$4:B$66,B$1:B$66,)=ROW($4:$66),ROW($4:$66)),ROW(C31))),"")</f>
        <v xml:space="preserve">Амортизатор ГАЗ-3308,3310 </v>
      </c>
      <c r="E34" s="6">
        <f t="array" ref="E34">IF(COUNTIF(B$4:B$66,D34)&gt;2,AVERAGEIF(B$4:B$66,D34,C$4:C$66),MAX((B$4:B$66=D34)*C$4:C$66))</f>
        <v>3310</v>
      </c>
    </row>
    <row r="35" spans="2:5" x14ac:dyDescent="0.25">
      <c r="B35" s="3" t="s">
        <v>23</v>
      </c>
      <c r="C35" s="4">
        <v>1050</v>
      </c>
      <c r="D35" s="5" t="str">
        <f t="array" ref="D35">IFERROR(INDEX(B:B,SMALL(IF(MATCH(B$4:B$66,B$1:B$66,)=ROW($4:$66),ROW($4:$66)),ROW(C32))),"")</f>
        <v xml:space="preserve">Амортизатор ГАЗ-53,3307,3309 </v>
      </c>
      <c r="E35" s="6">
        <f t="array" ref="E35">IF(COUNTIF(B$4:B$66,D35)&gt;2,AVERAGEIF(B$4:B$66,D35,C$4:C$66),MAX((B$4:B$66=D35)*C$4:C$66))</f>
        <v>1601.6666666666667</v>
      </c>
    </row>
    <row r="36" spans="2:5" x14ac:dyDescent="0.25">
      <c r="B36" s="3" t="s">
        <v>24</v>
      </c>
      <c r="C36" s="4">
        <v>870</v>
      </c>
      <c r="D36" s="5" t="str">
        <f t="array" ref="D36">IFERROR(INDEX(B:B,SMALL(IF(MATCH(B$4:B$66,B$1:B$66,)=ROW($4:$66),ROW($4:$66)),ROW(C33))),"")</f>
        <v xml:space="preserve">Амортизатор ГАЗель Next задний </v>
      </c>
      <c r="E36" s="6">
        <f t="array" ref="E36">IF(COUNTIF(B$4:B$66,D36)&gt;2,AVERAGEIF(B$4:B$66,D36,C$4:C$66),MAX((B$4:B$66=D36)*C$4:C$66))</f>
        <v>2140</v>
      </c>
    </row>
    <row r="37" spans="2:5" x14ac:dyDescent="0.25">
      <c r="B37" s="3" t="s">
        <v>23</v>
      </c>
      <c r="C37" s="4">
        <v>980</v>
      </c>
      <c r="D37" s="5" t="str">
        <f t="array" ref="D37">IFERROR(INDEX(B:B,SMALL(IF(MATCH(B$4:B$66,B$1:B$66,)=ROW($4:$66),ROW($4:$66)),ROW(C34))),"")</f>
        <v xml:space="preserve">Амортизатор ГАЗель Next передний </v>
      </c>
      <c r="E37" s="6">
        <f t="array" ref="E37">IF(COUNTIF(B$4:B$66,D37)&gt;2,AVERAGEIF(B$4:B$66,D37,C$4:C$66),MAX((B$4:B$66=D37)*C$4:C$66))</f>
        <v>2580</v>
      </c>
    </row>
    <row r="38" spans="2:5" x14ac:dyDescent="0.25">
      <c r="B38" s="3" t="s">
        <v>25</v>
      </c>
      <c r="C38" s="4">
        <v>1890</v>
      </c>
      <c r="D38" s="5" t="str">
        <f t="array" ref="D38">IFERROR(INDEX(B:B,SMALL(IF(MATCH(B$4:B$66,B$1:B$66,)=ROW($4:$66),ROW($4:$66)),ROW(C35))),"")</f>
        <v xml:space="preserve">Амортизатор ГАЗон Next газовый </v>
      </c>
      <c r="E38" s="6">
        <f t="array" ref="E38">IF(COUNTIF(B$4:B$66,D38)&gt;2,AVERAGEIF(B$4:B$66,D38,C$4:C$66),MAX((B$4:B$66=D38)*C$4:C$66))</f>
        <v>3440</v>
      </c>
    </row>
    <row r="39" spans="2:5" x14ac:dyDescent="0.25">
      <c r="B39" s="3" t="s">
        <v>26</v>
      </c>
      <c r="C39" s="4">
        <v>1170</v>
      </c>
      <c r="D39" s="5" t="str">
        <f t="array" ref="D39">IFERROR(INDEX(B:B,SMALL(IF(MATCH(B$4:B$66,B$1:B$66,)=ROW($4:$66),ROW($4:$66)),ROW(C36))),"")</f>
        <v xml:space="preserve">Амортизатор Д-242,Д-243,Д-245,Д-246,Д-260 опоры двигателя передний с ограничителем </v>
      </c>
      <c r="E39" s="6">
        <f t="array" ref="E39">IF(COUNTIF(B$4:B$66,D39)&gt;2,AVERAGEIF(B$4:B$66,D39,C$4:C$66),MAX((B$4:B$66=D39)*C$4:C$66))</f>
        <v>730</v>
      </c>
    </row>
    <row r="40" spans="2:5" x14ac:dyDescent="0.25">
      <c r="B40" s="3" t="s">
        <v>27</v>
      </c>
      <c r="C40" s="4">
        <v>1120</v>
      </c>
      <c r="D40" s="5" t="str">
        <f t="array" ref="D40">IFERROR(INDEX(B:B,SMALL(IF(MATCH(B$4:B$66,B$1:B$66,)=ROW($4:$66),ROW($4:$66)),ROW(C37))),"")</f>
        <v xml:space="preserve">Амортизатор ЗИЛ,МАЗ сиденья, снегоход с пневмоприводом </v>
      </c>
      <c r="E40" s="6">
        <f t="array" ref="E40">IF(COUNTIF(B$4:B$66,D40)&gt;2,AVERAGEIF(B$4:B$66,D40,C$4:C$66),MAX((B$4:B$66=D40)*C$4:C$66))</f>
        <v>1250</v>
      </c>
    </row>
    <row r="41" spans="2:5" x14ac:dyDescent="0.25">
      <c r="B41" s="3" t="s">
        <v>26</v>
      </c>
      <c r="C41" s="4">
        <v>1430</v>
      </c>
      <c r="D41" s="5" t="str">
        <f t="array" ref="D41">IFERROR(INDEX(B:B,SMALL(IF(MATCH(B$4:B$66,B$1:B$66,)=ROW($4:$66),ROW($4:$66)),ROW(C38))),"")</f>
        <v xml:space="preserve">Амортизатор ЗИЛ-130 передний </v>
      </c>
      <c r="E41" s="6">
        <f t="array" ref="E41">IF(COUNTIF(B$4:B$66,D41)&gt;2,AVERAGEIF(B$4:B$66,D41,C$4:C$66),MAX((B$4:B$66=D41)*C$4:C$66))</f>
        <v>1700</v>
      </c>
    </row>
    <row r="42" spans="2:5" x14ac:dyDescent="0.25">
      <c r="B42" s="3" t="s">
        <v>26</v>
      </c>
      <c r="C42" s="4">
        <v>2520</v>
      </c>
      <c r="D42" s="5" t="str">
        <f t="array" ref="D42">IFERROR(INDEX(B:B,SMALL(IF(MATCH(B$4:B$66,B$1:B$66,)=ROW($4:$66),ROW($4:$66)),ROW(C39))),"")</f>
        <v xml:space="preserve">Амортизатор -131,433360 передний АМО </v>
      </c>
      <c r="E42" s="6">
        <f t="array" ref="E42">IF(COUNTIF(B$4:B$66,D42)&gt;2,AVERAGEIF(B$4:B$66,D42,C$4:C$66),MAX((B$4:B$66=D42)*C$4:C$66))</f>
        <v>2400</v>
      </c>
    </row>
    <row r="43" spans="2:5" x14ac:dyDescent="0.25">
      <c r="B43" s="3" t="s">
        <v>28</v>
      </c>
      <c r="C43" s="4">
        <v>1040</v>
      </c>
      <c r="D43" s="5" t="str">
        <f t="array" ref="D43">IFERROR(INDEX(B:B,SMALL(IF(MATCH(B$4:B$66,B$1:B$66,)=ROW($4:$66),ROW($4:$66)),ROW(C40))),"")</f>
        <v xml:space="preserve">Амортизатор ЗИЛ-4331 передний </v>
      </c>
      <c r="E43" s="6">
        <f t="array" ref="E43">IF(COUNTIF(B$4:B$66,D43)&gt;2,AVERAGEIF(B$4:B$66,D43,C$4:C$66),MAX((B$4:B$66=D43)*C$4:C$66))</f>
        <v>1850</v>
      </c>
    </row>
    <row r="44" spans="2:5" x14ac:dyDescent="0.25">
      <c r="B44" s="3" t="s">
        <v>29</v>
      </c>
      <c r="C44" s="4">
        <v>1050</v>
      </c>
      <c r="D44" s="5" t="str">
        <f t="array" ref="D44">IFERROR(INDEX(B:B,SMALL(IF(MATCH(B$4:B$66,B$1:B$66,)=ROW($4:$66),ROW($4:$66)),ROW(C41))),"")</f>
        <v xml:space="preserve">Амортизатор ЗИЛ-4331,МАЗ-6422 кабины </v>
      </c>
      <c r="E44" s="6">
        <f t="array" ref="E44">IF(COUNTIF(B$4:B$66,D44)&gt;2,AVERAGEIF(B$4:B$66,D44,C$4:C$66),MAX((B$4:B$66=D44)*C$4:C$66))</f>
        <v>750</v>
      </c>
    </row>
    <row r="45" spans="2:5" x14ac:dyDescent="0.25">
      <c r="B45" s="3" t="s">
        <v>29</v>
      </c>
      <c r="C45" s="4">
        <v>1235</v>
      </c>
      <c r="D45" s="5" t="str">
        <f t="array" ref="D45">IFERROR(INDEX(B:B,SMALL(IF(MATCH(B$4:B$66,B$1:B$66,)=ROW($4:$66),ROW($4:$66)),ROW(C42))),"")</f>
        <v xml:space="preserve">Амортизатор ЗИЛ-5301 задний </v>
      </c>
      <c r="E45" s="6">
        <f t="array" ref="E45">IF(COUNTIF(B$4:B$66,D45)&gt;2,AVERAGEIF(B$4:B$66,D45,C$4:C$66),MAX((B$4:B$66=D45)*C$4:C$66))</f>
        <v>1500</v>
      </c>
    </row>
    <row r="46" spans="2:5" x14ac:dyDescent="0.25">
      <c r="B46" s="3" t="s">
        <v>30</v>
      </c>
      <c r="C46" s="4">
        <v>1680</v>
      </c>
      <c r="D46" s="5" t="str">
        <f t="array" ref="D46">IFERROR(INDEX(B:B,SMALL(IF(MATCH(B$4:B$66,B$1:B$66,)=ROW($4:$66),ROW($4:$66)),ROW(C43))),"")</f>
        <v/>
      </c>
      <c r="E46" s="6">
        <f t="array" ref="E46">IF(COUNTIF(B$4:B$66,D46)&gt;2,AVERAGEIF(B$4:B$66,D46,C$4:C$66),MAX((B$4:B$66=D46)*C$4:C$66))</f>
        <v>0</v>
      </c>
    </row>
    <row r="47" spans="2:5" x14ac:dyDescent="0.25">
      <c r="B47" s="3" t="s">
        <v>29</v>
      </c>
      <c r="C47" s="4">
        <v>1120</v>
      </c>
      <c r="D47" s="5" t="str">
        <f t="array" ref="D47">IFERROR(INDEX(B:B,SMALL(IF(MATCH(B$4:B$66,B$1:B$66,)=ROW($4:$66),ROW($4:$66)),ROW(C44))),"")</f>
        <v/>
      </c>
      <c r="E47" s="6">
        <f t="array" ref="E47">IF(COUNTIF(B$4:B$66,D47)&gt;2,AVERAGEIF(B$4:B$66,D47,C$4:C$66),MAX((B$4:B$66=D47)*C$4:C$66))</f>
        <v>0</v>
      </c>
    </row>
    <row r="48" spans="2:5" x14ac:dyDescent="0.25">
      <c r="B48" s="3" t="s">
        <v>29</v>
      </c>
      <c r="C48" s="4">
        <v>960</v>
      </c>
      <c r="D48" s="5" t="str">
        <f t="array" ref="D48">IFERROR(INDEX(B:B,SMALL(IF(MATCH(B$4:B$66,B$1:B$66,)=ROW($4:$66),ROW($4:$66)),ROW(C45))),"")</f>
        <v/>
      </c>
      <c r="E48" s="6">
        <f t="array" ref="E48">IF(COUNTIF(B$4:B$66,D48)&gt;2,AVERAGEIF(B$4:B$66,D48,C$4:C$66),MAX((B$4:B$66=D48)*C$4:C$66))</f>
        <v>0</v>
      </c>
    </row>
    <row r="49" spans="2:5" x14ac:dyDescent="0.25">
      <c r="B49" s="3" t="s">
        <v>31</v>
      </c>
      <c r="C49" s="4">
        <v>930</v>
      </c>
      <c r="D49" s="5" t="str">
        <f t="array" ref="D49">IFERROR(INDEX(B:B,SMALL(IF(MATCH(B$4:B$66,B$1:B$66,)=ROW($4:$66),ROW($4:$66)),ROW(C46))),"")</f>
        <v/>
      </c>
      <c r="E49" s="6">
        <f t="array" ref="E49">IF(COUNTIF(B$4:B$66,D49)&gt;2,AVERAGEIF(B$4:B$66,D49,C$4:C$66),MAX((B$4:B$66=D49)*C$4:C$66))</f>
        <v>0</v>
      </c>
    </row>
    <row r="50" spans="2:5" x14ac:dyDescent="0.25">
      <c r="B50" s="3" t="s">
        <v>32</v>
      </c>
      <c r="C50" s="4">
        <v>3310</v>
      </c>
      <c r="D50" s="5" t="str">
        <f t="array" ref="D50">IFERROR(INDEX(B:B,SMALL(IF(MATCH(B$4:B$66,B$1:B$66,)=ROW($4:$66),ROW($4:$66)),ROW(C47))),"")</f>
        <v/>
      </c>
      <c r="E50" s="6">
        <f t="array" ref="E50">IF(COUNTIF(B$4:B$66,D50)&gt;2,AVERAGEIF(B$4:B$66,D50,C$4:C$66),MAX((B$4:B$66=D50)*C$4:C$66))</f>
        <v>0</v>
      </c>
    </row>
    <row r="51" spans="2:5" x14ac:dyDescent="0.25">
      <c r="B51" s="3" t="s">
        <v>32</v>
      </c>
      <c r="C51" s="4">
        <v>2050</v>
      </c>
      <c r="D51" s="5" t="str">
        <f t="array" ref="D51">IFERROR(INDEX(B:B,SMALL(IF(MATCH(B$4:B$66,B$1:B$66,)=ROW($4:$66),ROW($4:$66)),ROW(C48))),"")</f>
        <v/>
      </c>
      <c r="E51" s="6">
        <f t="array" ref="E51">IF(COUNTIF(B$4:B$66,D51)&gt;2,AVERAGEIF(B$4:B$66,D51,C$4:C$66),MAX((B$4:B$66=D51)*C$4:C$66))</f>
        <v>0</v>
      </c>
    </row>
    <row r="52" spans="2:5" x14ac:dyDescent="0.25">
      <c r="B52" s="3" t="s">
        <v>33</v>
      </c>
      <c r="C52" s="4">
        <v>1740</v>
      </c>
      <c r="D52" s="5" t="str">
        <f t="array" ref="D52">IFERROR(INDEX(B:B,SMALL(IF(MATCH(B$4:B$66,B$1:B$66,)=ROW($4:$66),ROW($4:$66)),ROW(C49))),"")</f>
        <v/>
      </c>
      <c r="E52" s="6">
        <f t="array" ref="E52">IF(COUNTIF(B$4:B$66,D52)&gt;2,AVERAGEIF(B$4:B$66,D52,C$4:C$66),MAX((B$4:B$66=D52)*C$4:C$66))</f>
        <v>0</v>
      </c>
    </row>
    <row r="53" spans="2:5" x14ac:dyDescent="0.25">
      <c r="B53" s="3" t="s">
        <v>33</v>
      </c>
      <c r="C53" s="4">
        <v>1300</v>
      </c>
      <c r="D53" s="5" t="str">
        <f t="array" ref="D53">IFERROR(INDEX(B:B,SMALL(IF(MATCH(B$4:B$66,B$1:B$66,)=ROW($4:$66),ROW($4:$66)),ROW(C50))),"")</f>
        <v/>
      </c>
      <c r="E53" s="6">
        <f t="array" ref="E53">IF(COUNTIF(B$4:B$66,D53)&gt;2,AVERAGEIF(B$4:B$66,D53,C$4:C$66),MAX((B$4:B$66=D53)*C$4:C$66))</f>
        <v>0</v>
      </c>
    </row>
    <row r="54" spans="2:5" x14ac:dyDescent="0.25">
      <c r="B54" s="3" t="s">
        <v>33</v>
      </c>
      <c r="C54" s="4">
        <v>1765</v>
      </c>
      <c r="D54" s="5" t="str">
        <f t="array" ref="D54">IFERROR(INDEX(B:B,SMALL(IF(MATCH(B$4:B$66,B$1:B$66,)=ROW($4:$66),ROW($4:$66)),ROW(C51))),"")</f>
        <v/>
      </c>
      <c r="E54" s="6">
        <f t="array" ref="E54">IF(COUNTIF(B$4:B$66,D54)&gt;2,AVERAGEIF(B$4:B$66,D54,C$4:C$66),MAX((B$4:B$66=D54)*C$4:C$66))</f>
        <v>0</v>
      </c>
    </row>
    <row r="55" spans="2:5" x14ac:dyDescent="0.25">
      <c r="B55" s="3" t="s">
        <v>34</v>
      </c>
      <c r="C55" s="4">
        <v>2140</v>
      </c>
      <c r="D55" s="5" t="str">
        <f t="array" ref="D55">IFERROR(INDEX(B:B,SMALL(IF(MATCH(B$4:B$66,B$1:B$66,)=ROW($4:$66),ROW($4:$66)),ROW(C52))),"")</f>
        <v/>
      </c>
      <c r="E55" s="6">
        <f t="array" ref="E55">IF(COUNTIF(B$4:B$66,D55)&gt;2,AVERAGEIF(B$4:B$66,D55,C$4:C$66),MAX((B$4:B$66=D55)*C$4:C$66))</f>
        <v>0</v>
      </c>
    </row>
    <row r="56" spans="2:5" x14ac:dyDescent="0.25">
      <c r="B56" s="3" t="s">
        <v>34</v>
      </c>
      <c r="C56" s="4">
        <v>920</v>
      </c>
      <c r="D56" s="5" t="str">
        <f t="array" ref="D56">IFERROR(INDEX(B:B,SMALL(IF(MATCH(B$4:B$66,B$1:B$66,)=ROW($4:$66),ROW($4:$66)),ROW(C53))),"")</f>
        <v/>
      </c>
      <c r="E56" s="6">
        <f t="array" ref="E56">IF(COUNTIF(B$4:B$66,D56)&gt;2,AVERAGEIF(B$4:B$66,D56,C$4:C$66),MAX((B$4:B$66=D56)*C$4:C$66))</f>
        <v>0</v>
      </c>
    </row>
    <row r="57" spans="2:5" x14ac:dyDescent="0.25">
      <c r="B57" s="3" t="s">
        <v>35</v>
      </c>
      <c r="C57" s="4">
        <v>2580</v>
      </c>
      <c r="D57" s="5" t="str">
        <f t="array" ref="D57">IFERROR(INDEX(B:B,SMALL(IF(MATCH(B$4:B$66,B$1:B$66,)=ROW($4:$66),ROW($4:$66)),ROW(C54))),"")</f>
        <v/>
      </c>
      <c r="E57" s="6">
        <f t="array" ref="E57">IF(COUNTIF(B$4:B$66,D57)&gt;2,AVERAGEIF(B$4:B$66,D57,C$4:C$66),MAX((B$4:B$66=D57)*C$4:C$66))</f>
        <v>0</v>
      </c>
    </row>
    <row r="58" spans="2:5" x14ac:dyDescent="0.25">
      <c r="B58" s="3" t="s">
        <v>35</v>
      </c>
      <c r="C58" s="4">
        <v>1100</v>
      </c>
      <c r="D58" s="5" t="str">
        <f t="array" ref="D58">IFERROR(INDEX(B:B,SMALL(IF(MATCH(B$4:B$66,B$1:B$66,)=ROW($4:$66),ROW($4:$66)),ROW(C55))),"")</f>
        <v/>
      </c>
      <c r="E58" s="6">
        <f t="array" ref="E58">IF(COUNTIF(B$4:B$66,D58)&gt;2,AVERAGEIF(B$4:B$66,D58,C$4:C$66),MAX((B$4:B$66=D58)*C$4:C$66))</f>
        <v>0</v>
      </c>
    </row>
    <row r="59" spans="2:5" x14ac:dyDescent="0.25">
      <c r="B59" s="3" t="s">
        <v>36</v>
      </c>
      <c r="C59" s="4">
        <v>3440</v>
      </c>
      <c r="D59" s="5" t="str">
        <f t="array" ref="D59">IFERROR(INDEX(B:B,SMALL(IF(MATCH(B$4:B$66,B$1:B$66,)=ROW($4:$66),ROW($4:$66)),ROW(C56))),"")</f>
        <v/>
      </c>
      <c r="E59" s="6">
        <f t="array" ref="E59">IF(COUNTIF(B$4:B$66,D59)&gt;2,AVERAGEIF(B$4:B$66,D59,C$4:C$66),MAX((B$4:B$66=D59)*C$4:C$66))</f>
        <v>0</v>
      </c>
    </row>
    <row r="60" spans="2:5" x14ac:dyDescent="0.25">
      <c r="B60" s="3" t="s">
        <v>37</v>
      </c>
      <c r="C60" s="4">
        <v>730</v>
      </c>
      <c r="D60" s="5" t="str">
        <f t="array" ref="D60">IFERROR(INDEX(B:B,SMALL(IF(MATCH(B$4:B$66,B$1:B$66,)=ROW($4:$66),ROW($4:$66)),ROW(C57))),"")</f>
        <v/>
      </c>
      <c r="E60" s="6">
        <f t="array" ref="E60">IF(COUNTIF(B$4:B$66,D60)&gt;2,AVERAGEIF(B$4:B$66,D60,C$4:C$66),MAX((B$4:B$66=D60)*C$4:C$66))</f>
        <v>0</v>
      </c>
    </row>
    <row r="61" spans="2:5" x14ac:dyDescent="0.25">
      <c r="B61" s="3" t="s">
        <v>38</v>
      </c>
      <c r="C61" s="4">
        <v>1250</v>
      </c>
      <c r="D61" s="5" t="str">
        <f t="array" ref="D61">IFERROR(INDEX(B:B,SMALL(IF(MATCH(B$4:B$66,B$1:B$66,)=ROW($4:$66),ROW($4:$66)),ROW(C58))),"")</f>
        <v/>
      </c>
      <c r="E61" s="6">
        <f t="array" ref="E61">IF(COUNTIF(B$4:B$66,D61)&gt;2,AVERAGEIF(B$4:B$66,D61,C$4:C$66),MAX((B$4:B$66=D61)*C$4:C$66))</f>
        <v>0</v>
      </c>
    </row>
    <row r="62" spans="2:5" x14ac:dyDescent="0.25">
      <c r="B62" s="3" t="s">
        <v>39</v>
      </c>
      <c r="C62" s="4">
        <v>1700</v>
      </c>
      <c r="D62" s="5" t="str">
        <f t="array" ref="D62">IFERROR(INDEX(B:B,SMALL(IF(MATCH(B$4:B$66,B$1:B$66,)=ROW($4:$66),ROW($4:$66)),ROW(C59))),"")</f>
        <v/>
      </c>
      <c r="E62" s="6">
        <f t="array" ref="E62">IF(COUNTIF(B$4:B$66,D62)&gt;2,AVERAGEIF(B$4:B$66,D62,C$4:C$66),MAX((B$4:B$66=D62)*C$4:C$66))</f>
        <v>0</v>
      </c>
    </row>
    <row r="63" spans="2:5" x14ac:dyDescent="0.25">
      <c r="B63" s="3" t="s">
        <v>40</v>
      </c>
      <c r="C63" s="4">
        <v>2400</v>
      </c>
      <c r="D63" s="5" t="str">
        <f t="array" ref="D63">IFERROR(INDEX(B:B,SMALL(IF(MATCH(B$4:B$66,B$1:B$66,)=ROW($4:$66),ROW($4:$66)),ROW(C60))),"")</f>
        <v/>
      </c>
      <c r="E63" s="6">
        <f t="array" ref="E63">IF(COUNTIF(B$4:B$66,D63)&gt;2,AVERAGEIF(B$4:B$66,D63,C$4:C$66),MAX((B$4:B$66=D63)*C$4:C$66))</f>
        <v>0</v>
      </c>
    </row>
    <row r="64" spans="2:5" x14ac:dyDescent="0.25">
      <c r="B64" s="3" t="s">
        <v>41</v>
      </c>
      <c r="C64" s="4">
        <v>1850</v>
      </c>
      <c r="D64" s="5" t="str">
        <f t="array" ref="D64">IFERROR(INDEX(B:B,SMALL(IF(MATCH(B$4:B$66,B$1:B$66,)=ROW($4:$66),ROW($4:$66)),ROW(C61))),"")</f>
        <v/>
      </c>
      <c r="E64" s="6">
        <f t="array" ref="E64">IF(COUNTIF(B$4:B$66,D64)&gt;2,AVERAGEIF(B$4:B$66,D64,C$4:C$66),MAX((B$4:B$66=D64)*C$4:C$66))</f>
        <v>0</v>
      </c>
    </row>
    <row r="65" spans="2:5" x14ac:dyDescent="0.25">
      <c r="B65" s="3" t="s">
        <v>42</v>
      </c>
      <c r="C65" s="4">
        <v>750</v>
      </c>
      <c r="D65" s="5" t="str">
        <f t="array" ref="D65">IFERROR(INDEX(B:B,SMALL(IF(MATCH(B$4:B$66,B$1:B$66,)=ROW($4:$66),ROW($4:$66)),ROW(C62))),"")</f>
        <v/>
      </c>
      <c r="E65" s="6">
        <f t="array" ref="E65">IF(COUNTIF(B$4:B$66,D65)&gt;2,AVERAGEIF(B$4:B$66,D65,C$4:C$66),MAX((B$4:B$66=D65)*C$4:C$66))</f>
        <v>0</v>
      </c>
    </row>
    <row r="66" spans="2:5" x14ac:dyDescent="0.25">
      <c r="B66" s="3" t="s">
        <v>43</v>
      </c>
      <c r="C66" s="4">
        <v>1500</v>
      </c>
      <c r="D66" s="5" t="str">
        <f t="array" ref="D66">IFERROR(INDEX(B:B,SMALL(IF(MATCH(B$4:B$66,B$1:B$66,)=ROW($4:$66),ROW($4:$66)),ROW(C63))),"")</f>
        <v/>
      </c>
      <c r="E66" s="6">
        <f t="array" ref="E66">IF(COUNTIF(B$4:B$66,D66)&gt;2,AVERAGEIF(B$4:B$66,D66,C$4:C$66),MAX((B$4:B$66=D66)*C$4:C$66))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2018-07-23T12:11:34Z</dcterms:modified>
</cp:coreProperties>
</file>