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c\Forms\Management_accounting\"/>
    </mc:Choice>
  </mc:AlternateContent>
  <bookViews>
    <workbookView xWindow="0" yWindow="0" windowWidth="19200" windowHeight="7050" activeTab="1"/>
  </bookViews>
  <sheets>
    <sheet name="l" sheetId="1" r:id="rId1"/>
    <sheet name="общ" sheetId="2" r:id="rId2"/>
  </sheets>
  <calcPr calcId="162913" iterateDelta="1E-4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B4" i="2"/>
  <c r="D3" i="2" s="1"/>
  <c r="C1" i="1"/>
  <c r="D1" i="1"/>
  <c r="B1" i="1"/>
  <c r="F3" i="2" l="1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C3" i="2"/>
  <c r="E3" i="2"/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</calcChain>
</file>

<file path=xl/sharedStrings.xml><?xml version="1.0" encoding="utf-8"?>
<sst xmlns="http://schemas.openxmlformats.org/spreadsheetml/2006/main" count="9" uniqueCount="6">
  <si>
    <t>дата</t>
  </si>
  <si>
    <t>сумма</t>
  </si>
  <si>
    <t>приход</t>
  </si>
  <si>
    <t>расход</t>
  </si>
  <si>
    <t>месяц</t>
  </si>
  <si>
    <t>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</si>
</sst>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19]mmmm\ yy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Обычный" xfId="0" builtinId="0"/>
  </cellStyles>
  <dxfs count="5">
    <dxf>
      <numFmt numFmtId="3" formatCode="#,##0"/>
    </dxf>
    <dxf>
      <numFmt numFmtId="3" formatCode="#,##0"/>
    </dxf>
    <dxf>
      <numFmt numFmtId="3" formatCode="#,##0"/>
    </dxf>
    <dxf>
      <numFmt numFmtId="164" formatCode="dd/mm/yy;@"/>
    </dxf>
    <dxf>
      <numFmt numFmtId="3" formatCode="#,##0"/>
    </dxf>
  </dxfs>
  <tableStyles count="1" defaultTableStyle="Стиль таблицы 1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_t" displayName="_t" ref="A2:D21" totalsRowShown="0" headerRowDxfId="4">
  <autoFilter ref="A2:D21"/>
  <tableColumns count="4">
    <tableColumn id="1" name="дата" dataDxfId="3"/>
    <tableColumn id="2" name="приход" dataDxfId="2"/>
    <tableColumn id="3" name="сумма" dataDxfId="1"/>
    <tableColumn id="4" name="расход" data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2" sqref="D22"/>
    </sheetView>
  </sheetViews>
  <sheetFormatPr defaultRowHeight="14.5" x14ac:dyDescent="0.35"/>
  <cols>
    <col min="1" max="1" width="9.90625" style="1" bestFit="1" customWidth="1"/>
    <col min="2" max="2" width="9.08984375" style="2" customWidth="1"/>
    <col min="3" max="3" width="8.7265625" style="2"/>
    <col min="4" max="4" width="8.81640625" style="2" customWidth="1"/>
  </cols>
  <sheetData>
    <row r="1" spans="1:4" x14ac:dyDescent="0.35">
      <c r="B1" s="2">
        <f>SUBTOTAL(9,_t[приход])</f>
        <v>57</v>
      </c>
      <c r="C1" s="2">
        <f>SUBTOTAL(9,_t[сумма])</f>
        <v>2515</v>
      </c>
      <c r="D1" s="2">
        <f>SUBTOTAL(9,_t[расход])</f>
        <v>37</v>
      </c>
    </row>
    <row r="2" spans="1:4" x14ac:dyDescent="0.35">
      <c r="A2" s="1" t="s">
        <v>0</v>
      </c>
      <c r="B2" s="2" t="s">
        <v>2</v>
      </c>
      <c r="C2" s="2" t="s">
        <v>1</v>
      </c>
      <c r="D2" s="2" t="s">
        <v>3</v>
      </c>
    </row>
    <row r="3" spans="1:4" x14ac:dyDescent="0.35">
      <c r="A3" s="1">
        <v>43101</v>
      </c>
      <c r="B3" s="2">
        <v>5</v>
      </c>
      <c r="C3" s="2">
        <v>235</v>
      </c>
    </row>
    <row r="4" spans="1:4" x14ac:dyDescent="0.35">
      <c r="A4" s="1">
        <v>43102</v>
      </c>
      <c r="D4" s="2">
        <v>4</v>
      </c>
    </row>
    <row r="5" spans="1:4" x14ac:dyDescent="0.35">
      <c r="A5" s="1">
        <v>43105</v>
      </c>
      <c r="B5" s="2">
        <v>5</v>
      </c>
      <c r="C5" s="2">
        <v>215</v>
      </c>
    </row>
    <row r="6" spans="1:4" x14ac:dyDescent="0.35">
      <c r="A6" s="1">
        <v>43106</v>
      </c>
      <c r="D6" s="2">
        <v>2</v>
      </c>
    </row>
    <row r="7" spans="1:4" x14ac:dyDescent="0.35">
      <c r="A7" s="1">
        <v>43108</v>
      </c>
      <c r="B7" s="2">
        <v>5</v>
      </c>
      <c r="C7" s="2">
        <v>215</v>
      </c>
    </row>
    <row r="8" spans="1:4" x14ac:dyDescent="0.35">
      <c r="A8" s="1">
        <v>43110</v>
      </c>
      <c r="B8" s="2">
        <v>5</v>
      </c>
      <c r="C8" s="2">
        <v>225</v>
      </c>
    </row>
    <row r="9" spans="1:4" x14ac:dyDescent="0.35">
      <c r="A9" s="1">
        <v>43113</v>
      </c>
      <c r="D9" s="2">
        <v>7</v>
      </c>
    </row>
    <row r="10" spans="1:4" x14ac:dyDescent="0.35">
      <c r="A10" s="1">
        <v>43118</v>
      </c>
      <c r="B10" s="2">
        <v>4</v>
      </c>
      <c r="C10" s="2">
        <v>160</v>
      </c>
    </row>
    <row r="11" spans="1:4" x14ac:dyDescent="0.35">
      <c r="A11" s="1">
        <v>43122</v>
      </c>
      <c r="B11" s="2">
        <v>4</v>
      </c>
      <c r="C11" s="2">
        <v>180</v>
      </c>
    </row>
    <row r="12" spans="1:4" x14ac:dyDescent="0.35">
      <c r="A12" s="1">
        <v>43123</v>
      </c>
      <c r="B12" s="2">
        <v>4</v>
      </c>
      <c r="C12" s="2">
        <v>176</v>
      </c>
    </row>
    <row r="13" spans="1:4" x14ac:dyDescent="0.35">
      <c r="A13" s="1">
        <v>43124</v>
      </c>
      <c r="D13" s="2">
        <v>9</v>
      </c>
    </row>
    <row r="14" spans="1:4" x14ac:dyDescent="0.35">
      <c r="A14" s="1">
        <v>43125</v>
      </c>
      <c r="B14" s="2">
        <v>3</v>
      </c>
      <c r="C14" s="2">
        <v>135</v>
      </c>
    </row>
    <row r="15" spans="1:4" x14ac:dyDescent="0.35">
      <c r="A15" s="1">
        <v>43128</v>
      </c>
      <c r="B15" s="2">
        <v>3</v>
      </c>
      <c r="C15" s="2">
        <v>129</v>
      </c>
    </row>
    <row r="16" spans="1:4" x14ac:dyDescent="0.35">
      <c r="A16" s="1">
        <v>43130</v>
      </c>
      <c r="B16" s="2">
        <v>5</v>
      </c>
      <c r="C16" s="2">
        <v>210</v>
      </c>
    </row>
    <row r="17" spans="1:4" x14ac:dyDescent="0.35">
      <c r="A17" s="1">
        <v>43135</v>
      </c>
      <c r="D17" s="2">
        <v>8</v>
      </c>
    </row>
    <row r="18" spans="1:4" x14ac:dyDescent="0.35">
      <c r="A18" s="1">
        <v>43139</v>
      </c>
      <c r="B18" s="2">
        <v>4</v>
      </c>
      <c r="C18" s="2">
        <v>180</v>
      </c>
    </row>
    <row r="19" spans="1:4" x14ac:dyDescent="0.35">
      <c r="A19" s="1">
        <v>43140</v>
      </c>
      <c r="D19" s="2">
        <v>7</v>
      </c>
    </row>
    <row r="20" spans="1:4" x14ac:dyDescent="0.35">
      <c r="A20" s="1">
        <v>43145</v>
      </c>
      <c r="B20" s="2">
        <v>5</v>
      </c>
      <c r="C20" s="2">
        <v>240</v>
      </c>
    </row>
    <row r="21" spans="1:4" x14ac:dyDescent="0.35">
      <c r="A21" s="1">
        <v>43147</v>
      </c>
      <c r="B21" s="2">
        <v>5</v>
      </c>
      <c r="C21" s="2">
        <v>215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" sqref="F3"/>
    </sheetView>
  </sheetViews>
  <sheetFormatPr defaultRowHeight="14.5" x14ac:dyDescent="0.35"/>
  <cols>
    <col min="2" max="2" width="15.453125" style="3" customWidth="1"/>
  </cols>
  <sheetData>
    <row r="2" spans="1:6" s="3" customFormat="1" x14ac:dyDescent="0.35">
      <c r="B2" s="3" t="s">
        <v>4</v>
      </c>
      <c r="C2" s="3" t="s">
        <v>2</v>
      </c>
      <c r="D2" s="3" t="s">
        <v>1</v>
      </c>
      <c r="E2" s="3" t="s">
        <v>3</v>
      </c>
      <c r="F2" s="3" t="s">
        <v>5</v>
      </c>
    </row>
    <row r="3" spans="1:6" x14ac:dyDescent="0.35">
      <c r="A3">
        <v>1</v>
      </c>
      <c r="B3" s="4">
        <v>43101</v>
      </c>
      <c r="C3">
        <f>SUMIFS(_t[приход],_t[дата],"&gt;="&amp;$B3,_t[дата],"&lt;="&amp;$B4)</f>
        <v>43</v>
      </c>
      <c r="D3">
        <f>SUMIFS(_t[сумма],_t[дата],"&gt;="&amp;$B3,_t[дата],"&lt;="&amp;$B4)</f>
        <v>1880</v>
      </c>
      <c r="E3">
        <f>SUMIFS(_t[расход],_t[дата],"&gt;="&amp;$B3,_t[дата],"&lt;="&amp;$B4)</f>
        <v>22</v>
      </c>
      <c r="F3" s="5">
        <f>(PRODUCT(SUM($C$2:$C2)-SUM($E$2:$E2),F2)+D3)/(SUM($C$2:$C2)-SUM($E$2:$E2)+C3)</f>
        <v>43.720930232558139</v>
      </c>
    </row>
    <row r="4" spans="1:6" x14ac:dyDescent="0.35">
      <c r="A4">
        <v>2</v>
      </c>
      <c r="B4" s="4">
        <f>EOMONTH(B3,0)+1</f>
        <v>43132</v>
      </c>
      <c r="C4">
        <f>SUMIFS(_t[приход],_t[дата],"&gt;="&amp;$B4,_t[дата],"&lt;="&amp;$B5)</f>
        <v>14</v>
      </c>
      <c r="D4">
        <f>SUMIFS(_t[сумма],_t[дата],"&gt;="&amp;$B4,_t[дата],"&lt;="&amp;$B5)</f>
        <v>635</v>
      </c>
      <c r="E4">
        <f>SUMIFS(_t[расход],_t[дата],"&gt;="&amp;$B4,_t[дата],"&lt;="&amp;$B5)</f>
        <v>15</v>
      </c>
      <c r="F4" s="5">
        <f>(PRODUCT(SUM($C$2:$C3)-SUM($E$2:$E3),F3)+D4)/(SUM($C$2:$C3)-SUM($E$2:$E3)+C4)</f>
        <v>44.375415282392026</v>
      </c>
    </row>
    <row r="5" spans="1:6" x14ac:dyDescent="0.35">
      <c r="A5">
        <v>3</v>
      </c>
      <c r="B5" s="4">
        <f t="shared" ref="B5:B16" si="0">EOMONTH(B4,0)+1</f>
        <v>43160</v>
      </c>
      <c r="C5">
        <f>SUMIFS(_t[приход],_t[дата],"&gt;="&amp;$B5,_t[дата],"&lt;="&amp;$B6)</f>
        <v>0</v>
      </c>
      <c r="D5">
        <f>SUMIFS(_t[сумма],_t[дата],"&gt;="&amp;$B5,_t[дата],"&lt;="&amp;$B6)</f>
        <v>0</v>
      </c>
      <c r="E5">
        <f>SUMIFS(_t[расход],_t[дата],"&gt;="&amp;$B5,_t[дата],"&lt;="&amp;$B6)</f>
        <v>0</v>
      </c>
      <c r="F5" s="5">
        <f>(PRODUCT(SUM($C$2:$C4)-SUM($E$2:$E4),F4)+D5)/(SUM($C$2:$C4)-SUM($E$2:$E4)+C5)</f>
        <v>44.375415282392026</v>
      </c>
    </row>
    <row r="6" spans="1:6" x14ac:dyDescent="0.35">
      <c r="A6">
        <v>4</v>
      </c>
      <c r="B6" s="4">
        <f t="shared" si="0"/>
        <v>43191</v>
      </c>
      <c r="C6">
        <f>SUMIFS(_t[приход],_t[дата],"&gt;="&amp;$B6,_t[дата],"&lt;="&amp;$B7)</f>
        <v>0</v>
      </c>
      <c r="D6">
        <f>SUMIFS(_t[сумма],_t[дата],"&gt;="&amp;$B6,_t[дата],"&lt;="&amp;$B7)</f>
        <v>0</v>
      </c>
      <c r="E6">
        <f>SUMIFS(_t[расход],_t[дата],"&gt;="&amp;$B6,_t[дата],"&lt;="&amp;$B7)</f>
        <v>0</v>
      </c>
      <c r="F6" s="5">
        <f>(PRODUCT(SUM($C$2:$C5)-SUM($E$2:$E5),F5)+D6)/(SUM($C$2:$C5)-SUM($E$2:$E5)+C6)</f>
        <v>44.375415282392026</v>
      </c>
    </row>
    <row r="7" spans="1:6" x14ac:dyDescent="0.35">
      <c r="A7">
        <v>5</v>
      </c>
      <c r="B7" s="4">
        <f t="shared" si="0"/>
        <v>43221</v>
      </c>
      <c r="C7">
        <f>SUMIFS(_t[приход],_t[дата],"&gt;="&amp;$B7,_t[дата],"&lt;="&amp;$B8)</f>
        <v>0</v>
      </c>
      <c r="D7">
        <f>SUMIFS(_t[сумма],_t[дата],"&gt;="&amp;$B7,_t[дата],"&lt;="&amp;$B8)</f>
        <v>0</v>
      </c>
      <c r="E7">
        <f>SUMIFS(_t[расход],_t[дата],"&gt;="&amp;$B7,_t[дата],"&lt;="&amp;$B8)</f>
        <v>0</v>
      </c>
      <c r="F7" s="5">
        <f>(PRODUCT(SUM($C$2:$C6)-SUM($E$2:$E6),F6)+D7)/(SUM($C$2:$C6)-SUM($E$2:$E6)+C7)</f>
        <v>44.375415282392026</v>
      </c>
    </row>
    <row r="8" spans="1:6" x14ac:dyDescent="0.35">
      <c r="A8">
        <v>6</v>
      </c>
      <c r="B8" s="4">
        <f t="shared" si="0"/>
        <v>43252</v>
      </c>
      <c r="C8">
        <f>SUMIFS(_t[приход],_t[дата],"&gt;="&amp;$B8,_t[дата],"&lt;="&amp;$B9)</f>
        <v>0</v>
      </c>
      <c r="D8">
        <f>SUMIFS(_t[сумма],_t[дата],"&gt;="&amp;$B8,_t[дата],"&lt;="&amp;$B9)</f>
        <v>0</v>
      </c>
      <c r="E8">
        <f>SUMIFS(_t[расход],_t[дата],"&gt;="&amp;$B8,_t[дата],"&lt;="&amp;$B9)</f>
        <v>0</v>
      </c>
      <c r="F8" s="5">
        <f>(PRODUCT(SUM($C$2:$C7)-SUM($E$2:$E7),F7)+D8)/(SUM($C$2:$C7)-SUM($E$2:$E7)+C8)</f>
        <v>44.375415282392026</v>
      </c>
    </row>
    <row r="9" spans="1:6" x14ac:dyDescent="0.35">
      <c r="A9">
        <v>7</v>
      </c>
      <c r="B9" s="4">
        <f t="shared" si="0"/>
        <v>43282</v>
      </c>
      <c r="C9">
        <f>SUMIFS(_t[приход],_t[дата],"&gt;="&amp;$B9,_t[дата],"&lt;="&amp;$B10)</f>
        <v>0</v>
      </c>
      <c r="D9">
        <f>SUMIFS(_t[сумма],_t[дата],"&gt;="&amp;$B9,_t[дата],"&lt;="&amp;$B10)</f>
        <v>0</v>
      </c>
      <c r="E9">
        <f>SUMIFS(_t[расход],_t[дата],"&gt;="&amp;$B9,_t[дата],"&lt;="&amp;$B10)</f>
        <v>0</v>
      </c>
      <c r="F9" s="5">
        <f>(PRODUCT(SUM($C$2:$C8)-SUM($E$2:$E8),F8)+D9)/(SUM($C$2:$C8)-SUM($E$2:$E8)+C9)</f>
        <v>44.375415282392026</v>
      </c>
    </row>
    <row r="10" spans="1:6" x14ac:dyDescent="0.35">
      <c r="A10">
        <v>8</v>
      </c>
      <c r="B10" s="4">
        <f t="shared" si="0"/>
        <v>43313</v>
      </c>
      <c r="C10">
        <f>SUMIFS(_t[приход],_t[дата],"&gt;="&amp;$B10,_t[дата],"&lt;="&amp;$B11)</f>
        <v>0</v>
      </c>
      <c r="D10">
        <f>SUMIFS(_t[сумма],_t[дата],"&gt;="&amp;$B10,_t[дата],"&lt;="&amp;$B11)</f>
        <v>0</v>
      </c>
      <c r="E10">
        <f>SUMIFS(_t[расход],_t[дата],"&gt;="&amp;$B10,_t[дата],"&lt;="&amp;$B11)</f>
        <v>0</v>
      </c>
      <c r="F10" s="5">
        <f>(PRODUCT(SUM($C$2:$C9)-SUM($E$2:$E9),F9)+D10)/(SUM($C$2:$C9)-SUM($E$2:$E9)+C10)</f>
        <v>44.375415282392026</v>
      </c>
    </row>
    <row r="11" spans="1:6" x14ac:dyDescent="0.35">
      <c r="A11">
        <v>9</v>
      </c>
      <c r="B11" s="4">
        <f t="shared" si="0"/>
        <v>43344</v>
      </c>
      <c r="C11">
        <f>SUMIFS(_t[приход],_t[дата],"&gt;="&amp;$B11,_t[дата],"&lt;="&amp;$B12)</f>
        <v>0</v>
      </c>
      <c r="D11">
        <f>SUMIFS(_t[сумма],_t[дата],"&gt;="&amp;$B11,_t[дата],"&lt;="&amp;$B12)</f>
        <v>0</v>
      </c>
      <c r="E11">
        <f>SUMIFS(_t[расход],_t[дата],"&gt;="&amp;$B11,_t[дата],"&lt;="&amp;$B12)</f>
        <v>0</v>
      </c>
      <c r="F11" s="5">
        <f>(PRODUCT(SUM($C$2:$C10)-SUM($E$2:$E10),F10)+D11)/(SUM($C$2:$C10)-SUM($E$2:$E10)+C11)</f>
        <v>44.375415282392026</v>
      </c>
    </row>
    <row r="12" spans="1:6" x14ac:dyDescent="0.35">
      <c r="A12">
        <v>10</v>
      </c>
      <c r="B12" s="4">
        <f t="shared" si="0"/>
        <v>43374</v>
      </c>
      <c r="C12">
        <f>SUMIFS(_t[приход],_t[дата],"&gt;="&amp;$B12,_t[дата],"&lt;="&amp;$B13)</f>
        <v>0</v>
      </c>
      <c r="D12">
        <f>SUMIFS(_t[сумма],_t[дата],"&gt;="&amp;$B12,_t[дата],"&lt;="&amp;$B13)</f>
        <v>0</v>
      </c>
      <c r="E12">
        <f>SUMIFS(_t[расход],_t[дата],"&gt;="&amp;$B12,_t[дата],"&lt;="&amp;$B13)</f>
        <v>0</v>
      </c>
      <c r="F12" s="5">
        <f>(PRODUCT(SUM($C$2:$C11)-SUM($E$2:$E11),F11)+D12)/(SUM($C$2:$C11)-SUM($E$2:$E11)+C12)</f>
        <v>44.375415282392026</v>
      </c>
    </row>
    <row r="13" spans="1:6" x14ac:dyDescent="0.35">
      <c r="A13">
        <v>11</v>
      </c>
      <c r="B13" s="4">
        <f t="shared" si="0"/>
        <v>43405</v>
      </c>
      <c r="C13">
        <f>SUMIFS(_t[приход],_t[дата],"&gt;="&amp;$B13,_t[дата],"&lt;="&amp;$B14)</f>
        <v>0</v>
      </c>
      <c r="D13">
        <f>SUMIFS(_t[сумма],_t[дата],"&gt;="&amp;$B13,_t[дата],"&lt;="&amp;$B14)</f>
        <v>0</v>
      </c>
      <c r="E13">
        <f>SUMIFS(_t[расход],_t[дата],"&gt;="&amp;$B13,_t[дата],"&lt;="&amp;$B14)</f>
        <v>0</v>
      </c>
      <c r="F13" s="5">
        <f>(PRODUCT(SUM($C$2:$C12)-SUM($E$2:$E12),F12)+D13)/(SUM($C$2:$C12)-SUM($E$2:$E12)+C13)</f>
        <v>44.375415282392026</v>
      </c>
    </row>
    <row r="14" spans="1:6" x14ac:dyDescent="0.35">
      <c r="A14">
        <v>12</v>
      </c>
      <c r="B14" s="4">
        <f t="shared" si="0"/>
        <v>43435</v>
      </c>
      <c r="C14">
        <f>SUMIFS(_t[приход],_t[дата],"&gt;="&amp;$B14,_t[дата],"&lt;="&amp;$B15)</f>
        <v>0</v>
      </c>
      <c r="D14">
        <f>SUMIFS(_t[сумма],_t[дата],"&gt;="&amp;$B14,_t[дата],"&lt;="&amp;$B15)</f>
        <v>0</v>
      </c>
      <c r="E14">
        <f>SUMIFS(_t[расход],_t[дата],"&gt;="&amp;$B14,_t[дата],"&lt;="&amp;$B15)</f>
        <v>0</v>
      </c>
      <c r="F14" s="5">
        <f>(PRODUCT(SUM($C$2:$C13)-SUM($E$2:$E13),F13)+D14)/(SUM($C$2:$C13)-SUM($E$2:$E13)+C14)</f>
        <v>44.375415282392026</v>
      </c>
    </row>
    <row r="15" spans="1:6" x14ac:dyDescent="0.35">
      <c r="A15">
        <v>13</v>
      </c>
      <c r="B15" s="4">
        <f t="shared" si="0"/>
        <v>43466</v>
      </c>
      <c r="C15">
        <f>SUMIFS(_t[приход],_t[дата],"&gt;="&amp;$B15,_t[дата],"&lt;="&amp;$B16)</f>
        <v>0</v>
      </c>
      <c r="D15">
        <f>SUMIFS(_t[сумма],_t[дата],"&gt;="&amp;$B15,_t[дата],"&lt;="&amp;$B16)</f>
        <v>0</v>
      </c>
      <c r="E15">
        <f>SUMIFS(_t[расход],_t[дата],"&gt;="&amp;$B15,_t[дата],"&lt;="&amp;$B16)</f>
        <v>0</v>
      </c>
      <c r="F15" s="5">
        <f>(PRODUCT(SUM($C$2:$C14)-SUM($E$2:$E14),F14)+D15)/(SUM($C$2:$C14)-SUM($E$2:$E14)+C15)</f>
        <v>44.375415282392026</v>
      </c>
    </row>
    <row r="16" spans="1:6" x14ac:dyDescent="0.35">
      <c r="A16">
        <v>14</v>
      </c>
      <c r="B16" s="4">
        <f t="shared" si="0"/>
        <v>43497</v>
      </c>
      <c r="C16">
        <f>SUMIFS(_t[приход],_t[дата],"&gt;="&amp;$B16,_t[дата],"&lt;="&amp;$B17)</f>
        <v>0</v>
      </c>
      <c r="D16">
        <f>SUMIFS(_t[сумма],_t[дата],"&gt;="&amp;$B16,_t[дата],"&lt;="&amp;$B17)</f>
        <v>0</v>
      </c>
      <c r="E16">
        <f>SUMIFS(_t[расход],_t[дата],"&gt;="&amp;$B16,_t[дата],"&lt;="&amp;$B17)</f>
        <v>0</v>
      </c>
      <c r="F16" s="5">
        <f>(PRODUCT(SUM($C$2:$C15)-SUM($E$2:$E15),F15)+D16)/(SUM($C$2:$C15)-SUM($E$2:$E15)+C16)</f>
        <v>44.375415282392026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</vt:lpstr>
      <vt:lpstr>общ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dudes</dc:creator>
  <cp:lastModifiedBy> </cp:lastModifiedBy>
  <dcterms:created xsi:type="dcterms:W3CDTF">2018-07-27T16:48:09Z</dcterms:created>
  <dcterms:modified xsi:type="dcterms:W3CDTF">2018-07-27T17:34:38Z</dcterms:modified>
</cp:coreProperties>
</file>