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emon\Desktop\"/>
    </mc:Choice>
  </mc:AlternateContent>
  <xr:revisionPtr revIDLastSave="0" documentId="13_ncr:1_{BCCA418E-A6A0-4C9F-9D66-46278EC7D945}" xr6:coauthVersionLast="34" xr6:coauthVersionMax="34" xr10:uidLastSave="{00000000-0000-0000-0000-000000000000}"/>
  <bookViews>
    <workbookView xWindow="120" yWindow="120" windowWidth="23250" windowHeight="12525" tabRatio="572" activeTab="1" xr2:uid="{00000000-000D-0000-FFFF-FFFF00000000}"/>
  </bookViews>
  <sheets>
    <sheet name="График (годовой)" sheetId="7" r:id="rId1"/>
    <sheet name="График(месячный)" sheetId="6" r:id="rId2"/>
  </sheets>
  <definedNames>
    <definedName name="_FilterDatabase" localSheetId="1" hidden="1">'График(месячный)'!#REF!</definedName>
    <definedName name="_Hlk512007086" localSheetId="1">'График(месячный)'!#REF!</definedName>
  </definedNames>
  <calcPr calcId="179017"/>
</workbook>
</file>

<file path=xl/calcChain.xml><?xml version="1.0" encoding="utf-8"?>
<calcChain xmlns="http://schemas.openxmlformats.org/spreadsheetml/2006/main">
  <c r="Q11" i="7" l="1"/>
  <c r="N11" i="7"/>
  <c r="Q8" i="7"/>
  <c r="N8" i="7"/>
  <c r="L11" i="6" l="1"/>
  <c r="L8" i="6"/>
  <c r="O11" i="6"/>
  <c r="O8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S11" i="7"/>
  <c r="Q11" i="6" s="1"/>
  <c r="R11" i="7"/>
  <c r="S8" i="7"/>
  <c r="R8" i="7"/>
  <c r="T11" i="7" l="1"/>
  <c r="R11" i="6" s="1"/>
  <c r="P11" i="6"/>
  <c r="P8" i="6"/>
  <c r="T8" i="7"/>
  <c r="R8" i="6"/>
  <c r="Q8" i="6"/>
  <c r="S3" i="6"/>
  <c r="U13" i="6" l="1"/>
  <c r="AM13" i="6"/>
  <c r="S13" i="6"/>
  <c r="X13" i="6"/>
  <c r="T13" i="6"/>
  <c r="AT13" i="6"/>
  <c r="AP13" i="6"/>
  <c r="AL13" i="6"/>
  <c r="AH13" i="6"/>
  <c r="AD13" i="6"/>
  <c r="AE13" i="6"/>
  <c r="AA13" i="6"/>
  <c r="W13" i="6"/>
  <c r="AW13" i="6"/>
  <c r="AS13" i="6"/>
  <c r="AO13" i="6"/>
  <c r="AK13" i="6"/>
  <c r="AG13" i="6"/>
  <c r="AC13" i="6"/>
  <c r="AU13" i="6"/>
  <c r="AI13" i="6"/>
  <c r="Z13" i="6"/>
  <c r="V13" i="6"/>
  <c r="AV13" i="6"/>
  <c r="AR13" i="6"/>
  <c r="AN13" i="6"/>
  <c r="AJ13" i="6"/>
  <c r="AF13" i="6"/>
  <c r="AB13" i="6"/>
  <c r="Y13" i="6"/>
  <c r="AQ13" i="6"/>
  <c r="S10" i="6"/>
  <c r="AP10" i="6"/>
  <c r="AL10" i="6"/>
  <c r="AW10" i="6"/>
  <c r="AO10" i="6"/>
  <c r="AK10" i="6"/>
  <c r="AG10" i="6"/>
  <c r="AC10" i="6"/>
  <c r="AT10" i="6"/>
  <c r="AD10" i="6"/>
  <c r="W10" i="6"/>
  <c r="AS10" i="6"/>
  <c r="AV10" i="6"/>
  <c r="AN10" i="6"/>
  <c r="AJ10" i="6"/>
  <c r="AB10" i="6"/>
  <c r="X10" i="6"/>
  <c r="T10" i="6"/>
  <c r="AH10" i="6"/>
  <c r="AA10" i="6"/>
  <c r="Z10" i="6"/>
  <c r="V10" i="6"/>
  <c r="AR10" i="6"/>
  <c r="AF10" i="6"/>
  <c r="Y10" i="6"/>
  <c r="U10" i="6"/>
  <c r="AU10" i="6"/>
  <c r="AQ10" i="6"/>
  <c r="AM10" i="6"/>
  <c r="AI10" i="6"/>
  <c r="AE10" i="6"/>
  <c r="G8" i="6"/>
  <c r="F8" i="6"/>
  <c r="F11" i="6"/>
  <c r="D11" i="6"/>
  <c r="D8" i="6"/>
  <c r="G13" i="6" l="1"/>
  <c r="G10" i="6"/>
  <c r="C8" i="6"/>
  <c r="C11" i="6"/>
  <c r="I13" i="7" l="1"/>
  <c r="X12" i="7"/>
  <c r="W12" i="7"/>
  <c r="X11" i="7"/>
  <c r="W11" i="7"/>
  <c r="J11" i="7"/>
  <c r="I11" i="7"/>
  <c r="I10" i="7"/>
  <c r="X9" i="7"/>
  <c r="W9" i="7"/>
  <c r="I9" i="7"/>
  <c r="G9" i="6" s="1"/>
  <c r="X8" i="7"/>
  <c r="W8" i="7"/>
  <c r="J8" i="7"/>
  <c r="K8" i="7" s="1"/>
  <c r="W1" i="7"/>
  <c r="Q1" i="7"/>
  <c r="I12" i="7" l="1"/>
  <c r="G12" i="6" s="1"/>
  <c r="G11" i="6"/>
  <c r="NY12" i="7"/>
  <c r="NU12" i="7"/>
  <c r="NQ12" i="7"/>
  <c r="NM12" i="7"/>
  <c r="NI12" i="7"/>
  <c r="NE12" i="7"/>
  <c r="NA12" i="7"/>
  <c r="MW12" i="7"/>
  <c r="MS12" i="7"/>
  <c r="MO12" i="7"/>
  <c r="MK12" i="7"/>
  <c r="MG12" i="7"/>
  <c r="MC12" i="7"/>
  <c r="LY12" i="7"/>
  <c r="LU12" i="7"/>
  <c r="LQ12" i="7"/>
  <c r="LM12" i="7"/>
  <c r="LI12" i="7"/>
  <c r="LE12" i="7"/>
  <c r="LA12" i="7"/>
  <c r="KW12" i="7"/>
  <c r="KS12" i="7"/>
  <c r="KO12" i="7"/>
  <c r="KK12" i="7"/>
  <c r="KG12" i="7"/>
  <c r="KC12" i="7"/>
  <c r="JY12" i="7"/>
  <c r="JU12" i="7"/>
  <c r="JQ12" i="7"/>
  <c r="JM12" i="7"/>
  <c r="JI12" i="7"/>
  <c r="JE12" i="7"/>
  <c r="JA12" i="7"/>
  <c r="IW12" i="7"/>
  <c r="IS12" i="7"/>
  <c r="IO12" i="7"/>
  <c r="IK12" i="7"/>
  <c r="IG12" i="7"/>
  <c r="IC12" i="7"/>
  <c r="HY12" i="7"/>
  <c r="AT12" i="6" s="1"/>
  <c r="HU12" i="7"/>
  <c r="AP12" i="6" s="1"/>
  <c r="HQ12" i="7"/>
  <c r="AL12" i="6" s="1"/>
  <c r="HM12" i="7"/>
  <c r="AH12" i="6" s="1"/>
  <c r="HI12" i="7"/>
  <c r="AD12" i="6" s="1"/>
  <c r="HE12" i="7"/>
  <c r="Z12" i="6" s="1"/>
  <c r="GZ12" i="7"/>
  <c r="U12" i="6" s="1"/>
  <c r="GV12" i="7"/>
  <c r="GR12" i="7"/>
  <c r="GN12" i="7"/>
  <c r="GJ12" i="7"/>
  <c r="GF12" i="7"/>
  <c r="GB12" i="7"/>
  <c r="FX12" i="7"/>
  <c r="FT12" i="7"/>
  <c r="FP12" i="7"/>
  <c r="FL12" i="7"/>
  <c r="FH12" i="7"/>
  <c r="FD12" i="7"/>
  <c r="EZ12" i="7"/>
  <c r="EV12" i="7"/>
  <c r="ER12" i="7"/>
  <c r="EN12" i="7"/>
  <c r="EJ12" i="7"/>
  <c r="EF12" i="7"/>
  <c r="EB12" i="7"/>
  <c r="DX12" i="7"/>
  <c r="DT12" i="7"/>
  <c r="DP12" i="7"/>
  <c r="DL12" i="7"/>
  <c r="DH12" i="7"/>
  <c r="DD12" i="7"/>
  <c r="CZ12" i="7"/>
  <c r="CV12" i="7"/>
  <c r="CR12" i="7"/>
  <c r="CN12" i="7"/>
  <c r="CJ12" i="7"/>
  <c r="CF12" i="7"/>
  <c r="CB12" i="7"/>
  <c r="BX12" i="7"/>
  <c r="BT12" i="7"/>
  <c r="BP12" i="7"/>
  <c r="BL12" i="7"/>
  <c r="BH12" i="7"/>
  <c r="BD12" i="7"/>
  <c r="AZ12" i="7"/>
  <c r="AV12" i="7"/>
  <c r="AR12" i="7"/>
  <c r="AN12" i="7"/>
  <c r="AJ12" i="7"/>
  <c r="AF12" i="7"/>
  <c r="AB12" i="7"/>
  <c r="MT12" i="7"/>
  <c r="LZ12" i="7"/>
  <c r="LN12" i="7"/>
  <c r="LB12" i="7"/>
  <c r="KL12" i="7"/>
  <c r="EK12" i="7"/>
  <c r="CC12" i="7"/>
  <c r="BI12" i="7"/>
  <c r="AW12" i="7"/>
  <c r="AK12" i="7"/>
  <c r="Y12" i="7"/>
  <c r="NX12" i="7"/>
  <c r="NT12" i="7"/>
  <c r="NP12" i="7"/>
  <c r="NL12" i="7"/>
  <c r="NH12" i="7"/>
  <c r="ND12" i="7"/>
  <c r="MZ12" i="7"/>
  <c r="MV12" i="7"/>
  <c r="MR12" i="7"/>
  <c r="MN12" i="7"/>
  <c r="MJ12" i="7"/>
  <c r="MF12" i="7"/>
  <c r="MB12" i="7"/>
  <c r="LX12" i="7"/>
  <c r="LT12" i="7"/>
  <c r="LP12" i="7"/>
  <c r="LL12" i="7"/>
  <c r="LH12" i="7"/>
  <c r="LD12" i="7"/>
  <c r="KZ12" i="7"/>
  <c r="KV12" i="7"/>
  <c r="KR12" i="7"/>
  <c r="KN12" i="7"/>
  <c r="KJ12" i="7"/>
  <c r="KF12" i="7"/>
  <c r="KB12" i="7"/>
  <c r="JX12" i="7"/>
  <c r="JT12" i="7"/>
  <c r="JP12" i="7"/>
  <c r="JL12" i="7"/>
  <c r="JH12" i="7"/>
  <c r="JD12" i="7"/>
  <c r="IZ12" i="7"/>
  <c r="IV12" i="7"/>
  <c r="IR12" i="7"/>
  <c r="IN12" i="7"/>
  <c r="IJ12" i="7"/>
  <c r="IF12" i="7"/>
  <c r="IB12" i="7"/>
  <c r="AW12" i="6" s="1"/>
  <c r="HX12" i="7"/>
  <c r="AS12" i="6" s="1"/>
  <c r="HT12" i="7"/>
  <c r="AO12" i="6" s="1"/>
  <c r="HP12" i="7"/>
  <c r="AK12" i="6" s="1"/>
  <c r="HL12" i="7"/>
  <c r="AG12" i="6" s="1"/>
  <c r="HH12" i="7"/>
  <c r="AC12" i="6" s="1"/>
  <c r="HD12" i="7"/>
  <c r="Y12" i="6" s="1"/>
  <c r="GY12" i="7"/>
  <c r="T12" i="6" s="1"/>
  <c r="GU12" i="7"/>
  <c r="GQ12" i="7"/>
  <c r="GM12" i="7"/>
  <c r="GI12" i="7"/>
  <c r="GE12" i="7"/>
  <c r="GA12" i="7"/>
  <c r="FW12" i="7"/>
  <c r="FS12" i="7"/>
  <c r="FO12" i="7"/>
  <c r="FK12" i="7"/>
  <c r="FG12" i="7"/>
  <c r="FC12" i="7"/>
  <c r="EY12" i="7"/>
  <c r="EU12" i="7"/>
  <c r="EQ12" i="7"/>
  <c r="EM12" i="7"/>
  <c r="EI12" i="7"/>
  <c r="EE12" i="7"/>
  <c r="EA12" i="7"/>
  <c r="DW12" i="7"/>
  <c r="DS12" i="7"/>
  <c r="DO12" i="7"/>
  <c r="DK12" i="7"/>
  <c r="DG12" i="7"/>
  <c r="DC12" i="7"/>
  <c r="CY12" i="7"/>
  <c r="CU12" i="7"/>
  <c r="CQ12" i="7"/>
  <c r="CM12" i="7"/>
  <c r="CI12" i="7"/>
  <c r="CE12" i="7"/>
  <c r="CA12" i="7"/>
  <c r="BW12" i="7"/>
  <c r="BS12" i="7"/>
  <c r="BO12" i="7"/>
  <c r="BK12" i="7"/>
  <c r="BG12" i="7"/>
  <c r="BC12" i="7"/>
  <c r="AY12" i="7"/>
  <c r="AU12" i="7"/>
  <c r="AQ12" i="7"/>
  <c r="AM12" i="7"/>
  <c r="AI12" i="7"/>
  <c r="AE12" i="7"/>
  <c r="AA12" i="7"/>
  <c r="NV12" i="7"/>
  <c r="NN12" i="7"/>
  <c r="NF12" i="7"/>
  <c r="MX12" i="7"/>
  <c r="ML12" i="7"/>
  <c r="MD12" i="7"/>
  <c r="LR12" i="7"/>
  <c r="LF12" i="7"/>
  <c r="KT12" i="7"/>
  <c r="KP12" i="7"/>
  <c r="KD12" i="7"/>
  <c r="JV12" i="7"/>
  <c r="JN12" i="7"/>
  <c r="JF12" i="7"/>
  <c r="IX12" i="7"/>
  <c r="IP12" i="7"/>
  <c r="IH12" i="7"/>
  <c r="HZ12" i="7"/>
  <c r="AU12" i="6" s="1"/>
  <c r="HR12" i="7"/>
  <c r="AM12" i="6" s="1"/>
  <c r="HJ12" i="7"/>
  <c r="AE12" i="6" s="1"/>
  <c r="HA12" i="7"/>
  <c r="V12" i="6" s="1"/>
  <c r="GS12" i="7"/>
  <c r="GK12" i="7"/>
  <c r="GC12" i="7"/>
  <c r="FU12" i="7"/>
  <c r="FM12" i="7"/>
  <c r="FE12" i="7"/>
  <c r="EW12" i="7"/>
  <c r="EO12" i="7"/>
  <c r="EC12" i="7"/>
  <c r="DU12" i="7"/>
  <c r="DM12" i="7"/>
  <c r="DE12" i="7"/>
  <c r="CW12" i="7"/>
  <c r="CO12" i="7"/>
  <c r="CK12" i="7"/>
  <c r="BU12" i="7"/>
  <c r="BM12" i="7"/>
  <c r="BA12" i="7"/>
  <c r="AO12" i="7"/>
  <c r="AC12" i="7"/>
  <c r="NW12" i="7"/>
  <c r="NS12" i="7"/>
  <c r="NO12" i="7"/>
  <c r="NK12" i="7"/>
  <c r="NG12" i="7"/>
  <c r="NC12" i="7"/>
  <c r="MY12" i="7"/>
  <c r="MU12" i="7"/>
  <c r="MQ12" i="7"/>
  <c r="MM12" i="7"/>
  <c r="MI12" i="7"/>
  <c r="ME12" i="7"/>
  <c r="MA12" i="7"/>
  <c r="LW12" i="7"/>
  <c r="LS12" i="7"/>
  <c r="LO12" i="7"/>
  <c r="LK12" i="7"/>
  <c r="LG12" i="7"/>
  <c r="LC12" i="7"/>
  <c r="KY12" i="7"/>
  <c r="KU12" i="7"/>
  <c r="KQ12" i="7"/>
  <c r="KM12" i="7"/>
  <c r="KI12" i="7"/>
  <c r="KE12" i="7"/>
  <c r="KA12" i="7"/>
  <c r="JW12" i="7"/>
  <c r="JS12" i="7"/>
  <c r="JO12" i="7"/>
  <c r="JK12" i="7"/>
  <c r="JG12" i="7"/>
  <c r="JC12" i="7"/>
  <c r="IY12" i="7"/>
  <c r="IU12" i="7"/>
  <c r="IQ12" i="7"/>
  <c r="IM12" i="7"/>
  <c r="II12" i="7"/>
  <c r="IE12" i="7"/>
  <c r="IA12" i="7"/>
  <c r="AV12" i="6" s="1"/>
  <c r="HW12" i="7"/>
  <c r="AR12" i="6" s="1"/>
  <c r="HS12" i="7"/>
  <c r="AN12" i="6" s="1"/>
  <c r="HO12" i="7"/>
  <c r="AJ12" i="6" s="1"/>
  <c r="HK12" i="7"/>
  <c r="AF12" i="6" s="1"/>
  <c r="HG12" i="7"/>
  <c r="AB12" i="6" s="1"/>
  <c r="HC12" i="7"/>
  <c r="X12" i="6" s="1"/>
  <c r="GX12" i="7"/>
  <c r="S12" i="6" s="1"/>
  <c r="GT12" i="7"/>
  <c r="GP12" i="7"/>
  <c r="GL12" i="7"/>
  <c r="GH12" i="7"/>
  <c r="GD12" i="7"/>
  <c r="FZ12" i="7"/>
  <c r="FV12" i="7"/>
  <c r="FR12" i="7"/>
  <c r="FN12" i="7"/>
  <c r="FJ12" i="7"/>
  <c r="FF12" i="7"/>
  <c r="FB12" i="7"/>
  <c r="EX12" i="7"/>
  <c r="ET12" i="7"/>
  <c r="EP12" i="7"/>
  <c r="EL12" i="7"/>
  <c r="EH12" i="7"/>
  <c r="ED12" i="7"/>
  <c r="DZ12" i="7"/>
  <c r="DV12" i="7"/>
  <c r="DR12" i="7"/>
  <c r="DN12" i="7"/>
  <c r="DJ12" i="7"/>
  <c r="DF12" i="7"/>
  <c r="DB12" i="7"/>
  <c r="CX12" i="7"/>
  <c r="CT12" i="7"/>
  <c r="CP12" i="7"/>
  <c r="CL12" i="7"/>
  <c r="CH12" i="7"/>
  <c r="CD12" i="7"/>
  <c r="BZ12" i="7"/>
  <c r="BV12" i="7"/>
  <c r="BR12" i="7"/>
  <c r="BN12" i="7"/>
  <c r="BJ12" i="7"/>
  <c r="BF12" i="7"/>
  <c r="BB12" i="7"/>
  <c r="AX12" i="7"/>
  <c r="AT12" i="7"/>
  <c r="AP12" i="7"/>
  <c r="AL12" i="7"/>
  <c r="AH12" i="7"/>
  <c r="AD12" i="7"/>
  <c r="Z12" i="7"/>
  <c r="NR12" i="7"/>
  <c r="NJ12" i="7"/>
  <c r="NB12" i="7"/>
  <c r="MP12" i="7"/>
  <c r="MH12" i="7"/>
  <c r="LV12" i="7"/>
  <c r="LJ12" i="7"/>
  <c r="KX12" i="7"/>
  <c r="KH12" i="7"/>
  <c r="JZ12" i="7"/>
  <c r="JR12" i="7"/>
  <c r="JJ12" i="7"/>
  <c r="JB12" i="7"/>
  <c r="IT12" i="7"/>
  <c r="IL12" i="7"/>
  <c r="ID12" i="7"/>
  <c r="HV12" i="7"/>
  <c r="AQ12" i="6" s="1"/>
  <c r="HN12" i="7"/>
  <c r="AI12" i="6" s="1"/>
  <c r="HF12" i="7"/>
  <c r="AA12" i="6" s="1"/>
  <c r="GW12" i="7"/>
  <c r="GO12" i="7"/>
  <c r="GG12" i="7"/>
  <c r="FY12" i="7"/>
  <c r="FQ12" i="7"/>
  <c r="FI12" i="7"/>
  <c r="FA12" i="7"/>
  <c r="ES12" i="7"/>
  <c r="EG12" i="7"/>
  <c r="DY12" i="7"/>
  <c r="DQ12" i="7"/>
  <c r="DI12" i="7"/>
  <c r="DA12" i="7"/>
  <c r="CS12" i="7"/>
  <c r="CG12" i="7"/>
  <c r="BY12" i="7"/>
  <c r="BQ12" i="7"/>
  <c r="BE12" i="7"/>
  <c r="AS12" i="7"/>
  <c r="AG12" i="7"/>
  <c r="NY11" i="7"/>
  <c r="NU11" i="7"/>
  <c r="NQ11" i="7"/>
  <c r="NM11" i="7"/>
  <c r="NI11" i="7"/>
  <c r="NE11" i="7"/>
  <c r="NA11" i="7"/>
  <c r="MW11" i="7"/>
  <c r="MS11" i="7"/>
  <c r="MO11" i="7"/>
  <c r="MK11" i="7"/>
  <c r="MG11" i="7"/>
  <c r="MC11" i="7"/>
  <c r="LY11" i="7"/>
  <c r="LU11" i="7"/>
  <c r="LQ11" i="7"/>
  <c r="LM11" i="7"/>
  <c r="LI11" i="7"/>
  <c r="LE11" i="7"/>
  <c r="LA11" i="7"/>
  <c r="KW11" i="7"/>
  <c r="KS11" i="7"/>
  <c r="KO11" i="7"/>
  <c r="KK11" i="7"/>
  <c r="KG11" i="7"/>
  <c r="KC11" i="7"/>
  <c r="JY11" i="7"/>
  <c r="JU11" i="7"/>
  <c r="JQ11" i="7"/>
  <c r="JM11" i="7"/>
  <c r="JI11" i="7"/>
  <c r="JE11" i="7"/>
  <c r="JA11" i="7"/>
  <c r="IW11" i="7"/>
  <c r="IS11" i="7"/>
  <c r="IO11" i="7"/>
  <c r="IK11" i="7"/>
  <c r="IG11" i="7"/>
  <c r="IC11" i="7"/>
  <c r="HY11" i="7"/>
  <c r="AT11" i="6" s="1"/>
  <c r="HU11" i="7"/>
  <c r="AP11" i="6" s="1"/>
  <c r="HQ11" i="7"/>
  <c r="AL11" i="6" s="1"/>
  <c r="HM11" i="7"/>
  <c r="AH11" i="6" s="1"/>
  <c r="HI11" i="7"/>
  <c r="AD11" i="6" s="1"/>
  <c r="HE11" i="7"/>
  <c r="Z11" i="6" s="1"/>
  <c r="GZ11" i="7"/>
  <c r="U11" i="6" s="1"/>
  <c r="GV11" i="7"/>
  <c r="GR11" i="7"/>
  <c r="GN11" i="7"/>
  <c r="GJ11" i="7"/>
  <c r="GF11" i="7"/>
  <c r="GB11" i="7"/>
  <c r="FX11" i="7"/>
  <c r="FT11" i="7"/>
  <c r="FP11" i="7"/>
  <c r="FL11" i="7"/>
  <c r="FH11" i="7"/>
  <c r="FD11" i="7"/>
  <c r="EZ11" i="7"/>
  <c r="EV11" i="7"/>
  <c r="ER11" i="7"/>
  <c r="EN11" i="7"/>
  <c r="EJ11" i="7"/>
  <c r="EF11" i="7"/>
  <c r="EB11" i="7"/>
  <c r="DX11" i="7"/>
  <c r="DT11" i="7"/>
  <c r="DP11" i="7"/>
  <c r="DL11" i="7"/>
  <c r="DH11" i="7"/>
  <c r="DD11" i="7"/>
  <c r="CZ11" i="7"/>
  <c r="CV11" i="7"/>
  <c r="CR11" i="7"/>
  <c r="CN11" i="7"/>
  <c r="CJ11" i="7"/>
  <c r="CF11" i="7"/>
  <c r="CB11" i="7"/>
  <c r="BX11" i="7"/>
  <c r="BT11" i="7"/>
  <c r="BP11" i="7"/>
  <c r="BL11" i="7"/>
  <c r="BH11" i="7"/>
  <c r="BD11" i="7"/>
  <c r="AZ11" i="7"/>
  <c r="AV11" i="7"/>
  <c r="AR11" i="7"/>
  <c r="AN11" i="7"/>
  <c r="AJ11" i="7"/>
  <c r="AF11" i="7"/>
  <c r="AB11" i="7"/>
  <c r="NN11" i="7"/>
  <c r="NB11" i="7"/>
  <c r="MP11" i="7"/>
  <c r="MD11" i="7"/>
  <c r="LR11" i="7"/>
  <c r="LF11" i="7"/>
  <c r="KT11" i="7"/>
  <c r="KH11" i="7"/>
  <c r="JR11" i="7"/>
  <c r="JF11" i="7"/>
  <c r="IT11" i="7"/>
  <c r="HZ11" i="7"/>
  <c r="AU11" i="6" s="1"/>
  <c r="DM11" i="7"/>
  <c r="BY11" i="7"/>
  <c r="BI11" i="7"/>
  <c r="AW11" i="7"/>
  <c r="AK11" i="7"/>
  <c r="NX11" i="7"/>
  <c r="NT11" i="7"/>
  <c r="NP11" i="7"/>
  <c r="NL11" i="7"/>
  <c r="NH11" i="7"/>
  <c r="ND11" i="7"/>
  <c r="MZ11" i="7"/>
  <c r="MV11" i="7"/>
  <c r="MR11" i="7"/>
  <c r="MN11" i="7"/>
  <c r="MJ11" i="7"/>
  <c r="MF11" i="7"/>
  <c r="MB11" i="7"/>
  <c r="LX11" i="7"/>
  <c r="LT11" i="7"/>
  <c r="LP11" i="7"/>
  <c r="LL11" i="7"/>
  <c r="LH11" i="7"/>
  <c r="LD11" i="7"/>
  <c r="KZ11" i="7"/>
  <c r="KV11" i="7"/>
  <c r="KR11" i="7"/>
  <c r="KN11" i="7"/>
  <c r="KJ11" i="7"/>
  <c r="KF11" i="7"/>
  <c r="KB11" i="7"/>
  <c r="JX11" i="7"/>
  <c r="JT11" i="7"/>
  <c r="JP11" i="7"/>
  <c r="JL11" i="7"/>
  <c r="JH11" i="7"/>
  <c r="JD11" i="7"/>
  <c r="IZ11" i="7"/>
  <c r="IV11" i="7"/>
  <c r="IR11" i="7"/>
  <c r="IN11" i="7"/>
  <c r="IJ11" i="7"/>
  <c r="IF11" i="7"/>
  <c r="IB11" i="7"/>
  <c r="AW11" i="6" s="1"/>
  <c r="HX11" i="7"/>
  <c r="AS11" i="6" s="1"/>
  <c r="HT11" i="7"/>
  <c r="AO11" i="6" s="1"/>
  <c r="HP11" i="7"/>
  <c r="AK11" i="6" s="1"/>
  <c r="HL11" i="7"/>
  <c r="AG11" i="6" s="1"/>
  <c r="HH11" i="7"/>
  <c r="AC11" i="6" s="1"/>
  <c r="HD11" i="7"/>
  <c r="Y11" i="6" s="1"/>
  <c r="GY11" i="7"/>
  <c r="T11" i="6" s="1"/>
  <c r="GU11" i="7"/>
  <c r="GQ11" i="7"/>
  <c r="GM11" i="7"/>
  <c r="GI11" i="7"/>
  <c r="GE11" i="7"/>
  <c r="GA11" i="7"/>
  <c r="FW11" i="7"/>
  <c r="FS11" i="7"/>
  <c r="FO11" i="7"/>
  <c r="FK11" i="7"/>
  <c r="FG11" i="7"/>
  <c r="FC11" i="7"/>
  <c r="EY11" i="7"/>
  <c r="EU11" i="7"/>
  <c r="EQ11" i="7"/>
  <c r="EM11" i="7"/>
  <c r="EI11" i="7"/>
  <c r="EE11" i="7"/>
  <c r="EA11" i="7"/>
  <c r="DW11" i="7"/>
  <c r="DS11" i="7"/>
  <c r="DO11" i="7"/>
  <c r="DK11" i="7"/>
  <c r="DG11" i="7"/>
  <c r="DC11" i="7"/>
  <c r="CY11" i="7"/>
  <c r="CU11" i="7"/>
  <c r="CQ11" i="7"/>
  <c r="CM11" i="7"/>
  <c r="CI11" i="7"/>
  <c r="CE11" i="7"/>
  <c r="CA11" i="7"/>
  <c r="BW11" i="7"/>
  <c r="BS11" i="7"/>
  <c r="BO11" i="7"/>
  <c r="BK11" i="7"/>
  <c r="BG11" i="7"/>
  <c r="BC11" i="7"/>
  <c r="AY11" i="7"/>
  <c r="AU11" i="7"/>
  <c r="AQ11" i="7"/>
  <c r="AM11" i="7"/>
  <c r="AI11" i="7"/>
  <c r="AE11" i="7"/>
  <c r="AA11" i="7"/>
  <c r="NR11" i="7"/>
  <c r="NF11" i="7"/>
  <c r="MT11" i="7"/>
  <c r="MH11" i="7"/>
  <c r="LV11" i="7"/>
  <c r="LJ11" i="7"/>
  <c r="LB11" i="7"/>
  <c r="KP11" i="7"/>
  <c r="JZ11" i="7"/>
  <c r="JN11" i="7"/>
  <c r="JB11" i="7"/>
  <c r="IP11" i="7"/>
  <c r="ID11" i="7"/>
  <c r="HR11" i="7"/>
  <c r="AM11" i="6" s="1"/>
  <c r="HJ11" i="7"/>
  <c r="AE11" i="6" s="1"/>
  <c r="HA11" i="7"/>
  <c r="V11" i="6" s="1"/>
  <c r="GS11" i="7"/>
  <c r="GK11" i="7"/>
  <c r="GC11" i="7"/>
  <c r="FU11" i="7"/>
  <c r="FM11" i="7"/>
  <c r="FE11" i="7"/>
  <c r="EW11" i="7"/>
  <c r="EO11" i="7"/>
  <c r="EG11" i="7"/>
  <c r="DY11" i="7"/>
  <c r="DQ11" i="7"/>
  <c r="DE11" i="7"/>
  <c r="CW11" i="7"/>
  <c r="CO11" i="7"/>
  <c r="CK11" i="7"/>
  <c r="CC11" i="7"/>
  <c r="BQ11" i="7"/>
  <c r="BM11" i="7"/>
  <c r="BA11" i="7"/>
  <c r="AO11" i="7"/>
  <c r="AC11" i="7"/>
  <c r="Y11" i="7"/>
  <c r="NW11" i="7"/>
  <c r="NS11" i="7"/>
  <c r="NO11" i="7"/>
  <c r="NK11" i="7"/>
  <c r="NG11" i="7"/>
  <c r="NC11" i="7"/>
  <c r="MY11" i="7"/>
  <c r="MU11" i="7"/>
  <c r="MQ11" i="7"/>
  <c r="MM11" i="7"/>
  <c r="MI11" i="7"/>
  <c r="ME11" i="7"/>
  <c r="MA11" i="7"/>
  <c r="LW11" i="7"/>
  <c r="LS11" i="7"/>
  <c r="LO11" i="7"/>
  <c r="LK11" i="7"/>
  <c r="LG11" i="7"/>
  <c r="LC11" i="7"/>
  <c r="KY11" i="7"/>
  <c r="KU11" i="7"/>
  <c r="KQ11" i="7"/>
  <c r="KM11" i="7"/>
  <c r="KI11" i="7"/>
  <c r="KE11" i="7"/>
  <c r="KA11" i="7"/>
  <c r="JW11" i="7"/>
  <c r="JS11" i="7"/>
  <c r="JO11" i="7"/>
  <c r="JK11" i="7"/>
  <c r="JG11" i="7"/>
  <c r="JC11" i="7"/>
  <c r="IY11" i="7"/>
  <c r="IU11" i="7"/>
  <c r="IQ11" i="7"/>
  <c r="IM11" i="7"/>
  <c r="II11" i="7"/>
  <c r="IE11" i="7"/>
  <c r="IA11" i="7"/>
  <c r="AV11" i="6" s="1"/>
  <c r="HW11" i="7"/>
  <c r="AR11" i="6" s="1"/>
  <c r="HS11" i="7"/>
  <c r="AN11" i="6" s="1"/>
  <c r="HO11" i="7"/>
  <c r="AJ11" i="6" s="1"/>
  <c r="HK11" i="7"/>
  <c r="AF11" i="6" s="1"/>
  <c r="HG11" i="7"/>
  <c r="AB11" i="6" s="1"/>
  <c r="HC11" i="7"/>
  <c r="X11" i="6" s="1"/>
  <c r="GX11" i="7"/>
  <c r="S11" i="6" s="1"/>
  <c r="GT11" i="7"/>
  <c r="GP11" i="7"/>
  <c r="GL11" i="7"/>
  <c r="GH11" i="7"/>
  <c r="GD11" i="7"/>
  <c r="FZ11" i="7"/>
  <c r="FV11" i="7"/>
  <c r="FR11" i="7"/>
  <c r="FN11" i="7"/>
  <c r="FJ11" i="7"/>
  <c r="FF11" i="7"/>
  <c r="FB11" i="7"/>
  <c r="EX11" i="7"/>
  <c r="ET11" i="7"/>
  <c r="EP11" i="7"/>
  <c r="EL11" i="7"/>
  <c r="EH11" i="7"/>
  <c r="ED11" i="7"/>
  <c r="DZ11" i="7"/>
  <c r="DV11" i="7"/>
  <c r="DR11" i="7"/>
  <c r="DN11" i="7"/>
  <c r="DJ11" i="7"/>
  <c r="DF11" i="7"/>
  <c r="DB11" i="7"/>
  <c r="CX11" i="7"/>
  <c r="CT11" i="7"/>
  <c r="CP11" i="7"/>
  <c r="CL11" i="7"/>
  <c r="CH11" i="7"/>
  <c r="CD11" i="7"/>
  <c r="BZ11" i="7"/>
  <c r="BV11" i="7"/>
  <c r="BR11" i="7"/>
  <c r="BN11" i="7"/>
  <c r="BJ11" i="7"/>
  <c r="BF11" i="7"/>
  <c r="BB11" i="7"/>
  <c r="AX11" i="7"/>
  <c r="AT11" i="7"/>
  <c r="AP11" i="7"/>
  <c r="AL11" i="7"/>
  <c r="AH11" i="7"/>
  <c r="AD11" i="7"/>
  <c r="Z11" i="7"/>
  <c r="NV11" i="7"/>
  <c r="NJ11" i="7"/>
  <c r="MX11" i="7"/>
  <c r="ML11" i="7"/>
  <c r="LZ11" i="7"/>
  <c r="LN11" i="7"/>
  <c r="KX11" i="7"/>
  <c r="KL11" i="7"/>
  <c r="KD11" i="7"/>
  <c r="JV11" i="7"/>
  <c r="JJ11" i="7"/>
  <c r="IX11" i="7"/>
  <c r="IL11" i="7"/>
  <c r="IH11" i="7"/>
  <c r="HV11" i="7"/>
  <c r="AQ11" i="6" s="1"/>
  <c r="HN11" i="7"/>
  <c r="AI11" i="6" s="1"/>
  <c r="HF11" i="7"/>
  <c r="AA11" i="6" s="1"/>
  <c r="GW11" i="7"/>
  <c r="GO11" i="7"/>
  <c r="GG11" i="7"/>
  <c r="FY11" i="7"/>
  <c r="FQ11" i="7"/>
  <c r="FI11" i="7"/>
  <c r="FA11" i="7"/>
  <c r="ES11" i="7"/>
  <c r="EK11" i="7"/>
  <c r="EC11" i="7"/>
  <c r="DU11" i="7"/>
  <c r="DI11" i="7"/>
  <c r="DA11" i="7"/>
  <c r="CS11" i="7"/>
  <c r="CG11" i="7"/>
  <c r="BU11" i="7"/>
  <c r="BE11" i="7"/>
  <c r="AS11" i="7"/>
  <c r="AG11" i="7"/>
  <c r="MX9" i="7"/>
  <c r="NB9" i="7"/>
  <c r="NF9" i="7"/>
  <c r="NJ9" i="7"/>
  <c r="NN9" i="7"/>
  <c r="NR9" i="7"/>
  <c r="NV9" i="7"/>
  <c r="MU9" i="7"/>
  <c r="LU9" i="7"/>
  <c r="LY9" i="7"/>
  <c r="MC9" i="7"/>
  <c r="MG9" i="7"/>
  <c r="MK9" i="7"/>
  <c r="MO9" i="7"/>
  <c r="MS9" i="7"/>
  <c r="KN9" i="7"/>
  <c r="KR9" i="7"/>
  <c r="KV9" i="7"/>
  <c r="KZ9" i="7"/>
  <c r="LD9" i="7"/>
  <c r="LH9" i="7"/>
  <c r="LL9" i="7"/>
  <c r="LP9" i="7"/>
  <c r="JK9" i="7"/>
  <c r="JO9" i="7"/>
  <c r="JS9" i="7"/>
  <c r="JW9" i="7"/>
  <c r="KA9" i="7"/>
  <c r="KE9" i="7"/>
  <c r="KI9" i="7"/>
  <c r="ID9" i="7"/>
  <c r="IH9" i="7"/>
  <c r="IL9" i="7"/>
  <c r="IP9" i="7"/>
  <c r="IT9" i="7"/>
  <c r="IX9" i="7"/>
  <c r="JB9" i="7"/>
  <c r="JF9" i="7"/>
  <c r="HD9" i="7"/>
  <c r="Y9" i="6" s="1"/>
  <c r="HH9" i="7"/>
  <c r="AC9" i="6" s="1"/>
  <c r="HL9" i="7"/>
  <c r="AG9" i="6" s="1"/>
  <c r="HP9" i="7"/>
  <c r="AK9" i="6" s="1"/>
  <c r="HT9" i="7"/>
  <c r="AO9" i="6" s="1"/>
  <c r="HX9" i="7"/>
  <c r="AS9" i="6" s="1"/>
  <c r="IB9" i="7"/>
  <c r="AW9" i="6" s="1"/>
  <c r="FW9" i="7"/>
  <c r="GA9" i="7"/>
  <c r="GE9" i="7"/>
  <c r="GI9" i="7"/>
  <c r="GM9" i="7"/>
  <c r="GQ9" i="7"/>
  <c r="GU9" i="7"/>
  <c r="EP9" i="7"/>
  <c r="ET9" i="7"/>
  <c r="EX9" i="7"/>
  <c r="FB9" i="7"/>
  <c r="FF9" i="7"/>
  <c r="FJ9" i="7"/>
  <c r="FN9" i="7"/>
  <c r="FR9" i="7"/>
  <c r="DM9" i="7"/>
  <c r="DQ9" i="7"/>
  <c r="DU9" i="7"/>
  <c r="DY9" i="7"/>
  <c r="EC9" i="7"/>
  <c r="EG9" i="7"/>
  <c r="EK9" i="7"/>
  <c r="DK9" i="7"/>
  <c r="CJ9" i="7"/>
  <c r="CN9" i="7"/>
  <c r="CR9" i="7"/>
  <c r="CV9" i="7"/>
  <c r="CZ9" i="7"/>
  <c r="DD9" i="7"/>
  <c r="DH9" i="7"/>
  <c r="BE9" i="7"/>
  <c r="BI9" i="7"/>
  <c r="BM9" i="7"/>
  <c r="BQ9" i="7"/>
  <c r="BU9" i="7"/>
  <c r="BY9" i="7"/>
  <c r="CC9" i="7"/>
  <c r="Z9" i="7"/>
  <c r="AD9" i="7"/>
  <c r="MY9" i="7"/>
  <c r="ND9" i="7"/>
  <c r="NI9" i="7"/>
  <c r="NO9" i="7"/>
  <c r="NT9" i="7"/>
  <c r="NY9" i="7"/>
  <c r="LV9" i="7"/>
  <c r="MA9" i="7"/>
  <c r="MF9" i="7"/>
  <c r="ML9" i="7"/>
  <c r="MQ9" i="7"/>
  <c r="KM9" i="7"/>
  <c r="KS9" i="7"/>
  <c r="KX9" i="7"/>
  <c r="LC9" i="7"/>
  <c r="LI9" i="7"/>
  <c r="LN9" i="7"/>
  <c r="JJ9" i="7"/>
  <c r="JP9" i="7"/>
  <c r="JU9" i="7"/>
  <c r="JZ9" i="7"/>
  <c r="KF9" i="7"/>
  <c r="KK9" i="7"/>
  <c r="IG9" i="7"/>
  <c r="IM9" i="7"/>
  <c r="IR9" i="7"/>
  <c r="IW9" i="7"/>
  <c r="JC9" i="7"/>
  <c r="IC9" i="7"/>
  <c r="HC9" i="7"/>
  <c r="X9" i="6" s="1"/>
  <c r="HI9" i="7"/>
  <c r="AD9" i="6" s="1"/>
  <c r="HN9" i="7"/>
  <c r="AI9" i="6" s="1"/>
  <c r="HS9" i="7"/>
  <c r="AN9" i="6" s="1"/>
  <c r="HY9" i="7"/>
  <c r="AT9" i="6" s="1"/>
  <c r="FU9" i="7"/>
  <c r="FZ9" i="7"/>
  <c r="GF9" i="7"/>
  <c r="GK9" i="7"/>
  <c r="GP9" i="7"/>
  <c r="GV9" i="7"/>
  <c r="ER9" i="7"/>
  <c r="EW9" i="7"/>
  <c r="FC9" i="7"/>
  <c r="FH9" i="7"/>
  <c r="FM9" i="7"/>
  <c r="FS9" i="7"/>
  <c r="DO9" i="7"/>
  <c r="DT9" i="7"/>
  <c r="DZ9" i="7"/>
  <c r="EE9" i="7"/>
  <c r="EJ9" i="7"/>
  <c r="CG9" i="7"/>
  <c r="CL9" i="7"/>
  <c r="CQ9" i="7"/>
  <c r="CW9" i="7"/>
  <c r="DB9" i="7"/>
  <c r="DG9" i="7"/>
  <c r="BF9" i="7"/>
  <c r="BK9" i="7"/>
  <c r="BP9" i="7"/>
  <c r="BV9" i="7"/>
  <c r="CA9" i="7"/>
  <c r="BD9" i="7"/>
  <c r="AE9" i="7"/>
  <c r="AI9" i="7"/>
  <c r="AM9" i="7"/>
  <c r="AQ9" i="7"/>
  <c r="AU9" i="7"/>
  <c r="AY9" i="7"/>
  <c r="BC9" i="7"/>
  <c r="CY9" i="7"/>
  <c r="MZ9" i="7"/>
  <c r="NE9" i="7"/>
  <c r="NK9" i="7"/>
  <c r="NP9" i="7"/>
  <c r="NU9" i="7"/>
  <c r="LR9" i="7"/>
  <c r="LW9" i="7"/>
  <c r="MB9" i="7"/>
  <c r="MH9" i="7"/>
  <c r="MM9" i="7"/>
  <c r="MR9" i="7"/>
  <c r="KO9" i="7"/>
  <c r="KT9" i="7"/>
  <c r="KY9" i="7"/>
  <c r="LE9" i="7"/>
  <c r="LJ9" i="7"/>
  <c r="LO9" i="7"/>
  <c r="JL9" i="7"/>
  <c r="JQ9" i="7"/>
  <c r="JV9" i="7"/>
  <c r="KB9" i="7"/>
  <c r="KG9" i="7"/>
  <c r="JH9" i="7"/>
  <c r="II9" i="7"/>
  <c r="IN9" i="7"/>
  <c r="IS9" i="7"/>
  <c r="IY9" i="7"/>
  <c r="JD9" i="7"/>
  <c r="GY9" i="7"/>
  <c r="T9" i="6" s="1"/>
  <c r="HE9" i="7"/>
  <c r="Z9" i="6" s="1"/>
  <c r="HJ9" i="7"/>
  <c r="AE9" i="6" s="1"/>
  <c r="HO9" i="7"/>
  <c r="AJ9" i="6" s="1"/>
  <c r="HU9" i="7"/>
  <c r="AP9" i="6" s="1"/>
  <c r="HZ9" i="7"/>
  <c r="AU9" i="6" s="1"/>
  <c r="FV9" i="7"/>
  <c r="GB9" i="7"/>
  <c r="GG9" i="7"/>
  <c r="GL9" i="7"/>
  <c r="GR9" i="7"/>
  <c r="GW9" i="7"/>
  <c r="ES9" i="7"/>
  <c r="EY9" i="7"/>
  <c r="FD9" i="7"/>
  <c r="FI9" i="7"/>
  <c r="FO9" i="7"/>
  <c r="EO9" i="7"/>
  <c r="DP9" i="7"/>
  <c r="DV9" i="7"/>
  <c r="EA9" i="7"/>
  <c r="EF9" i="7"/>
  <c r="EL9" i="7"/>
  <c r="CH9" i="7"/>
  <c r="CM9" i="7"/>
  <c r="CS9" i="7"/>
  <c r="CX9" i="7"/>
  <c r="DC9" i="7"/>
  <c r="DI9" i="7"/>
  <c r="BG9" i="7"/>
  <c r="BL9" i="7"/>
  <c r="BR9" i="7"/>
  <c r="BW9" i="7"/>
  <c r="CB9" i="7"/>
  <c r="AA9" i="7"/>
  <c r="AF9" i="7"/>
  <c r="AJ9" i="7"/>
  <c r="AN9" i="7"/>
  <c r="AR9" i="7"/>
  <c r="AV9" i="7"/>
  <c r="AZ9" i="7"/>
  <c r="Y9" i="7"/>
  <c r="MV9" i="7"/>
  <c r="NA9" i="7"/>
  <c r="NG9" i="7"/>
  <c r="NL9" i="7"/>
  <c r="NQ9" i="7"/>
  <c r="NW9" i="7"/>
  <c r="LS9" i="7"/>
  <c r="LX9" i="7"/>
  <c r="MD9" i="7"/>
  <c r="MI9" i="7"/>
  <c r="MN9" i="7"/>
  <c r="MT9" i="7"/>
  <c r="KP9" i="7"/>
  <c r="KU9" i="7"/>
  <c r="LA9" i="7"/>
  <c r="LF9" i="7"/>
  <c r="LK9" i="7"/>
  <c r="KL9" i="7"/>
  <c r="JM9" i="7"/>
  <c r="JR9" i="7"/>
  <c r="JX9" i="7"/>
  <c r="KC9" i="7"/>
  <c r="KH9" i="7"/>
  <c r="IE9" i="7"/>
  <c r="IJ9" i="7"/>
  <c r="IO9" i="7"/>
  <c r="IU9" i="7"/>
  <c r="IZ9" i="7"/>
  <c r="JE9" i="7"/>
  <c r="HA9" i="7"/>
  <c r="V9" i="6" s="1"/>
  <c r="HF9" i="7"/>
  <c r="AA9" i="6" s="1"/>
  <c r="HK9" i="7"/>
  <c r="AF9" i="6" s="1"/>
  <c r="HQ9" i="7"/>
  <c r="AL9" i="6" s="1"/>
  <c r="HV9" i="7"/>
  <c r="AQ9" i="6" s="1"/>
  <c r="IA9" i="7"/>
  <c r="AV9" i="6" s="1"/>
  <c r="FX9" i="7"/>
  <c r="GC9" i="7"/>
  <c r="GH9" i="7"/>
  <c r="GN9" i="7"/>
  <c r="GS9" i="7"/>
  <c r="FT9" i="7"/>
  <c r="EU9" i="7"/>
  <c r="EZ9" i="7"/>
  <c r="FE9" i="7"/>
  <c r="FK9" i="7"/>
  <c r="FP9" i="7"/>
  <c r="DL9" i="7"/>
  <c r="DR9" i="7"/>
  <c r="DW9" i="7"/>
  <c r="EB9" i="7"/>
  <c r="EH9" i="7"/>
  <c r="EM9" i="7"/>
  <c r="CI9" i="7"/>
  <c r="CO9" i="7"/>
  <c r="CT9" i="7"/>
  <c r="DE9" i="7"/>
  <c r="DJ9" i="7"/>
  <c r="BH9" i="7"/>
  <c r="BN9" i="7"/>
  <c r="BS9" i="7"/>
  <c r="BX9" i="7"/>
  <c r="CD9" i="7"/>
  <c r="AB9" i="7"/>
  <c r="AG9" i="7"/>
  <c r="AK9" i="7"/>
  <c r="AO9" i="7"/>
  <c r="AS9" i="7"/>
  <c r="AW9" i="7"/>
  <c r="BA9" i="7"/>
  <c r="MW9" i="7"/>
  <c r="NC9" i="7"/>
  <c r="NH9" i="7"/>
  <c r="NM9" i="7"/>
  <c r="NS9" i="7"/>
  <c r="NX9" i="7"/>
  <c r="LT9" i="7"/>
  <c r="LZ9" i="7"/>
  <c r="ME9" i="7"/>
  <c r="MJ9" i="7"/>
  <c r="MP9" i="7"/>
  <c r="LQ9" i="7"/>
  <c r="KQ9" i="7"/>
  <c r="KW9" i="7"/>
  <c r="LB9" i="7"/>
  <c r="LG9" i="7"/>
  <c r="LM9" i="7"/>
  <c r="JI9" i="7"/>
  <c r="JN9" i="7"/>
  <c r="JT9" i="7"/>
  <c r="JY9" i="7"/>
  <c r="KD9" i="7"/>
  <c r="KJ9" i="7"/>
  <c r="IF9" i="7"/>
  <c r="IK9" i="7"/>
  <c r="IQ9" i="7"/>
  <c r="IV9" i="7"/>
  <c r="JA9" i="7"/>
  <c r="JG9" i="7"/>
  <c r="HB9" i="7"/>
  <c r="W9" i="6" s="1"/>
  <c r="HG9" i="7"/>
  <c r="AB9" i="6" s="1"/>
  <c r="HM9" i="7"/>
  <c r="AH9" i="6" s="1"/>
  <c r="HR9" i="7"/>
  <c r="AM9" i="6" s="1"/>
  <c r="HW9" i="7"/>
  <c r="AR9" i="6" s="1"/>
  <c r="FY9" i="7"/>
  <c r="GD9" i="7"/>
  <c r="GJ9" i="7"/>
  <c r="GO9" i="7"/>
  <c r="GT9" i="7"/>
  <c r="EQ9" i="7"/>
  <c r="EV9" i="7"/>
  <c r="FA9" i="7"/>
  <c r="FG9" i="7"/>
  <c r="FL9" i="7"/>
  <c r="FQ9" i="7"/>
  <c r="DN9" i="7"/>
  <c r="DS9" i="7"/>
  <c r="DX9" i="7"/>
  <c r="ED9" i="7"/>
  <c r="EI9" i="7"/>
  <c r="EN9" i="7"/>
  <c r="CK9" i="7"/>
  <c r="CP9" i="7"/>
  <c r="CU9" i="7"/>
  <c r="DA9" i="7"/>
  <c r="DF9" i="7"/>
  <c r="CF9" i="7"/>
  <c r="BJ9" i="7"/>
  <c r="BO9" i="7"/>
  <c r="BT9" i="7"/>
  <c r="BZ9" i="7"/>
  <c r="CE9" i="7"/>
  <c r="AC9" i="7"/>
  <c r="GX9" i="7" s="1"/>
  <c r="S9" i="6" s="1"/>
  <c r="AH9" i="7"/>
  <c r="AL9" i="7"/>
  <c r="AP9" i="7"/>
  <c r="AT9" i="7"/>
  <c r="AX9" i="7"/>
  <c r="BB9" i="7"/>
  <c r="MX8" i="7"/>
  <c r="NB8" i="7"/>
  <c r="NF8" i="7"/>
  <c r="NJ8" i="7"/>
  <c r="NN8" i="7"/>
  <c r="NR8" i="7"/>
  <c r="NV8" i="7"/>
  <c r="MU8" i="7"/>
  <c r="LU8" i="7"/>
  <c r="LY8" i="7"/>
  <c r="MC8" i="7"/>
  <c r="MG8" i="7"/>
  <c r="MK8" i="7"/>
  <c r="MO8" i="7"/>
  <c r="MS8" i="7"/>
  <c r="KN8" i="7"/>
  <c r="KR8" i="7"/>
  <c r="KV8" i="7"/>
  <c r="KZ8" i="7"/>
  <c r="LD8" i="7"/>
  <c r="LH8" i="7"/>
  <c r="LL8" i="7"/>
  <c r="LP8" i="7"/>
  <c r="JK8" i="7"/>
  <c r="JO8" i="7"/>
  <c r="JS8" i="7"/>
  <c r="JW8" i="7"/>
  <c r="KA8" i="7"/>
  <c r="KE8" i="7"/>
  <c r="KI8" i="7"/>
  <c r="ID8" i="7"/>
  <c r="IH8" i="7"/>
  <c r="IL8" i="7"/>
  <c r="IP8" i="7"/>
  <c r="IT8" i="7"/>
  <c r="IX8" i="7"/>
  <c r="JB8" i="7"/>
  <c r="JF8" i="7"/>
  <c r="HD8" i="7"/>
  <c r="HH8" i="7"/>
  <c r="HL8" i="7"/>
  <c r="HP8" i="7"/>
  <c r="HT8" i="7"/>
  <c r="HX8" i="7"/>
  <c r="AS8" i="6" s="1"/>
  <c r="IB8" i="7"/>
  <c r="AW8" i="6" s="1"/>
  <c r="FW8" i="7"/>
  <c r="GA8" i="7"/>
  <c r="GE8" i="7"/>
  <c r="GI8" i="7"/>
  <c r="GM8" i="7"/>
  <c r="GQ8" i="7"/>
  <c r="GU8" i="7"/>
  <c r="EP8" i="7"/>
  <c r="ET8" i="7"/>
  <c r="EX8" i="7"/>
  <c r="FB8" i="7"/>
  <c r="FF8" i="7"/>
  <c r="FJ8" i="7"/>
  <c r="FN8" i="7"/>
  <c r="FR8" i="7"/>
  <c r="DM8" i="7"/>
  <c r="DQ8" i="7"/>
  <c r="DU8" i="7"/>
  <c r="DY8" i="7"/>
  <c r="EC8" i="7"/>
  <c r="EG8" i="7"/>
  <c r="EK8" i="7"/>
  <c r="DK8" i="7"/>
  <c r="CJ8" i="7"/>
  <c r="CN8" i="7"/>
  <c r="CR8" i="7"/>
  <c r="CV8" i="7"/>
  <c r="CZ8" i="7"/>
  <c r="DD8" i="7"/>
  <c r="DH8" i="7"/>
  <c r="BE8" i="7"/>
  <c r="BI8" i="7"/>
  <c r="BM8" i="7"/>
  <c r="BQ8" i="7"/>
  <c r="BU8" i="7"/>
  <c r="BY8" i="7"/>
  <c r="CC8" i="7"/>
  <c r="Z8" i="7"/>
  <c r="AD8" i="7"/>
  <c r="MY8" i="7"/>
  <c r="NC8" i="7"/>
  <c r="NG8" i="7"/>
  <c r="NK8" i="7"/>
  <c r="NO8" i="7"/>
  <c r="NS8" i="7"/>
  <c r="NW8" i="7"/>
  <c r="LR8" i="7"/>
  <c r="LV8" i="7"/>
  <c r="LZ8" i="7"/>
  <c r="MD8" i="7"/>
  <c r="MH8" i="7"/>
  <c r="ML8" i="7"/>
  <c r="MP8" i="7"/>
  <c r="MT8" i="7"/>
  <c r="KO8" i="7"/>
  <c r="KS8" i="7"/>
  <c r="KW8" i="7"/>
  <c r="LA8" i="7"/>
  <c r="LE8" i="7"/>
  <c r="LI8" i="7"/>
  <c r="LM8" i="7"/>
  <c r="KL8" i="7"/>
  <c r="JL8" i="7"/>
  <c r="JP8" i="7"/>
  <c r="JT8" i="7"/>
  <c r="JX8" i="7"/>
  <c r="KB8" i="7"/>
  <c r="KF8" i="7"/>
  <c r="KJ8" i="7"/>
  <c r="IE8" i="7"/>
  <c r="II8" i="7"/>
  <c r="IM8" i="7"/>
  <c r="IQ8" i="7"/>
  <c r="IU8" i="7"/>
  <c r="IY8" i="7"/>
  <c r="JC8" i="7"/>
  <c r="JG8" i="7"/>
  <c r="HA8" i="7"/>
  <c r="HE8" i="7"/>
  <c r="HI8" i="7"/>
  <c r="HM8" i="7"/>
  <c r="HQ8" i="7"/>
  <c r="HU8" i="7"/>
  <c r="HY8" i="7"/>
  <c r="AT8" i="6" s="1"/>
  <c r="FX8" i="7"/>
  <c r="GB8" i="7"/>
  <c r="GF8" i="7"/>
  <c r="GJ8" i="7"/>
  <c r="GN8" i="7"/>
  <c r="GR8" i="7"/>
  <c r="GV8" i="7"/>
  <c r="EQ8" i="7"/>
  <c r="EU8" i="7"/>
  <c r="EY8" i="7"/>
  <c r="FC8" i="7"/>
  <c r="FG8" i="7"/>
  <c r="FK8" i="7"/>
  <c r="FO8" i="7"/>
  <c r="FS8" i="7"/>
  <c r="DN8" i="7"/>
  <c r="DR8" i="7"/>
  <c r="DV8" i="7"/>
  <c r="DZ8" i="7"/>
  <c r="ED8" i="7"/>
  <c r="EH8" i="7"/>
  <c r="EL8" i="7"/>
  <c r="CG8" i="7"/>
  <c r="CK8" i="7"/>
  <c r="CO8" i="7"/>
  <c r="CS8" i="7"/>
  <c r="CW8" i="7"/>
  <c r="DA8" i="7"/>
  <c r="DE8" i="7"/>
  <c r="DI8" i="7"/>
  <c r="BF8" i="7"/>
  <c r="BJ8" i="7"/>
  <c r="BN8" i="7"/>
  <c r="BR8" i="7"/>
  <c r="BV8" i="7"/>
  <c r="BZ8" i="7"/>
  <c r="CD8" i="7"/>
  <c r="AA8" i="7"/>
  <c r="AE8" i="7"/>
  <c r="MW8" i="7"/>
  <c r="NA8" i="7"/>
  <c r="NE8" i="7"/>
  <c r="NI8" i="7"/>
  <c r="NM8" i="7"/>
  <c r="NQ8" i="7"/>
  <c r="NU8" i="7"/>
  <c r="NY8" i="7"/>
  <c r="LT8" i="7"/>
  <c r="LX8" i="7"/>
  <c r="MB8" i="7"/>
  <c r="MF8" i="7"/>
  <c r="MJ8" i="7"/>
  <c r="MN8" i="7"/>
  <c r="MR8" i="7"/>
  <c r="KM8" i="7"/>
  <c r="KQ8" i="7"/>
  <c r="KU8" i="7"/>
  <c r="KY8" i="7"/>
  <c r="LC8" i="7"/>
  <c r="LG8" i="7"/>
  <c r="LK8" i="7"/>
  <c r="LO8" i="7"/>
  <c r="JJ8" i="7"/>
  <c r="JN8" i="7"/>
  <c r="JR8" i="7"/>
  <c r="JV8" i="7"/>
  <c r="JZ8" i="7"/>
  <c r="KD8" i="7"/>
  <c r="KH8" i="7"/>
  <c r="JH8" i="7"/>
  <c r="IG8" i="7"/>
  <c r="IK8" i="7"/>
  <c r="IO8" i="7"/>
  <c r="IS8" i="7"/>
  <c r="IW8" i="7"/>
  <c r="JA8" i="7"/>
  <c r="JE8" i="7"/>
  <c r="GY8" i="7"/>
  <c r="HC8" i="7"/>
  <c r="HG8" i="7"/>
  <c r="HK8" i="7"/>
  <c r="HO8" i="7"/>
  <c r="HS8" i="7"/>
  <c r="HW8" i="7"/>
  <c r="AR8" i="6" s="1"/>
  <c r="IA8" i="7"/>
  <c r="AV8" i="6" s="1"/>
  <c r="FV8" i="7"/>
  <c r="FZ8" i="7"/>
  <c r="GD8" i="7"/>
  <c r="GH8" i="7"/>
  <c r="GL8" i="7"/>
  <c r="GP8" i="7"/>
  <c r="GT8" i="7"/>
  <c r="FT8" i="7"/>
  <c r="ES8" i="7"/>
  <c r="EW8" i="7"/>
  <c r="FA8" i="7"/>
  <c r="FE8" i="7"/>
  <c r="FI8" i="7"/>
  <c r="FM8" i="7"/>
  <c r="FQ8" i="7"/>
  <c r="DL8" i="7"/>
  <c r="DP8" i="7"/>
  <c r="DT8" i="7"/>
  <c r="DX8" i="7"/>
  <c r="EB8" i="7"/>
  <c r="EF8" i="7"/>
  <c r="EJ8" i="7"/>
  <c r="EN8" i="7"/>
  <c r="CI8" i="7"/>
  <c r="CM8" i="7"/>
  <c r="CQ8" i="7"/>
  <c r="CU8" i="7"/>
  <c r="CY8" i="7"/>
  <c r="DC8" i="7"/>
  <c r="DG8" i="7"/>
  <c r="CF8" i="7"/>
  <c r="BH8" i="7"/>
  <c r="BL8" i="7"/>
  <c r="BP8" i="7"/>
  <c r="BT8" i="7"/>
  <c r="BX8" i="7"/>
  <c r="CB8" i="7"/>
  <c r="BD8" i="7"/>
  <c r="AC8" i="7"/>
  <c r="ND8" i="7"/>
  <c r="NT8" i="7"/>
  <c r="MA8" i="7"/>
  <c r="MQ8" i="7"/>
  <c r="KX8" i="7"/>
  <c r="LN8" i="7"/>
  <c r="JU8" i="7"/>
  <c r="KK8" i="7"/>
  <c r="IR8" i="7"/>
  <c r="IC8" i="7"/>
  <c r="HN8" i="7"/>
  <c r="FU8" i="7"/>
  <c r="GK8" i="7"/>
  <c r="ER8" i="7"/>
  <c r="FH8" i="7"/>
  <c r="DO8" i="7"/>
  <c r="EE8" i="7"/>
  <c r="CL8" i="7"/>
  <c r="DB8" i="7"/>
  <c r="BK8" i="7"/>
  <c r="CA8" i="7"/>
  <c r="AG8" i="7"/>
  <c r="AK8" i="7"/>
  <c r="AO8" i="7"/>
  <c r="AS8" i="7"/>
  <c r="AW8" i="7"/>
  <c r="BA8" i="7"/>
  <c r="NH8" i="7"/>
  <c r="NX8" i="7"/>
  <c r="ME8" i="7"/>
  <c r="LQ8" i="7"/>
  <c r="LB8" i="7"/>
  <c r="JI8" i="7"/>
  <c r="JY8" i="7"/>
  <c r="IF8" i="7"/>
  <c r="IV8" i="7"/>
  <c r="HB8" i="7"/>
  <c r="HR8" i="7"/>
  <c r="FY8" i="7"/>
  <c r="GO8" i="7"/>
  <c r="EV8" i="7"/>
  <c r="FL8" i="7"/>
  <c r="DS8" i="7"/>
  <c r="EI8" i="7"/>
  <c r="CP8" i="7"/>
  <c r="DF8" i="7"/>
  <c r="BO8" i="7"/>
  <c r="CE8" i="7"/>
  <c r="AH8" i="7"/>
  <c r="AL8" i="7"/>
  <c r="AP8" i="7"/>
  <c r="AT8" i="7"/>
  <c r="AX8" i="7"/>
  <c r="BB8" i="7"/>
  <c r="MV8" i="7"/>
  <c r="NL8" i="7"/>
  <c r="LS8" i="7"/>
  <c r="MI8" i="7"/>
  <c r="KP8" i="7"/>
  <c r="LF8" i="7"/>
  <c r="JM8" i="7"/>
  <c r="KC8" i="7"/>
  <c r="IJ8" i="7"/>
  <c r="Z8" i="6" s="1"/>
  <c r="IZ8" i="7"/>
  <c r="HF8" i="7"/>
  <c r="HV8" i="7"/>
  <c r="GC8" i="7"/>
  <c r="GS8" i="7"/>
  <c r="EZ8" i="7"/>
  <c r="FP8" i="7"/>
  <c r="DW8" i="7"/>
  <c r="EM8" i="7"/>
  <c r="CT8" i="7"/>
  <c r="DJ8" i="7"/>
  <c r="BS8" i="7"/>
  <c r="AB8" i="7"/>
  <c r="AI8" i="7"/>
  <c r="AM8" i="7"/>
  <c r="AQ8" i="7"/>
  <c r="AU8" i="7"/>
  <c r="AY8" i="7"/>
  <c r="BC8" i="7"/>
  <c r="MZ8" i="7"/>
  <c r="NP8" i="7"/>
  <c r="LW8" i="7"/>
  <c r="MM8" i="7"/>
  <c r="KT8" i="7"/>
  <c r="LJ8" i="7"/>
  <c r="JQ8" i="7"/>
  <c r="KG8" i="7"/>
  <c r="IN8" i="7"/>
  <c r="JD8" i="7"/>
  <c r="HJ8" i="7"/>
  <c r="HZ8" i="7"/>
  <c r="AU8" i="6" s="1"/>
  <c r="GG8" i="7"/>
  <c r="GW8" i="7"/>
  <c r="FD8" i="7"/>
  <c r="EO8" i="7"/>
  <c r="EA8" i="7"/>
  <c r="CH8" i="7"/>
  <c r="CX8" i="7"/>
  <c r="BG8" i="7"/>
  <c r="BW8" i="7"/>
  <c r="AF8" i="7"/>
  <c r="AJ8" i="7"/>
  <c r="AN8" i="7"/>
  <c r="AR8" i="7"/>
  <c r="AV8" i="7"/>
  <c r="AZ8" i="7"/>
  <c r="Y8" i="7"/>
  <c r="K11" i="7"/>
  <c r="U8" i="7"/>
  <c r="U11" i="7"/>
  <c r="V12" i="7"/>
  <c r="U10" i="7"/>
  <c r="V8" i="7"/>
  <c r="U13" i="7"/>
  <c r="V11" i="7"/>
  <c r="V9" i="7"/>
  <c r="U9" i="7"/>
  <c r="U12" i="7"/>
  <c r="H11" i="6"/>
  <c r="H8" i="6"/>
  <c r="HB11" i="7" l="1"/>
  <c r="W11" i="6" s="1"/>
  <c r="HB12" i="7"/>
  <c r="W12" i="6" s="1"/>
  <c r="V8" i="6"/>
  <c r="Y8" i="6"/>
  <c r="AG8" i="6"/>
  <c r="GZ9" i="7"/>
  <c r="U9" i="6" s="1"/>
  <c r="AF8" i="6"/>
  <c r="AN8" i="6"/>
  <c r="W8" i="6"/>
  <c r="AI8" i="6"/>
  <c r="AE8" i="6"/>
  <c r="AQ8" i="6"/>
  <c r="AD8" i="6"/>
  <c r="T8" i="6"/>
  <c r="X8" i="6"/>
  <c r="AO8" i="6"/>
  <c r="AB8" i="6"/>
  <c r="AP8" i="6"/>
  <c r="AC8" i="6"/>
  <c r="AH8" i="6"/>
  <c r="AJ8" i="6"/>
  <c r="AK8" i="6"/>
  <c r="AA8" i="6"/>
  <c r="AM8" i="6"/>
  <c r="AL8" i="6"/>
  <c r="GX8" i="7"/>
  <c r="GZ8" i="7" s="1"/>
  <c r="U8" i="6" s="1"/>
  <c r="I11" i="6"/>
  <c r="I8" i="6"/>
  <c r="S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L3" authorId="0" shapeId="0" xr:uid="{141FC473-AE69-4A4E-A781-6FF71B1D60BA}">
      <text>
        <r>
          <rPr>
            <b/>
            <i/>
            <sz val="12"/>
            <color indexed="81"/>
            <rFont val="Tahoma"/>
            <family val="2"/>
            <charset val="204"/>
          </rPr>
          <t>Даты производства работ согласно договора</t>
        </r>
      </text>
    </comment>
    <comment ref="O3" authorId="0" shapeId="0" xr:uid="{531F9899-E79B-4196-B604-D2A0165EF60A}">
      <text>
        <r>
          <rPr>
            <b/>
            <i/>
            <sz val="12"/>
            <color indexed="81"/>
            <rFont val="Tahoma"/>
            <family val="2"/>
            <charset val="204"/>
          </rPr>
          <t>Планируемые даты производства работ</t>
        </r>
      </text>
    </comment>
    <comment ref="R3" authorId="0" shapeId="0" xr:uid="{CA643A30-6DB3-44F3-A167-04A80B0FCD33}">
      <text>
        <r>
          <rPr>
            <b/>
            <i/>
            <sz val="12"/>
            <color indexed="81"/>
            <rFont val="Tahoma"/>
            <family val="2"/>
            <charset val="204"/>
          </rPr>
          <t>Фактические даты производства работ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J2" authorId="0" shapeId="0" xr:uid="{7FB3D21C-E74A-4B01-815D-616C015EAA11}">
      <text>
        <r>
          <rPr>
            <b/>
            <i/>
            <sz val="12"/>
            <color indexed="81"/>
            <rFont val="Tahoma"/>
            <family val="2"/>
            <charset val="204"/>
          </rPr>
          <t>Даты производства работ согласно договора</t>
        </r>
      </text>
    </comment>
    <comment ref="M2" authorId="0" shapeId="0" xr:uid="{09679D9B-2549-49F8-9556-A8AFCA6E8978}">
      <text>
        <r>
          <rPr>
            <b/>
            <i/>
            <sz val="12"/>
            <color indexed="81"/>
            <rFont val="Tahoma"/>
            <family val="2"/>
            <charset val="204"/>
          </rPr>
          <t>Планируемые даты производства работ</t>
        </r>
      </text>
    </comment>
    <comment ref="P2" authorId="0" shapeId="0" xr:uid="{5D12FE74-6195-4F67-B3C4-DDB6C1B10E4E}">
      <text>
        <r>
          <rPr>
            <b/>
            <i/>
            <sz val="12"/>
            <color indexed="81"/>
            <rFont val="Tahoma"/>
            <family val="2"/>
            <charset val="204"/>
          </rPr>
          <t>Фактические даты производства работ</t>
        </r>
      </text>
    </comment>
  </commentList>
</comments>
</file>

<file path=xl/sharedStrings.xml><?xml version="1.0" encoding="utf-8"?>
<sst xmlns="http://schemas.openxmlformats.org/spreadsheetml/2006/main" count="105" uniqueCount="56">
  <si>
    <t>№ п/п</t>
  </si>
  <si>
    <t xml:space="preserve">     Наименование работ</t>
  </si>
  <si>
    <t>Ед. изм.</t>
  </si>
  <si>
    <t>Объем
работ</t>
  </si>
  <si>
    <t>1</t>
  </si>
  <si>
    <t>Электрическая воздушная линия 6 кВ (ВЛ-6кВ) на куст скважин №1, №2 линия №1</t>
  </si>
  <si>
    <t>1.1</t>
  </si>
  <si>
    <t>Строительные работы электрической воздушной линии 6кВ ВЛ 6кВ  №1 т.вр. Куст №1 - КТПН №1 Куст №1 (0,322 км)</t>
  </si>
  <si>
    <t>1.1.1</t>
  </si>
  <si>
    <t>шт.</t>
  </si>
  <si>
    <t>1.1.2</t>
  </si>
  <si>
    <t>Переустройство фундаментов повышенных опор</t>
  </si>
  <si>
    <t>Сборка и монтаж опор</t>
  </si>
  <si>
    <t>Выполнено с начала строительства</t>
  </si>
  <si>
    <t>ПРОГНОЗ</t>
  </si>
  <si>
    <t>Начало</t>
  </si>
  <si>
    <t>Окончание</t>
  </si>
  <si>
    <t>Подрядная организация</t>
  </si>
  <si>
    <t>ООО УК "Энергострой"</t>
  </si>
  <si>
    <t>ПЛАН</t>
  </si>
  <si>
    <t>ФАКТ</t>
  </si>
  <si>
    <t>% выполнения работ</t>
  </si>
  <si>
    <t>Патрушев К.О.</t>
  </si>
  <si>
    <t>Ответственный за исполнение работ работ от  заказчика</t>
  </si>
  <si>
    <t xml:space="preserve">Мишутин С.Г. </t>
  </si>
  <si>
    <t>Куратор работ от Заказчика</t>
  </si>
  <si>
    <t>июль</t>
  </si>
  <si>
    <t>июнь</t>
  </si>
  <si>
    <t>план</t>
  </si>
  <si>
    <t>факт</t>
  </si>
  <si>
    <t>Срыв сроков</t>
  </si>
  <si>
    <t>Длительность</t>
  </si>
  <si>
    <t>план/
факт</t>
  </si>
  <si>
    <t>Август</t>
  </si>
  <si>
    <t>Сентябрь</t>
  </si>
  <si>
    <t>Октябрь</t>
  </si>
  <si>
    <t>Ноябрь</t>
  </si>
  <si>
    <t>Декабрь</t>
  </si>
  <si>
    <t>Общество с ограниченной ответственностью 
"НЗНП Трейд"</t>
  </si>
  <si>
    <t>прогноз</t>
  </si>
  <si>
    <t>начало</t>
  </si>
  <si>
    <t>окончание</t>
  </si>
  <si>
    <t>Сроки строительства по договору, прогноз выполнения работ, фактический ход работ, информация об отставаниях</t>
  </si>
  <si>
    <t xml:space="preserve">Сводный (годовой) план-график выполнения строительно-монтажных работ 
на объекте "Обустройство объектов Гавриковского месторождения" </t>
  </si>
  <si>
    <t>январь</t>
  </si>
  <si>
    <t>февраль</t>
  </si>
  <si>
    <t>март</t>
  </si>
  <si>
    <t>апрель</t>
  </si>
  <si>
    <t>май</t>
  </si>
  <si>
    <t>август</t>
  </si>
  <si>
    <t>сентябрь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</si>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</sst>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р_._-;\-* #,##0_р_._-;_-* &quot;-&quot;_р_._-;_-@_-"/>
    <numFmt numFmtId="165" formatCode="[$-419]mmmm\ yyyy;@"/>
    <numFmt numFmtId="166" formatCode="0.0"/>
    <numFmt numFmtId="167" formatCode="0.00;;"/>
    <numFmt numFmtId="168" formatCode="[$-419]dd\ mmm\ yy;@"/>
    <numFmt numFmtId="169" formatCode="d"/>
    <numFmt numFmtId="170" formatCode="dd/mm/yyyy;;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i/>
      <sz val="2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b/>
      <i/>
      <sz val="16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b/>
      <sz val="8"/>
      <color rgb="FF0B4A8F"/>
      <name val="Arial"/>
      <family val="2"/>
      <charset val="204"/>
    </font>
    <font>
      <b/>
      <i/>
      <sz val="12"/>
      <color indexed="81"/>
      <name val="Tahoma"/>
      <family val="2"/>
      <charset val="204"/>
    </font>
    <font>
      <b/>
      <i/>
      <sz val="18"/>
      <name val="Arial"/>
      <family val="2"/>
      <charset val="204"/>
    </font>
    <font>
      <sz val="20"/>
      <name val="Arial"/>
      <family val="2"/>
      <charset val="204"/>
    </font>
    <font>
      <b/>
      <i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35">
    <xf numFmtId="0" fontId="0" fillId="0" borderId="0"/>
    <xf numFmtId="0" fontId="7" fillId="0" borderId="0"/>
    <xf numFmtId="0" fontId="9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10" borderId="3" applyNumberFormat="0" applyAlignment="0" applyProtection="0"/>
    <xf numFmtId="0" fontId="21" fillId="23" borderId="4" applyNumberFormat="0" applyAlignment="0" applyProtection="0"/>
    <xf numFmtId="0" fontId="22" fillId="23" borderId="3" applyNumberFormat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6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26" borderId="10" applyNumberFormat="0" applyFont="0" applyAlignment="0" applyProtection="0"/>
    <xf numFmtId="0" fontId="8" fillId="26" borderId="10" applyNumberFormat="0" applyFont="0" applyAlignment="0" applyProtection="0"/>
    <xf numFmtId="0" fontId="8" fillId="26" borderId="10" applyNumberFormat="0" applyFont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6" fillId="0" borderId="0"/>
    <xf numFmtId="0" fontId="20" fillId="10" borderId="24" applyNumberFormat="0" applyAlignment="0" applyProtection="0"/>
    <xf numFmtId="0" fontId="21" fillId="23" borderId="25" applyNumberFormat="0" applyAlignment="0" applyProtection="0"/>
    <xf numFmtId="0" fontId="22" fillId="23" borderId="24" applyNumberFormat="0" applyAlignment="0" applyProtection="0"/>
    <xf numFmtId="0" fontId="26" fillId="0" borderId="26" applyNumberFormat="0" applyFill="0" applyAlignment="0" applyProtection="0"/>
    <xf numFmtId="0" fontId="8" fillId="26" borderId="27" applyNumberFormat="0" applyFont="0" applyAlignment="0" applyProtection="0"/>
    <xf numFmtId="0" fontId="8" fillId="26" borderId="27" applyNumberFormat="0" applyFont="0" applyAlignment="0" applyProtection="0"/>
    <xf numFmtId="0" fontId="8" fillId="26" borderId="27" applyNumberFormat="0" applyFont="0" applyAlignment="0" applyProtection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0" fillId="10" borderId="57" applyNumberFormat="0" applyAlignment="0" applyProtection="0"/>
    <xf numFmtId="0" fontId="21" fillId="23" borderId="58" applyNumberFormat="0" applyAlignment="0" applyProtection="0"/>
    <xf numFmtId="0" fontId="22" fillId="23" borderId="57" applyNumberFormat="0" applyAlignment="0" applyProtection="0"/>
    <xf numFmtId="0" fontId="26" fillId="0" borderId="59" applyNumberFormat="0" applyFill="0" applyAlignment="0" applyProtection="0"/>
    <xf numFmtId="0" fontId="8" fillId="26" borderId="60" applyNumberFormat="0" applyFont="0" applyAlignment="0" applyProtection="0"/>
    <xf numFmtId="0" fontId="8" fillId="26" borderId="60" applyNumberFormat="0" applyFont="0" applyAlignment="0" applyProtection="0"/>
    <xf numFmtId="0" fontId="8" fillId="26" borderId="60" applyNumberFormat="0" applyFont="0" applyAlignment="0" applyProtection="0"/>
    <xf numFmtId="168" fontId="38" fillId="0" borderId="0"/>
    <xf numFmtId="0" fontId="9" fillId="0" borderId="0"/>
    <xf numFmtId="0" fontId="39" fillId="0" borderId="0" applyNumberFormat="0" applyFill="0" applyBorder="0" applyAlignment="0" applyProtection="0"/>
    <xf numFmtId="168" fontId="8" fillId="0" borderId="0"/>
    <xf numFmtId="0" fontId="38" fillId="0" borderId="0"/>
    <xf numFmtId="168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8" fontId="38" fillId="0" borderId="0"/>
    <xf numFmtId="168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8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29" borderId="51">
      <alignment horizontal="center" vertical="center" wrapText="1"/>
    </xf>
    <xf numFmtId="0" fontId="2" fillId="0" borderId="0"/>
    <xf numFmtId="0" fontId="20" fillId="10" borderId="62" applyNumberFormat="0" applyAlignment="0" applyProtection="0"/>
    <xf numFmtId="0" fontId="21" fillId="23" borderId="63" applyNumberFormat="0" applyAlignment="0" applyProtection="0"/>
    <xf numFmtId="0" fontId="22" fillId="23" borderId="62" applyNumberFormat="0" applyAlignment="0" applyProtection="0"/>
    <xf numFmtId="0" fontId="26" fillId="0" borderId="6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0" fontId="20" fillId="10" borderId="62" applyNumberFormat="0" applyAlignment="0" applyProtection="0"/>
    <xf numFmtId="0" fontId="21" fillId="23" borderId="63" applyNumberFormat="0" applyAlignment="0" applyProtection="0"/>
    <xf numFmtId="0" fontId="22" fillId="23" borderId="62" applyNumberFormat="0" applyAlignment="0" applyProtection="0"/>
    <xf numFmtId="0" fontId="26" fillId="0" borderId="64" applyNumberFormat="0" applyFill="0" applyAlignment="0" applyProtection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10" borderId="62" applyNumberFormat="0" applyAlignment="0" applyProtection="0"/>
    <xf numFmtId="0" fontId="21" fillId="23" borderId="63" applyNumberFormat="0" applyAlignment="0" applyProtection="0"/>
    <xf numFmtId="0" fontId="22" fillId="23" borderId="62" applyNumberFormat="0" applyAlignment="0" applyProtection="0"/>
    <xf numFmtId="0" fontId="26" fillId="0" borderId="64" applyNumberFormat="0" applyFill="0" applyAlignment="0" applyProtection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0" fontId="8" fillId="26" borderId="65" applyNumberFormat="0" applyFont="0" applyAlignment="0" applyProtection="0"/>
    <xf numFmtId="168" fontId="2" fillId="0" borderId="0"/>
    <xf numFmtId="0" fontId="2" fillId="0" borderId="0"/>
    <xf numFmtId="9" fontId="2" fillId="0" borderId="0" applyFont="0" applyFill="0" applyBorder="0" applyAlignment="0" applyProtection="0"/>
    <xf numFmtId="0" fontId="20" fillId="10" borderId="66" applyNumberFormat="0" applyAlignment="0" applyProtection="0"/>
    <xf numFmtId="0" fontId="21" fillId="23" borderId="67" applyNumberFormat="0" applyAlignment="0" applyProtection="0"/>
    <xf numFmtId="0" fontId="22" fillId="23" borderId="66" applyNumberFormat="0" applyAlignment="0" applyProtection="0"/>
    <xf numFmtId="0" fontId="26" fillId="0" borderId="68" applyNumberFormat="0" applyFill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0" fillId="10" borderId="66" applyNumberFormat="0" applyAlignment="0" applyProtection="0"/>
    <xf numFmtId="0" fontId="21" fillId="23" borderId="67" applyNumberFormat="0" applyAlignment="0" applyProtection="0"/>
    <xf numFmtId="0" fontId="22" fillId="23" borderId="66" applyNumberFormat="0" applyAlignment="0" applyProtection="0"/>
    <xf numFmtId="0" fontId="26" fillId="0" borderId="6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20" fillId="10" borderId="66" applyNumberFormat="0" applyAlignment="0" applyProtection="0"/>
    <xf numFmtId="0" fontId="21" fillId="23" borderId="67" applyNumberFormat="0" applyAlignment="0" applyProtection="0"/>
    <xf numFmtId="0" fontId="22" fillId="23" borderId="66" applyNumberFormat="0" applyAlignment="0" applyProtection="0"/>
    <xf numFmtId="0" fontId="26" fillId="0" borderId="68" applyNumberFormat="0" applyFill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10" borderId="66" applyNumberFormat="0" applyAlignment="0" applyProtection="0"/>
    <xf numFmtId="0" fontId="21" fillId="23" borderId="67" applyNumberFormat="0" applyAlignment="0" applyProtection="0"/>
    <xf numFmtId="0" fontId="22" fillId="23" borderId="66" applyNumberFormat="0" applyAlignment="0" applyProtection="0"/>
    <xf numFmtId="0" fontId="26" fillId="0" borderId="68" applyNumberFormat="0" applyFill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0" fontId="8" fillId="26" borderId="69" applyNumberFormat="0" applyFont="0" applyAlignment="0" applyProtection="0"/>
    <xf numFmtId="168" fontId="1" fillId="0" borderId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8" fillId="0" borderId="0" xfId="1" applyFont="1" applyFill="1" applyBorder="1"/>
    <xf numFmtId="0" fontId="0" fillId="0" borderId="1" xfId="0" applyBorder="1" applyAlignment="1"/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4" borderId="0" xfId="1" applyFont="1" applyFill="1"/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2" fillId="2" borderId="14" xfId="1" applyFont="1" applyFill="1" applyBorder="1" applyAlignment="1">
      <alignment horizontal="center" vertical="center" wrapText="1"/>
    </xf>
    <xf numFmtId="164" fontId="14" fillId="3" borderId="48" xfId="1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49" fontId="11" fillId="3" borderId="56" xfId="1" applyNumberFormat="1" applyFont="1" applyFill="1" applyBorder="1" applyAlignment="1">
      <alignment horizontal="center" vertical="center" wrapText="1"/>
    </xf>
    <xf numFmtId="164" fontId="35" fillId="30" borderId="2" xfId="1" applyNumberFormat="1" applyFont="1" applyFill="1" applyBorder="1" applyAlignment="1">
      <alignment horizontal="left" vertical="center" wrapText="1"/>
    </xf>
    <xf numFmtId="164" fontId="35" fillId="30" borderId="61" xfId="1" applyNumberFormat="1" applyFont="1" applyFill="1" applyBorder="1" applyAlignment="1">
      <alignment horizontal="left" vertical="center" wrapText="1"/>
    </xf>
    <xf numFmtId="164" fontId="14" fillId="3" borderId="2" xfId="1" applyNumberFormat="1" applyFont="1" applyFill="1" applyBorder="1" applyAlignment="1">
      <alignment vertical="center"/>
    </xf>
    <xf numFmtId="164" fontId="14" fillId="3" borderId="61" xfId="1" applyNumberFormat="1" applyFont="1" applyFill="1" applyBorder="1" applyAlignment="1">
      <alignment vertical="center"/>
    </xf>
    <xf numFmtId="14" fontId="16" fillId="27" borderId="39" xfId="0" applyNumberFormat="1" applyFont="1" applyFill="1" applyBorder="1" applyAlignment="1">
      <alignment horizontal="center" vertical="center"/>
    </xf>
    <xf numFmtId="14" fontId="16" fillId="27" borderId="15" xfId="0" applyNumberFormat="1" applyFont="1" applyFill="1" applyBorder="1" applyAlignment="1">
      <alignment horizontal="center" vertical="center"/>
    </xf>
    <xf numFmtId="167" fontId="0" fillId="29" borderId="17" xfId="0" applyNumberFormat="1" applyFont="1" applyFill="1" applyBorder="1" applyAlignment="1">
      <alignment horizontal="center" vertical="center"/>
    </xf>
    <xf numFmtId="0" fontId="8" fillId="28" borderId="70" xfId="0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32" xfId="1" applyFont="1" applyFill="1" applyBorder="1" applyAlignment="1">
      <alignment horizontal="center" vertical="center" wrapText="1"/>
    </xf>
    <xf numFmtId="49" fontId="11" fillId="2" borderId="19" xfId="1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69" fontId="13" fillId="27" borderId="30" xfId="428" applyNumberFormat="1" applyFont="1" applyFill="1" applyBorder="1" applyAlignment="1">
      <alignment horizontal="center" vertical="center"/>
    </xf>
    <xf numFmtId="164" fontId="11" fillId="30" borderId="2" xfId="1" applyNumberFormat="1" applyFont="1" applyFill="1" applyBorder="1" applyAlignment="1">
      <alignment vertical="center"/>
    </xf>
    <xf numFmtId="164" fontId="11" fillId="3" borderId="48" xfId="1" applyNumberFormat="1" applyFont="1" applyFill="1" applyBorder="1" applyAlignment="1">
      <alignment vertical="center"/>
    </xf>
    <xf numFmtId="164" fontId="11" fillId="3" borderId="2" xfId="1" applyNumberFormat="1" applyFont="1" applyFill="1" applyBorder="1" applyAlignment="1">
      <alignment vertical="center"/>
    </xf>
    <xf numFmtId="164" fontId="11" fillId="30" borderId="48" xfId="1" applyNumberFormat="1" applyFont="1" applyFill="1" applyBorder="1" applyAlignment="1">
      <alignment vertical="center"/>
    </xf>
    <xf numFmtId="164" fontId="11" fillId="3" borderId="46" xfId="1" applyNumberFormat="1" applyFont="1" applyFill="1" applyBorder="1" applyAlignment="1">
      <alignment vertical="center"/>
    </xf>
    <xf numFmtId="14" fontId="16" fillId="31" borderId="34" xfId="0" applyNumberFormat="1" applyFont="1" applyFill="1" applyBorder="1" applyAlignment="1">
      <alignment horizontal="center" vertical="center"/>
    </xf>
    <xf numFmtId="167" fontId="0" fillId="31" borderId="39" xfId="0" applyNumberFormat="1" applyFont="1" applyFill="1" applyBorder="1" applyAlignment="1">
      <alignment horizontal="center" vertical="center"/>
    </xf>
    <xf numFmtId="167" fontId="0" fillId="31" borderId="22" xfId="0" applyNumberFormat="1" applyFont="1" applyFill="1" applyBorder="1" applyAlignment="1">
      <alignment horizontal="center" vertical="center"/>
    </xf>
    <xf numFmtId="14" fontId="16" fillId="29" borderId="33" xfId="0" applyNumberFormat="1" applyFont="1" applyFill="1" applyBorder="1" applyAlignment="1">
      <alignment horizontal="center" vertical="center"/>
    </xf>
    <xf numFmtId="167" fontId="0" fillId="29" borderId="43" xfId="0" applyNumberFormat="1" applyFont="1" applyFill="1" applyBorder="1" applyAlignment="1">
      <alignment horizontal="center" vertical="center"/>
    </xf>
    <xf numFmtId="49" fontId="16" fillId="28" borderId="72" xfId="1" applyNumberFormat="1" applyFont="1" applyFill="1" applyBorder="1" applyAlignment="1">
      <alignment horizontal="center" vertical="center"/>
    </xf>
    <xf numFmtId="49" fontId="16" fillId="0" borderId="77" xfId="1" applyNumberFormat="1" applyFont="1" applyBorder="1" applyAlignment="1">
      <alignment vertical="center"/>
    </xf>
    <xf numFmtId="49" fontId="16" fillId="0" borderId="76" xfId="1" applyNumberFormat="1" applyFont="1" applyBorder="1" applyAlignment="1">
      <alignment vertical="center"/>
    </xf>
    <xf numFmtId="0" fontId="8" fillId="28" borderId="77" xfId="0" applyFont="1" applyFill="1" applyBorder="1" applyAlignment="1">
      <alignment horizontal="center" vertical="center" wrapText="1"/>
    </xf>
    <xf numFmtId="0" fontId="8" fillId="28" borderId="76" xfId="0" applyFont="1" applyFill="1" applyBorder="1" applyAlignment="1">
      <alignment horizontal="center" vertical="center" wrapText="1"/>
    </xf>
    <xf numFmtId="0" fontId="16" fillId="32" borderId="30" xfId="0" applyNumberFormat="1" applyFont="1" applyFill="1" applyBorder="1" applyAlignment="1">
      <alignment horizontal="center" vertical="center"/>
    </xf>
    <xf numFmtId="0" fontId="16" fillId="32" borderId="39" xfId="0" applyNumberFormat="1" applyFont="1" applyFill="1" applyBorder="1" applyAlignment="1">
      <alignment horizontal="center" vertical="center"/>
    </xf>
    <xf numFmtId="0" fontId="16" fillId="32" borderId="15" xfId="0" applyNumberFormat="1" applyFont="1" applyFill="1" applyBorder="1" applyAlignment="1">
      <alignment horizontal="center" vertical="center"/>
    </xf>
    <xf numFmtId="164" fontId="14" fillId="3" borderId="0" xfId="1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4" fillId="3" borderId="1" xfId="1" applyNumberFormat="1" applyFont="1" applyFill="1" applyBorder="1" applyAlignment="1">
      <alignment vertical="center"/>
    </xf>
    <xf numFmtId="164" fontId="35" fillId="30" borderId="48" xfId="1" applyNumberFormat="1" applyFont="1" applyFill="1" applyBorder="1" applyAlignment="1">
      <alignment horizontal="left" vertical="center" wrapText="1"/>
    </xf>
    <xf numFmtId="49" fontId="11" fillId="30" borderId="56" xfId="1" applyNumberFormat="1" applyFont="1" applyFill="1" applyBorder="1" applyAlignment="1">
      <alignment horizontal="center" vertical="center" wrapText="1"/>
    </xf>
    <xf numFmtId="169" fontId="13" fillId="27" borderId="13" xfId="428" applyNumberFormat="1" applyFont="1" applyFill="1" applyBorder="1" applyAlignment="1">
      <alignment horizontal="center" vertical="center"/>
    </xf>
    <xf numFmtId="0" fontId="12" fillId="2" borderId="71" xfId="1" applyFont="1" applyFill="1" applyBorder="1" applyAlignment="1">
      <alignment horizontal="center" vertical="center" wrapText="1"/>
    </xf>
    <xf numFmtId="0" fontId="42" fillId="0" borderId="0" xfId="2" applyFont="1" applyFill="1" applyBorder="1" applyAlignment="1">
      <alignment vertical="center" wrapText="1"/>
    </xf>
    <xf numFmtId="0" fontId="12" fillId="29" borderId="18" xfId="1" applyFont="1" applyFill="1" applyBorder="1" applyAlignment="1">
      <alignment horizontal="center" vertical="center" wrapText="1"/>
    </xf>
    <xf numFmtId="0" fontId="12" fillId="29" borderId="76" xfId="1" applyFont="1" applyFill="1" applyBorder="1" applyAlignment="1">
      <alignment horizontal="center" vertical="center" wrapText="1"/>
    </xf>
    <xf numFmtId="0" fontId="12" fillId="31" borderId="77" xfId="1" applyFont="1" applyFill="1" applyBorder="1" applyAlignment="1">
      <alignment horizontal="center" vertical="center" wrapText="1"/>
    </xf>
    <xf numFmtId="0" fontId="12" fillId="31" borderId="72" xfId="1" applyFont="1" applyFill="1" applyBorder="1" applyAlignment="1">
      <alignment horizontal="center" vertical="center" wrapText="1"/>
    </xf>
    <xf numFmtId="0" fontId="12" fillId="31" borderId="76" xfId="1" applyFont="1" applyFill="1" applyBorder="1" applyAlignment="1">
      <alignment horizontal="center" vertical="center" wrapText="1"/>
    </xf>
    <xf numFmtId="0" fontId="12" fillId="28" borderId="77" xfId="1" applyFont="1" applyFill="1" applyBorder="1" applyAlignment="1">
      <alignment horizontal="center" vertical="center" wrapText="1"/>
    </xf>
    <xf numFmtId="0" fontId="12" fillId="28" borderId="72" xfId="1" applyFont="1" applyFill="1" applyBorder="1" applyAlignment="1">
      <alignment horizontal="center" vertical="center" wrapText="1"/>
    </xf>
    <xf numFmtId="0" fontId="12" fillId="28" borderId="76" xfId="1" applyFont="1" applyFill="1" applyBorder="1" applyAlignment="1">
      <alignment horizontal="center" vertical="center" wrapText="1"/>
    </xf>
    <xf numFmtId="0" fontId="12" fillId="32" borderId="76" xfId="1" applyFont="1" applyFill="1" applyBorder="1" applyAlignment="1">
      <alignment horizontal="center" vertical="center"/>
    </xf>
    <xf numFmtId="0" fontId="12" fillId="32" borderId="70" xfId="1" applyFont="1" applyFill="1" applyBorder="1" applyAlignment="1">
      <alignment horizontal="center" vertical="center" wrapText="1"/>
    </xf>
    <xf numFmtId="164" fontId="14" fillId="3" borderId="41" xfId="1" applyNumberFormat="1" applyFont="1" applyFill="1" applyBorder="1" applyAlignment="1">
      <alignment vertical="center"/>
    </xf>
    <xf numFmtId="164" fontId="14" fillId="3" borderId="32" xfId="1" applyNumberFormat="1" applyFont="1" applyFill="1" applyBorder="1" applyAlignment="1">
      <alignment vertical="center"/>
    </xf>
    <xf numFmtId="164" fontId="15" fillId="30" borderId="48" xfId="1" applyNumberFormat="1" applyFont="1" applyFill="1" applyBorder="1" applyAlignment="1">
      <alignment horizontal="left" vertical="center"/>
    </xf>
    <xf numFmtId="166" fontId="16" fillId="31" borderId="30" xfId="1" applyNumberFormat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 wrapText="1"/>
    </xf>
    <xf numFmtId="14" fontId="42" fillId="0" borderId="0" xfId="2" applyNumberFormat="1" applyFont="1" applyFill="1" applyBorder="1" applyAlignment="1">
      <alignment horizontal="center" vertical="center" wrapText="1"/>
    </xf>
    <xf numFmtId="166" fontId="16" fillId="29" borderId="31" xfId="0" applyNumberFormat="1" applyFont="1" applyFill="1" applyBorder="1" applyAlignment="1">
      <alignment horizontal="center" vertical="center"/>
    </xf>
    <xf numFmtId="166" fontId="16" fillId="28" borderId="76" xfId="1" applyNumberFormat="1" applyFont="1" applyFill="1" applyBorder="1" applyAlignment="1">
      <alignment horizontal="center" vertical="center"/>
    </xf>
    <xf numFmtId="0" fontId="17" fillId="4" borderId="0" xfId="1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6" fillId="31" borderId="44" xfId="0" applyNumberFormat="1" applyFont="1" applyFill="1" applyBorder="1" applyAlignment="1">
      <alignment horizontal="center" vertical="center"/>
    </xf>
    <xf numFmtId="166" fontId="16" fillId="29" borderId="16" xfId="0" applyNumberFormat="1" applyFont="1" applyFill="1" applyBorder="1" applyAlignment="1">
      <alignment horizontal="center" vertical="center"/>
    </xf>
    <xf numFmtId="167" fontId="8" fillId="28" borderId="76" xfId="0" applyNumberFormat="1" applyFont="1" applyFill="1" applyBorder="1" applyAlignment="1">
      <alignment horizontal="center" vertical="center" wrapText="1"/>
    </xf>
    <xf numFmtId="164" fontId="11" fillId="30" borderId="0" xfId="1" applyNumberFormat="1" applyFont="1" applyFill="1" applyBorder="1" applyAlignment="1">
      <alignment vertical="center"/>
    </xf>
    <xf numFmtId="167" fontId="8" fillId="29" borderId="30" xfId="0" applyNumberFormat="1" applyFont="1" applyFill="1" applyBorder="1" applyAlignment="1">
      <alignment horizontal="center" vertical="center" wrapText="1"/>
    </xf>
    <xf numFmtId="167" fontId="8" fillId="31" borderId="30" xfId="0" applyNumberFormat="1" applyFont="1" applyFill="1" applyBorder="1" applyAlignment="1">
      <alignment horizontal="center" vertical="center" wrapText="1"/>
    </xf>
    <xf numFmtId="164" fontId="15" fillId="30" borderId="2" xfId="1" applyNumberFormat="1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center" vertical="center" wrapText="1"/>
    </xf>
    <xf numFmtId="169" fontId="13" fillId="27" borderId="81" xfId="428" applyNumberFormat="1" applyFont="1" applyFill="1" applyBorder="1" applyAlignment="1">
      <alignment horizontal="center" vertical="center"/>
    </xf>
    <xf numFmtId="0" fontId="13" fillId="2" borderId="13" xfId="1" applyNumberFormat="1" applyFont="1" applyFill="1" applyBorder="1" applyAlignment="1">
      <alignment horizontal="center" vertical="center"/>
    </xf>
    <xf numFmtId="0" fontId="13" fillId="2" borderId="42" xfId="1" applyNumberFormat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6" fillId="31" borderId="31" xfId="0" applyNumberFormat="1" applyFont="1" applyFill="1" applyBorder="1" applyAlignment="1">
      <alignment horizontal="center" vertical="center"/>
    </xf>
    <xf numFmtId="0" fontId="16" fillId="31" borderId="44" xfId="0" applyNumberFormat="1" applyFont="1" applyFill="1" applyBorder="1" applyAlignment="1">
      <alignment horizontal="center" vertical="center"/>
    </xf>
    <xf numFmtId="0" fontId="16" fillId="31" borderId="42" xfId="0" applyNumberFormat="1" applyFont="1" applyFill="1" applyBorder="1" applyAlignment="1">
      <alignment horizontal="center" vertical="center"/>
    </xf>
    <xf numFmtId="14" fontId="16" fillId="28" borderId="31" xfId="0" applyNumberFormat="1" applyFont="1" applyFill="1" applyBorder="1" applyAlignment="1" applyProtection="1">
      <alignment horizontal="center" vertical="center"/>
      <protection hidden="1"/>
    </xf>
    <xf numFmtId="14" fontId="16" fillId="28" borderId="44" xfId="0" applyNumberFormat="1" applyFont="1" applyFill="1" applyBorder="1" applyAlignment="1" applyProtection="1">
      <alignment horizontal="center" vertical="center"/>
      <protection hidden="1"/>
    </xf>
    <xf numFmtId="0" fontId="16" fillId="28" borderId="42" xfId="0" applyNumberFormat="1" applyFont="1" applyFill="1" applyBorder="1" applyAlignment="1" applyProtection="1">
      <alignment horizontal="center" vertical="center"/>
      <protection hidden="1"/>
    </xf>
    <xf numFmtId="0" fontId="16" fillId="28" borderId="31" xfId="0" applyNumberFormat="1" applyFont="1" applyFill="1" applyBorder="1" applyAlignment="1">
      <alignment horizontal="center" vertical="center"/>
    </xf>
    <xf numFmtId="0" fontId="16" fillId="28" borderId="44" xfId="0" applyNumberFormat="1" applyFont="1" applyFill="1" applyBorder="1" applyAlignment="1">
      <alignment horizontal="center" vertical="center"/>
    </xf>
    <xf numFmtId="0" fontId="16" fillId="28" borderId="42" xfId="0" applyNumberFormat="1" applyFont="1" applyFill="1" applyBorder="1" applyAlignment="1">
      <alignment horizontal="center" vertical="center"/>
    </xf>
    <xf numFmtId="0" fontId="16" fillId="32" borderId="72" xfId="0" applyNumberFormat="1" applyFont="1" applyFill="1" applyBorder="1" applyAlignment="1">
      <alignment horizontal="center" vertical="center"/>
    </xf>
    <xf numFmtId="0" fontId="16" fillId="32" borderId="77" xfId="0" applyNumberFormat="1" applyFont="1" applyFill="1" applyBorder="1" applyAlignment="1">
      <alignment horizontal="center" vertical="center"/>
    </xf>
    <xf numFmtId="14" fontId="16" fillId="29" borderId="31" xfId="0" applyNumberFormat="1" applyFont="1" applyFill="1" applyBorder="1" applyAlignment="1">
      <alignment horizontal="center" vertical="center"/>
    </xf>
    <xf numFmtId="14" fontId="16" fillId="29" borderId="44" xfId="0" applyNumberFormat="1" applyFont="1" applyFill="1" applyBorder="1" applyAlignment="1">
      <alignment horizontal="center" vertical="center"/>
    </xf>
    <xf numFmtId="14" fontId="16" fillId="29" borderId="42" xfId="0" applyNumberFormat="1" applyFont="1" applyFill="1" applyBorder="1" applyAlignment="1">
      <alignment horizontal="center" vertical="center"/>
    </xf>
    <xf numFmtId="0" fontId="16" fillId="29" borderId="31" xfId="0" applyNumberFormat="1" applyFont="1" applyFill="1" applyBorder="1" applyAlignment="1">
      <alignment horizontal="center" vertical="center"/>
    </xf>
    <xf numFmtId="0" fontId="16" fillId="29" borderId="44" xfId="0" applyNumberFormat="1" applyFont="1" applyFill="1" applyBorder="1" applyAlignment="1">
      <alignment horizontal="center" vertical="center"/>
    </xf>
    <xf numFmtId="0" fontId="16" fillId="29" borderId="42" xfId="0" applyNumberFormat="1" applyFont="1" applyFill="1" applyBorder="1" applyAlignment="1">
      <alignment horizontal="center" vertical="center"/>
    </xf>
    <xf numFmtId="14" fontId="16" fillId="31" borderId="31" xfId="0" applyNumberFormat="1" applyFont="1" applyFill="1" applyBorder="1" applyAlignment="1">
      <alignment horizontal="center" vertical="center"/>
    </xf>
    <xf numFmtId="14" fontId="16" fillId="31" borderId="44" xfId="0" applyNumberFormat="1" applyFont="1" applyFill="1" applyBorder="1" applyAlignment="1">
      <alignment horizontal="center" vertical="center"/>
    </xf>
    <xf numFmtId="14" fontId="16" fillId="31" borderId="42" xfId="0" applyNumberFormat="1" applyFont="1" applyFill="1" applyBorder="1" applyAlignment="1">
      <alignment horizontal="center" vertical="center"/>
    </xf>
    <xf numFmtId="2" fontId="16" fillId="4" borderId="31" xfId="0" applyNumberFormat="1" applyFont="1" applyFill="1" applyBorder="1" applyAlignment="1">
      <alignment horizontal="center" vertical="center"/>
    </xf>
    <xf numFmtId="2" fontId="16" fillId="4" borderId="44" xfId="0" applyNumberFormat="1" applyFont="1" applyFill="1" applyBorder="1" applyAlignment="1">
      <alignment horizontal="center" vertical="center"/>
    </xf>
    <xf numFmtId="2" fontId="16" fillId="4" borderId="42" xfId="0" applyNumberFormat="1" applyFont="1" applyFill="1" applyBorder="1" applyAlignment="1">
      <alignment horizontal="center" vertical="center"/>
    </xf>
    <xf numFmtId="1" fontId="16" fillId="4" borderId="31" xfId="0" applyNumberFormat="1" applyFont="1" applyFill="1" applyBorder="1" applyAlignment="1">
      <alignment horizontal="center" vertical="center"/>
    </xf>
    <xf numFmtId="1" fontId="16" fillId="4" borderId="44" xfId="0" applyNumberFormat="1" applyFont="1" applyFill="1" applyBorder="1" applyAlignment="1">
      <alignment horizontal="center" vertical="center"/>
    </xf>
    <xf numFmtId="1" fontId="16" fillId="4" borderId="42" xfId="0" applyNumberFormat="1" applyFont="1" applyFill="1" applyBorder="1" applyAlignment="1">
      <alignment horizontal="center" vertical="center"/>
    </xf>
    <xf numFmtId="49" fontId="16" fillId="4" borderId="23" xfId="0" applyNumberFormat="1" applyFont="1" applyFill="1" applyBorder="1" applyAlignment="1">
      <alignment horizontal="center" vertical="center" wrapText="1"/>
    </xf>
    <xf numFmtId="49" fontId="16" fillId="4" borderId="20" xfId="0" applyNumberFormat="1" applyFont="1" applyFill="1" applyBorder="1" applyAlignment="1">
      <alignment horizontal="center" vertical="center" wrapText="1"/>
    </xf>
    <xf numFmtId="49" fontId="16" fillId="4" borderId="50" xfId="0" applyNumberFormat="1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left" vertical="center" wrapText="1"/>
    </xf>
    <xf numFmtId="0" fontId="16" fillId="4" borderId="44" xfId="0" applyFont="1" applyFill="1" applyBorder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 wrapText="1"/>
    </xf>
    <xf numFmtId="49" fontId="17" fillId="4" borderId="73" xfId="1" applyNumberFormat="1" applyFont="1" applyFill="1" applyBorder="1" applyAlignment="1">
      <alignment horizontal="center" vertical="center"/>
    </xf>
    <xf numFmtId="49" fontId="17" fillId="4" borderId="54" xfId="1" applyNumberFormat="1" applyFont="1" applyFill="1" applyBorder="1" applyAlignment="1">
      <alignment horizontal="center" vertical="center"/>
    </xf>
    <xf numFmtId="49" fontId="17" fillId="4" borderId="52" xfId="1" applyNumberFormat="1" applyFont="1" applyFill="1" applyBorder="1" applyAlignment="1">
      <alignment horizontal="center" vertical="center"/>
    </xf>
    <xf numFmtId="49" fontId="17" fillId="4" borderId="74" xfId="1" applyNumberFormat="1" applyFont="1" applyFill="1" applyBorder="1" applyAlignment="1">
      <alignment horizontal="center" vertical="center"/>
    </xf>
    <xf numFmtId="49" fontId="17" fillId="4" borderId="40" xfId="1" applyNumberFormat="1" applyFont="1" applyFill="1" applyBorder="1" applyAlignment="1">
      <alignment horizontal="center" vertical="center"/>
    </xf>
    <xf numFmtId="49" fontId="17" fillId="4" borderId="55" xfId="1" applyNumberFormat="1" applyFont="1" applyFill="1" applyBorder="1" applyAlignment="1">
      <alignment horizontal="center" vertical="center"/>
    </xf>
    <xf numFmtId="0" fontId="13" fillId="2" borderId="78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21" xfId="1" applyNumberFormat="1" applyFont="1" applyFill="1" applyBorder="1" applyAlignment="1">
      <alignment horizontal="center" vertical="center"/>
    </xf>
    <xf numFmtId="0" fontId="13" fillId="2" borderId="53" xfId="1" applyNumberFormat="1" applyFont="1" applyFill="1" applyBorder="1" applyAlignment="1">
      <alignment horizontal="center" vertical="center"/>
    </xf>
    <xf numFmtId="165" fontId="11" fillId="2" borderId="35" xfId="1" applyNumberFormat="1" applyFont="1" applyFill="1" applyBorder="1" applyAlignment="1">
      <alignment horizontal="center" vertical="center" wrapText="1"/>
    </xf>
    <xf numFmtId="165" fontId="11" fillId="2" borderId="36" xfId="1" applyNumberFormat="1" applyFont="1" applyFill="1" applyBorder="1" applyAlignment="1">
      <alignment horizontal="center" vertical="center" wrapText="1"/>
    </xf>
    <xf numFmtId="165" fontId="11" fillId="2" borderId="37" xfId="1" applyNumberFormat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45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 wrapText="1"/>
    </xf>
    <xf numFmtId="0" fontId="12" fillId="2" borderId="53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center" vertical="center" wrapText="1"/>
    </xf>
    <xf numFmtId="0" fontId="12" fillId="2" borderId="37" xfId="1" applyFont="1" applyFill="1" applyBorder="1" applyAlignment="1">
      <alignment horizontal="center" vertical="center" wrapText="1"/>
    </xf>
    <xf numFmtId="165" fontId="11" fillId="2" borderId="33" xfId="1" applyNumberFormat="1" applyFont="1" applyFill="1" applyBorder="1" applyAlignment="1">
      <alignment horizontal="center" vertical="center" wrapText="1"/>
    </xf>
    <xf numFmtId="0" fontId="12" fillId="29" borderId="80" xfId="1" applyFont="1" applyFill="1" applyBorder="1" applyAlignment="1">
      <alignment horizontal="center" vertical="center" wrapText="1"/>
    </xf>
    <xf numFmtId="0" fontId="12" fillId="29" borderId="28" xfId="1" applyFont="1" applyFill="1" applyBorder="1" applyAlignment="1">
      <alignment horizontal="center" vertical="center" wrapText="1"/>
    </xf>
    <xf numFmtId="0" fontId="12" fillId="29" borderId="29" xfId="1" applyFont="1" applyFill="1" applyBorder="1" applyAlignment="1">
      <alignment horizontal="center" vertical="center" wrapText="1"/>
    </xf>
    <xf numFmtId="0" fontId="12" fillId="31" borderId="79" xfId="1" applyFont="1" applyFill="1" applyBorder="1" applyAlignment="1">
      <alignment horizontal="center" vertical="center" wrapText="1"/>
    </xf>
    <xf numFmtId="0" fontId="12" fillId="31" borderId="28" xfId="1" applyFont="1" applyFill="1" applyBorder="1" applyAlignment="1">
      <alignment horizontal="center" vertical="center" wrapText="1"/>
    </xf>
    <xf numFmtId="0" fontId="12" fillId="31" borderId="29" xfId="1" applyFont="1" applyFill="1" applyBorder="1" applyAlignment="1">
      <alignment horizontal="center" vertical="center" wrapText="1"/>
    </xf>
    <xf numFmtId="0" fontId="12" fillId="28" borderId="79" xfId="1" applyFont="1" applyFill="1" applyBorder="1" applyAlignment="1">
      <alignment horizontal="center" vertical="center" wrapText="1"/>
    </xf>
    <xf numFmtId="0" fontId="12" fillId="28" borderId="28" xfId="1" applyFont="1" applyFill="1" applyBorder="1" applyAlignment="1">
      <alignment horizontal="center" vertical="center" wrapText="1"/>
    </xf>
    <xf numFmtId="0" fontId="12" fillId="28" borderId="29" xfId="1" applyFont="1" applyFill="1" applyBorder="1" applyAlignment="1">
      <alignment horizontal="center" vertical="center" wrapText="1"/>
    </xf>
    <xf numFmtId="0" fontId="12" fillId="32" borderId="79" xfId="1" applyFont="1" applyFill="1" applyBorder="1" applyAlignment="1">
      <alignment horizontal="center" vertical="center"/>
    </xf>
    <xf numFmtId="0" fontId="12" fillId="32" borderId="38" xfId="1" applyFont="1" applyFill="1" applyBorder="1" applyAlignment="1">
      <alignment horizontal="center" vertical="center"/>
    </xf>
    <xf numFmtId="0" fontId="42" fillId="0" borderId="2" xfId="2" applyFont="1" applyFill="1" applyBorder="1" applyAlignment="1">
      <alignment horizontal="center" vertical="center" wrapText="1"/>
    </xf>
    <xf numFmtId="14" fontId="42" fillId="0" borderId="2" xfId="2" applyNumberFormat="1" applyFont="1" applyFill="1" applyBorder="1" applyAlignment="1">
      <alignment horizontal="center" vertical="center" wrapText="1"/>
    </xf>
    <xf numFmtId="14" fontId="10" fillId="0" borderId="12" xfId="2" applyNumberFormat="1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49" fontId="11" fillId="2" borderId="23" xfId="1" applyNumberFormat="1" applyFont="1" applyFill="1" applyBorder="1" applyAlignment="1">
      <alignment horizontal="center" vertical="center" wrapText="1"/>
    </xf>
    <xf numFmtId="49" fontId="11" fillId="2" borderId="20" xfId="1" applyNumberFormat="1" applyFont="1" applyFill="1" applyBorder="1" applyAlignment="1">
      <alignment horizontal="center" vertical="center" wrapText="1"/>
    </xf>
    <xf numFmtId="49" fontId="11" fillId="2" borderId="50" xfId="1" applyNumberFormat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170" fontId="16" fillId="4" borderId="31" xfId="0" applyNumberFormat="1" applyFont="1" applyFill="1" applyBorder="1" applyAlignment="1">
      <alignment horizontal="left" vertical="center" wrapText="1"/>
    </xf>
    <xf numFmtId="170" fontId="16" fillId="4" borderId="44" xfId="0" applyNumberFormat="1" applyFont="1" applyFill="1" applyBorder="1" applyAlignment="1">
      <alignment horizontal="left" vertical="center" wrapText="1"/>
    </xf>
    <xf numFmtId="170" fontId="16" fillId="4" borderId="42" xfId="0" applyNumberFormat="1" applyFont="1" applyFill="1" applyBorder="1" applyAlignment="1">
      <alignment horizontal="left" vertical="center" wrapText="1"/>
    </xf>
    <xf numFmtId="170" fontId="16" fillId="4" borderId="31" xfId="0" applyNumberFormat="1" applyFont="1" applyFill="1" applyBorder="1" applyAlignment="1">
      <alignment horizontal="center" vertical="center" wrapText="1"/>
    </xf>
    <xf numFmtId="170" fontId="16" fillId="4" borderId="44" xfId="0" applyNumberFormat="1" applyFont="1" applyFill="1" applyBorder="1" applyAlignment="1">
      <alignment horizontal="center" vertical="center" wrapText="1"/>
    </xf>
    <xf numFmtId="170" fontId="16" fillId="4" borderId="42" xfId="0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43" fillId="0" borderId="48" xfId="1" applyFont="1" applyBorder="1" applyAlignment="1">
      <alignment horizontal="center" vertical="center" wrapText="1"/>
    </xf>
    <xf numFmtId="0" fontId="43" fillId="0" borderId="47" xfId="1" applyFont="1" applyBorder="1" applyAlignment="1">
      <alignment horizontal="center" vertical="center" wrapText="1"/>
    </xf>
    <xf numFmtId="169" fontId="44" fillId="0" borderId="75" xfId="1" applyNumberFormat="1" applyFont="1" applyBorder="1" applyAlignment="1">
      <alignment horizontal="center" vertical="center"/>
    </xf>
    <xf numFmtId="169" fontId="44" fillId="0" borderId="61" xfId="1" applyNumberFormat="1" applyFont="1" applyBorder="1" applyAlignment="1">
      <alignment horizontal="center" vertical="center"/>
    </xf>
    <xf numFmtId="0" fontId="16" fillId="28" borderId="31" xfId="0" applyNumberFormat="1" applyFont="1" applyFill="1" applyBorder="1" applyAlignment="1">
      <alignment horizontal="center" vertical="center" wrapText="1"/>
    </xf>
    <xf numFmtId="0" fontId="16" fillId="28" borderId="44" xfId="0" applyNumberFormat="1" applyFont="1" applyFill="1" applyBorder="1" applyAlignment="1">
      <alignment horizontal="center" vertical="center" wrapText="1"/>
    </xf>
    <xf numFmtId="0" fontId="16" fillId="28" borderId="42" xfId="0" applyNumberFormat="1" applyFont="1" applyFill="1" applyBorder="1" applyAlignment="1">
      <alignment horizontal="center" vertical="center" wrapText="1"/>
    </xf>
    <xf numFmtId="0" fontId="12" fillId="31" borderId="30" xfId="1" applyFont="1" applyFill="1" applyBorder="1" applyAlignment="1">
      <alignment horizontal="center" vertical="center" wrapText="1"/>
    </xf>
    <xf numFmtId="0" fontId="12" fillId="31" borderId="76" xfId="1" applyFont="1" applyFill="1" applyBorder="1" applyAlignment="1">
      <alignment horizontal="center" vertical="center" wrapText="1"/>
    </xf>
    <xf numFmtId="0" fontId="12" fillId="2" borderId="73" xfId="1" applyFont="1" applyFill="1" applyBorder="1" applyAlignment="1">
      <alignment horizontal="center" vertical="center" wrapText="1"/>
    </xf>
    <xf numFmtId="0" fontId="12" fillId="2" borderId="54" xfId="1" applyFont="1" applyFill="1" applyBorder="1" applyAlignment="1">
      <alignment horizontal="center" vertical="center" wrapText="1"/>
    </xf>
    <xf numFmtId="0" fontId="12" fillId="2" borderId="52" xfId="1" applyFont="1" applyFill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 vertical="center"/>
    </xf>
    <xf numFmtId="0" fontId="12" fillId="29" borderId="16" xfId="1" applyFont="1" applyFill="1" applyBorder="1" applyAlignment="1">
      <alignment horizontal="center" vertical="center" wrapText="1"/>
    </xf>
    <xf numFmtId="0" fontId="12" fillId="29" borderId="30" xfId="1" applyFont="1" applyFill="1" applyBorder="1" applyAlignment="1">
      <alignment horizontal="center" vertical="center" wrapText="1"/>
    </xf>
    <xf numFmtId="0" fontId="12" fillId="29" borderId="76" xfId="1" applyFont="1" applyFill="1" applyBorder="1" applyAlignment="1">
      <alignment horizontal="center" vertical="center" wrapText="1"/>
    </xf>
    <xf numFmtId="0" fontId="12" fillId="28" borderId="16" xfId="1" applyFont="1" applyFill="1" applyBorder="1" applyAlignment="1">
      <alignment horizontal="center" vertical="center" wrapText="1"/>
    </xf>
    <xf numFmtId="0" fontId="12" fillId="28" borderId="30" xfId="1" applyFont="1" applyFill="1" applyBorder="1" applyAlignment="1">
      <alignment horizontal="center" vertical="center" wrapText="1"/>
    </xf>
    <xf numFmtId="0" fontId="12" fillId="28" borderId="76" xfId="1" applyFont="1" applyFill="1" applyBorder="1" applyAlignment="1">
      <alignment horizontal="center" vertical="center" wrapText="1"/>
    </xf>
    <xf numFmtId="170" fontId="16" fillId="28" borderId="31" xfId="0" applyNumberFormat="1" applyFont="1" applyFill="1" applyBorder="1" applyAlignment="1">
      <alignment horizontal="center" vertical="center" wrapText="1"/>
    </xf>
    <xf numFmtId="170" fontId="16" fillId="28" borderId="44" xfId="0" applyNumberFormat="1" applyFont="1" applyFill="1" applyBorder="1" applyAlignment="1">
      <alignment horizontal="center" vertical="center" wrapText="1"/>
    </xf>
    <xf numFmtId="170" fontId="16" fillId="28" borderId="42" xfId="0" applyNumberFormat="1" applyFont="1" applyFill="1" applyBorder="1" applyAlignment="1">
      <alignment horizontal="center" vertical="center" wrapText="1"/>
    </xf>
    <xf numFmtId="0" fontId="12" fillId="31" borderId="16" xfId="1" applyFont="1" applyFill="1" applyBorder="1" applyAlignment="1">
      <alignment horizontal="center" vertical="center" wrapText="1"/>
    </xf>
  </cellXfs>
  <cellStyles count="735">
    <cellStyle name="%" xfId="206" xr:uid="{00000000-0005-0000-0000-0000FB000000}"/>
    <cellStyle name="20% - Акцент1 2" xfId="3" xr:uid="{00000000-0005-0000-0000-000000000000}"/>
    <cellStyle name="20% - Акцент2 2" xfId="4" xr:uid="{00000000-0005-0000-0000-000001000000}"/>
    <cellStyle name="20% - Акцент3 2" xfId="5" xr:uid="{00000000-0005-0000-0000-000002000000}"/>
    <cellStyle name="20% - Акцент4 2" xfId="6" xr:uid="{00000000-0005-0000-0000-000003000000}"/>
    <cellStyle name="20% - Акцент5 2" xfId="7" xr:uid="{00000000-0005-0000-0000-000004000000}"/>
    <cellStyle name="20% - Акцент6 2" xfId="8" xr:uid="{00000000-0005-0000-0000-000005000000}"/>
    <cellStyle name="40% - Акцент1 2" xfId="9" xr:uid="{00000000-0005-0000-0000-000006000000}"/>
    <cellStyle name="40% - Акцент2 2" xfId="10" xr:uid="{00000000-0005-0000-0000-000007000000}"/>
    <cellStyle name="40% - Акцент3 2" xfId="11" xr:uid="{00000000-0005-0000-0000-000008000000}"/>
    <cellStyle name="40% - Акцент4 2" xfId="12" xr:uid="{00000000-0005-0000-0000-000009000000}"/>
    <cellStyle name="40% - Акцент5 2" xfId="13" xr:uid="{00000000-0005-0000-0000-00000A000000}"/>
    <cellStyle name="40% - Акцент6 2" xfId="14" xr:uid="{00000000-0005-0000-0000-00000B000000}"/>
    <cellStyle name="60% - Акцент1 2" xfId="15" xr:uid="{00000000-0005-0000-0000-00000C000000}"/>
    <cellStyle name="60% - Акцент2 2" xfId="16" xr:uid="{00000000-0005-0000-0000-00000D000000}"/>
    <cellStyle name="60% - Акцент3 2" xfId="17" xr:uid="{00000000-0005-0000-0000-00000E000000}"/>
    <cellStyle name="60% - Акцент4 2" xfId="18" xr:uid="{00000000-0005-0000-0000-00000F000000}"/>
    <cellStyle name="60% - Акцент5 2" xfId="19" xr:uid="{00000000-0005-0000-0000-000010000000}"/>
    <cellStyle name="60% - Акцент6 2" xfId="20" xr:uid="{00000000-0005-0000-0000-000011000000}"/>
    <cellStyle name="Акцент1 2" xfId="21" xr:uid="{00000000-0005-0000-0000-000012000000}"/>
    <cellStyle name="Акцент2 2" xfId="22" xr:uid="{00000000-0005-0000-0000-000013000000}"/>
    <cellStyle name="Акцент3 2" xfId="23" xr:uid="{00000000-0005-0000-0000-000014000000}"/>
    <cellStyle name="Акцент4 2" xfId="24" xr:uid="{00000000-0005-0000-0000-000015000000}"/>
    <cellStyle name="Акцент5 2" xfId="25" xr:uid="{00000000-0005-0000-0000-000016000000}"/>
    <cellStyle name="Акцент6 2" xfId="26" xr:uid="{00000000-0005-0000-0000-000017000000}"/>
    <cellStyle name="Ввод  2" xfId="27" xr:uid="{00000000-0005-0000-0000-000018000000}"/>
    <cellStyle name="Ввод  2 2" xfId="119" xr:uid="{00000000-0005-0000-0000-000018000000}"/>
    <cellStyle name="Ввод  2 2 2" xfId="198" xr:uid="{00000000-0005-0000-0000-000018000000}"/>
    <cellStyle name="Ввод  2 2 2 2" xfId="411" xr:uid="{00000000-0005-0000-0000-00001B000000}"/>
    <cellStyle name="Ввод  2 2 2 2 2" xfId="725" xr:uid="{00000000-0005-0000-0000-00001C000000}"/>
    <cellStyle name="Ввод  2 2 2 3" xfId="421" xr:uid="{00000000-0005-0000-0000-00001B000000}"/>
    <cellStyle name="Ввод  2 2 3" xfId="334" xr:uid="{00000000-0005-0000-0000-00001A000000}"/>
    <cellStyle name="Ввод  2 2 3 2" xfId="648" xr:uid="{00000000-0005-0000-0000-00001E000000}"/>
    <cellStyle name="Ввод  2 3" xfId="258" xr:uid="{00000000-0005-0000-0000-000019000000}"/>
    <cellStyle name="Ввод  2 3 2" xfId="572" xr:uid="{00000000-0005-0000-0000-00001F000000}"/>
    <cellStyle name="Вывод 2" xfId="28" xr:uid="{00000000-0005-0000-0000-000019000000}"/>
    <cellStyle name="Вывод 2 2" xfId="120" xr:uid="{00000000-0005-0000-0000-000019000000}"/>
    <cellStyle name="Вывод 2 2 2" xfId="199" xr:uid="{00000000-0005-0000-0000-000019000000}"/>
    <cellStyle name="Вывод 2 2 2 2" xfId="412" xr:uid="{00000000-0005-0000-0000-00001E000000}"/>
    <cellStyle name="Вывод 2 2 2 2 2" xfId="726" xr:uid="{00000000-0005-0000-0000-000023000000}"/>
    <cellStyle name="Вывод 2 2 2 3" xfId="422" xr:uid="{00000000-0005-0000-0000-00001E000000}"/>
    <cellStyle name="Вывод 2 2 3" xfId="335" xr:uid="{00000000-0005-0000-0000-00001D000000}"/>
    <cellStyle name="Вывод 2 2 3 2" xfId="649" xr:uid="{00000000-0005-0000-0000-000025000000}"/>
    <cellStyle name="Вывод 2 3" xfId="259" xr:uid="{00000000-0005-0000-0000-00001C000000}"/>
    <cellStyle name="Вывод 2 3 2" xfId="573" xr:uid="{00000000-0005-0000-0000-000026000000}"/>
    <cellStyle name="Вычисление 2" xfId="29" xr:uid="{00000000-0005-0000-0000-00001A000000}"/>
    <cellStyle name="Вычисление 2 2" xfId="121" xr:uid="{00000000-0005-0000-0000-00001A000000}"/>
    <cellStyle name="Вычисление 2 2 2" xfId="200" xr:uid="{00000000-0005-0000-0000-00001A000000}"/>
    <cellStyle name="Вычисление 2 2 2 2" xfId="413" xr:uid="{00000000-0005-0000-0000-000021000000}"/>
    <cellStyle name="Вычисление 2 2 2 2 2" xfId="727" xr:uid="{00000000-0005-0000-0000-00002A000000}"/>
    <cellStyle name="Вычисление 2 2 2 3" xfId="423" xr:uid="{00000000-0005-0000-0000-000021000000}"/>
    <cellStyle name="Вычисление 2 2 3" xfId="336" xr:uid="{00000000-0005-0000-0000-000020000000}"/>
    <cellStyle name="Вычисление 2 2 3 2" xfId="650" xr:uid="{00000000-0005-0000-0000-00002C000000}"/>
    <cellStyle name="Вычисление 2 3" xfId="260" xr:uid="{00000000-0005-0000-0000-00001F000000}"/>
    <cellStyle name="Вычисление 2 3 2" xfId="574" xr:uid="{00000000-0005-0000-0000-00002D000000}"/>
    <cellStyle name="Гиперссылка 2" xfId="207" xr:uid="{00000000-0005-0000-0000-0000FD000000}"/>
    <cellStyle name="Заголовок 1 2" xfId="30" xr:uid="{00000000-0005-0000-0000-00001B000000}"/>
    <cellStyle name="Заголовок 2 2" xfId="31" xr:uid="{00000000-0005-0000-0000-00001C000000}"/>
    <cellStyle name="Заголовок 3 2" xfId="32" xr:uid="{00000000-0005-0000-0000-00001D000000}"/>
    <cellStyle name="Заголовок 4 2" xfId="33" xr:uid="{00000000-0005-0000-0000-00001E000000}"/>
    <cellStyle name="Итог 2" xfId="34" xr:uid="{00000000-0005-0000-0000-00001F000000}"/>
    <cellStyle name="Итог 2 2" xfId="122" xr:uid="{00000000-0005-0000-0000-00001F000000}"/>
    <cellStyle name="Итог 2 2 2" xfId="201" xr:uid="{00000000-0005-0000-0000-00001F000000}"/>
    <cellStyle name="Итог 2 2 2 2" xfId="414" xr:uid="{00000000-0005-0000-0000-000029000000}"/>
    <cellStyle name="Итог 2 2 2 2 2" xfId="728" xr:uid="{00000000-0005-0000-0000-000036000000}"/>
    <cellStyle name="Итог 2 2 2 3" xfId="424" xr:uid="{00000000-0005-0000-0000-000029000000}"/>
    <cellStyle name="Итог 2 2 3" xfId="337" xr:uid="{00000000-0005-0000-0000-000028000000}"/>
    <cellStyle name="Итог 2 2 3 2" xfId="651" xr:uid="{00000000-0005-0000-0000-000038000000}"/>
    <cellStyle name="Итог 2 3" xfId="261" xr:uid="{00000000-0005-0000-0000-000027000000}"/>
    <cellStyle name="Итог 2 3 2" xfId="575" xr:uid="{00000000-0005-0000-0000-000039000000}"/>
    <cellStyle name="Контрольная ячейка 2" xfId="35" xr:uid="{00000000-0005-0000-0000-000020000000}"/>
    <cellStyle name="Название 2" xfId="36" xr:uid="{00000000-0005-0000-0000-000021000000}"/>
    <cellStyle name="Нейтральный 2" xfId="37" xr:uid="{00000000-0005-0000-0000-000022000000}"/>
    <cellStyle name="Обычный" xfId="0" builtinId="0"/>
    <cellStyle name="Обычный 10" xfId="208" xr:uid="{00000000-0005-0000-0000-0000FF000000}"/>
    <cellStyle name="Обычный 11" xfId="209" xr:uid="{00000000-0005-0000-0000-000000010000}"/>
    <cellStyle name="Обычный 12" xfId="210" xr:uid="{00000000-0005-0000-0000-000001010000}"/>
    <cellStyle name="Обычный 13" xfId="211" xr:uid="{00000000-0005-0000-0000-000002010000}"/>
    <cellStyle name="Обычный 14" xfId="212" xr:uid="{00000000-0005-0000-0000-000003010000}"/>
    <cellStyle name="Обычный 15" xfId="213" xr:uid="{00000000-0005-0000-0000-000004010000}"/>
    <cellStyle name="Обычный 16" xfId="214" xr:uid="{00000000-0005-0000-0000-000005010000}"/>
    <cellStyle name="Обычный 17" xfId="215" xr:uid="{00000000-0005-0000-0000-000006010000}"/>
    <cellStyle name="Обычный 18" xfId="216" xr:uid="{00000000-0005-0000-0000-000007010000}"/>
    <cellStyle name="Обычный 19" xfId="217" xr:uid="{00000000-0005-0000-0000-000008010000}"/>
    <cellStyle name="Обычный 2" xfId="38" xr:uid="{00000000-0005-0000-0000-000024000000}"/>
    <cellStyle name="Обычный 2 10" xfId="262" xr:uid="{00000000-0005-0000-0000-000038000000}"/>
    <cellStyle name="Обычный 2 10 2" xfId="576" xr:uid="{00000000-0005-0000-0000-000049000000}"/>
    <cellStyle name="Обычный 2 11" xfId="429" xr:uid="{00000000-0005-0000-0000-000048000000}"/>
    <cellStyle name="Обычный 2 2" xfId="39" xr:uid="{00000000-0005-0000-0000-000025000000}"/>
    <cellStyle name="Обычный 2 2 2" xfId="40" xr:uid="{00000000-0005-0000-0000-000026000000}"/>
    <cellStyle name="Обычный 2 2 3" xfId="219" xr:uid="{00000000-0005-0000-0000-00000A010000}"/>
    <cellStyle name="Обычный 2 2 3 2" xfId="418" xr:uid="{00000000-0005-0000-0000-00003B000000}"/>
    <cellStyle name="Обычный 2 2 3 2 2" xfId="732" xr:uid="{00000000-0005-0000-0000-00004D000000}"/>
    <cellStyle name="Обычный 2 2 3 3" xfId="568" xr:uid="{00000000-0005-0000-0000-00004C000000}"/>
    <cellStyle name="Обычный 2 3" xfId="41" xr:uid="{00000000-0005-0000-0000-000027000000}"/>
    <cellStyle name="Обычный 2 3 2" xfId="42" xr:uid="{00000000-0005-0000-0000-000028000000}"/>
    <cellStyle name="Обычный 2 3 2 2" xfId="43" xr:uid="{00000000-0005-0000-0000-000029000000}"/>
    <cellStyle name="Обычный 2 3 2 2 2" xfId="44" xr:uid="{00000000-0005-0000-0000-00002A000000}"/>
    <cellStyle name="Обычный 2 3 2 2 2 2" xfId="45" xr:uid="{00000000-0005-0000-0000-00002B000000}"/>
    <cellStyle name="Обычный 2 3 2 2 2 2 2" xfId="133" xr:uid="{00000000-0005-0000-0000-00002B000000}"/>
    <cellStyle name="Обычный 2 3 2 2 2 2 2 2" xfId="347" xr:uid="{00000000-0005-0000-0000-000041000000}"/>
    <cellStyle name="Обычный 2 3 2 2 2 2 2 2 2" xfId="661" xr:uid="{00000000-0005-0000-0000-000054000000}"/>
    <cellStyle name="Обычный 2 3 2 2 2 2 2 3" xfId="504" xr:uid="{00000000-0005-0000-0000-000053000000}"/>
    <cellStyle name="Обычный 2 3 2 2 2 2 3" xfId="267" xr:uid="{00000000-0005-0000-0000-000040000000}"/>
    <cellStyle name="Обычный 2 3 2 2 2 2 3 2" xfId="581" xr:uid="{00000000-0005-0000-0000-000055000000}"/>
    <cellStyle name="Обычный 2 3 2 2 2 2 4" xfId="434" xr:uid="{00000000-0005-0000-0000-000052000000}"/>
    <cellStyle name="Обычный 2 3 2 2 2 3" xfId="132" xr:uid="{00000000-0005-0000-0000-00002A000000}"/>
    <cellStyle name="Обычный 2 3 2 2 2 3 2" xfId="346" xr:uid="{00000000-0005-0000-0000-000042000000}"/>
    <cellStyle name="Обычный 2 3 2 2 2 3 2 2" xfId="660" xr:uid="{00000000-0005-0000-0000-000057000000}"/>
    <cellStyle name="Обычный 2 3 2 2 2 3 3" xfId="503" xr:uid="{00000000-0005-0000-0000-000056000000}"/>
    <cellStyle name="Обычный 2 3 2 2 2 4" xfId="266" xr:uid="{00000000-0005-0000-0000-00003F000000}"/>
    <cellStyle name="Обычный 2 3 2 2 2 4 2" xfId="580" xr:uid="{00000000-0005-0000-0000-000058000000}"/>
    <cellStyle name="Обычный 2 3 2 2 2 5" xfId="433" xr:uid="{00000000-0005-0000-0000-000051000000}"/>
    <cellStyle name="Обычный 2 3 2 2 3" xfId="46" xr:uid="{00000000-0005-0000-0000-00002C000000}"/>
    <cellStyle name="Обычный 2 3 2 2 3 2" xfId="134" xr:uid="{00000000-0005-0000-0000-00002C000000}"/>
    <cellStyle name="Обычный 2 3 2 2 3 2 2" xfId="348" xr:uid="{00000000-0005-0000-0000-000044000000}"/>
    <cellStyle name="Обычный 2 3 2 2 3 2 2 2" xfId="662" xr:uid="{00000000-0005-0000-0000-00005B000000}"/>
    <cellStyle name="Обычный 2 3 2 2 3 2 3" xfId="505" xr:uid="{00000000-0005-0000-0000-00005A000000}"/>
    <cellStyle name="Обычный 2 3 2 2 3 3" xfId="268" xr:uid="{00000000-0005-0000-0000-000043000000}"/>
    <cellStyle name="Обычный 2 3 2 2 3 3 2" xfId="582" xr:uid="{00000000-0005-0000-0000-00005C000000}"/>
    <cellStyle name="Обычный 2 3 2 2 3 4" xfId="435" xr:uid="{00000000-0005-0000-0000-000059000000}"/>
    <cellStyle name="Обычный 2 3 2 2 4" xfId="131" xr:uid="{00000000-0005-0000-0000-000029000000}"/>
    <cellStyle name="Обычный 2 3 2 2 4 2" xfId="345" xr:uid="{00000000-0005-0000-0000-000045000000}"/>
    <cellStyle name="Обычный 2 3 2 2 4 2 2" xfId="659" xr:uid="{00000000-0005-0000-0000-00005E000000}"/>
    <cellStyle name="Обычный 2 3 2 2 4 3" xfId="502" xr:uid="{00000000-0005-0000-0000-00005D000000}"/>
    <cellStyle name="Обычный 2 3 2 2 5" xfId="265" xr:uid="{00000000-0005-0000-0000-00003E000000}"/>
    <cellStyle name="Обычный 2 3 2 2 5 2" xfId="579" xr:uid="{00000000-0005-0000-0000-00005F000000}"/>
    <cellStyle name="Обычный 2 3 2 2 6" xfId="432" xr:uid="{00000000-0005-0000-0000-000050000000}"/>
    <cellStyle name="Обычный 2 3 2 3" xfId="47" xr:uid="{00000000-0005-0000-0000-00002D000000}"/>
    <cellStyle name="Обычный 2 3 2 3 2" xfId="48" xr:uid="{00000000-0005-0000-0000-00002E000000}"/>
    <cellStyle name="Обычный 2 3 2 3 2 2" xfId="136" xr:uid="{00000000-0005-0000-0000-00002E000000}"/>
    <cellStyle name="Обычный 2 3 2 3 2 2 2" xfId="350" xr:uid="{00000000-0005-0000-0000-000048000000}"/>
    <cellStyle name="Обычный 2 3 2 3 2 2 2 2" xfId="664" xr:uid="{00000000-0005-0000-0000-000063000000}"/>
    <cellStyle name="Обычный 2 3 2 3 2 2 3" xfId="507" xr:uid="{00000000-0005-0000-0000-000062000000}"/>
    <cellStyle name="Обычный 2 3 2 3 2 3" xfId="270" xr:uid="{00000000-0005-0000-0000-000047000000}"/>
    <cellStyle name="Обычный 2 3 2 3 2 3 2" xfId="584" xr:uid="{00000000-0005-0000-0000-000064000000}"/>
    <cellStyle name="Обычный 2 3 2 3 2 4" xfId="437" xr:uid="{00000000-0005-0000-0000-000061000000}"/>
    <cellStyle name="Обычный 2 3 2 3 3" xfId="135" xr:uid="{00000000-0005-0000-0000-00002D000000}"/>
    <cellStyle name="Обычный 2 3 2 3 3 2" xfId="349" xr:uid="{00000000-0005-0000-0000-000049000000}"/>
    <cellStyle name="Обычный 2 3 2 3 3 2 2" xfId="663" xr:uid="{00000000-0005-0000-0000-000066000000}"/>
    <cellStyle name="Обычный 2 3 2 3 3 3" xfId="506" xr:uid="{00000000-0005-0000-0000-000065000000}"/>
    <cellStyle name="Обычный 2 3 2 3 4" xfId="269" xr:uid="{00000000-0005-0000-0000-000046000000}"/>
    <cellStyle name="Обычный 2 3 2 3 4 2" xfId="583" xr:uid="{00000000-0005-0000-0000-000067000000}"/>
    <cellStyle name="Обычный 2 3 2 3 5" xfId="436" xr:uid="{00000000-0005-0000-0000-000060000000}"/>
    <cellStyle name="Обычный 2 3 2 4" xfId="49" xr:uid="{00000000-0005-0000-0000-00002F000000}"/>
    <cellStyle name="Обычный 2 3 2 4 2" xfId="137" xr:uid="{00000000-0005-0000-0000-00002F000000}"/>
    <cellStyle name="Обычный 2 3 2 4 2 2" xfId="351" xr:uid="{00000000-0005-0000-0000-00004B000000}"/>
    <cellStyle name="Обычный 2 3 2 4 2 2 2" xfId="665" xr:uid="{00000000-0005-0000-0000-00006A000000}"/>
    <cellStyle name="Обычный 2 3 2 4 2 3" xfId="508" xr:uid="{00000000-0005-0000-0000-000069000000}"/>
    <cellStyle name="Обычный 2 3 2 4 3" xfId="271" xr:uid="{00000000-0005-0000-0000-00004A000000}"/>
    <cellStyle name="Обычный 2 3 2 4 3 2" xfId="585" xr:uid="{00000000-0005-0000-0000-00006B000000}"/>
    <cellStyle name="Обычный 2 3 2 4 4" xfId="438" xr:uid="{00000000-0005-0000-0000-000068000000}"/>
    <cellStyle name="Обычный 2 3 2 5" xfId="130" xr:uid="{00000000-0005-0000-0000-000028000000}"/>
    <cellStyle name="Обычный 2 3 2 5 2" xfId="344" xr:uid="{00000000-0005-0000-0000-00004C000000}"/>
    <cellStyle name="Обычный 2 3 2 5 2 2" xfId="658" xr:uid="{00000000-0005-0000-0000-00006D000000}"/>
    <cellStyle name="Обычный 2 3 2 5 3" xfId="501" xr:uid="{00000000-0005-0000-0000-00006C000000}"/>
    <cellStyle name="Обычный 2 3 2 6" xfId="264" xr:uid="{00000000-0005-0000-0000-00003D000000}"/>
    <cellStyle name="Обычный 2 3 2 6 2" xfId="578" xr:uid="{00000000-0005-0000-0000-00006E000000}"/>
    <cellStyle name="Обычный 2 3 2 7" xfId="431" xr:uid="{00000000-0005-0000-0000-00004F000000}"/>
    <cellStyle name="Обычный 2 3 3" xfId="50" xr:uid="{00000000-0005-0000-0000-000030000000}"/>
    <cellStyle name="Обычный 2 3 3 2" xfId="51" xr:uid="{00000000-0005-0000-0000-000031000000}"/>
    <cellStyle name="Обычный 2 3 3 2 2" xfId="52" xr:uid="{00000000-0005-0000-0000-000032000000}"/>
    <cellStyle name="Обычный 2 3 3 2 2 2" xfId="140" xr:uid="{00000000-0005-0000-0000-000032000000}"/>
    <cellStyle name="Обычный 2 3 3 2 2 2 2" xfId="354" xr:uid="{00000000-0005-0000-0000-000050000000}"/>
    <cellStyle name="Обычный 2 3 3 2 2 2 2 2" xfId="668" xr:uid="{00000000-0005-0000-0000-000073000000}"/>
    <cellStyle name="Обычный 2 3 3 2 2 2 3" xfId="511" xr:uid="{00000000-0005-0000-0000-000072000000}"/>
    <cellStyle name="Обычный 2 3 3 2 2 3" xfId="274" xr:uid="{00000000-0005-0000-0000-00004F000000}"/>
    <cellStyle name="Обычный 2 3 3 2 2 3 2" xfId="588" xr:uid="{00000000-0005-0000-0000-000074000000}"/>
    <cellStyle name="Обычный 2 3 3 2 2 4" xfId="441" xr:uid="{00000000-0005-0000-0000-000071000000}"/>
    <cellStyle name="Обычный 2 3 3 2 3" xfId="139" xr:uid="{00000000-0005-0000-0000-000031000000}"/>
    <cellStyle name="Обычный 2 3 3 2 3 2" xfId="353" xr:uid="{00000000-0005-0000-0000-000051000000}"/>
    <cellStyle name="Обычный 2 3 3 2 3 2 2" xfId="667" xr:uid="{00000000-0005-0000-0000-000076000000}"/>
    <cellStyle name="Обычный 2 3 3 2 3 3" xfId="510" xr:uid="{00000000-0005-0000-0000-000075000000}"/>
    <cellStyle name="Обычный 2 3 3 2 4" xfId="273" xr:uid="{00000000-0005-0000-0000-00004E000000}"/>
    <cellStyle name="Обычный 2 3 3 2 4 2" xfId="587" xr:uid="{00000000-0005-0000-0000-000077000000}"/>
    <cellStyle name="Обычный 2 3 3 2 5" xfId="440" xr:uid="{00000000-0005-0000-0000-000070000000}"/>
    <cellStyle name="Обычный 2 3 3 3" xfId="53" xr:uid="{00000000-0005-0000-0000-000033000000}"/>
    <cellStyle name="Обычный 2 3 3 3 2" xfId="141" xr:uid="{00000000-0005-0000-0000-000033000000}"/>
    <cellStyle name="Обычный 2 3 3 3 2 2" xfId="355" xr:uid="{00000000-0005-0000-0000-000053000000}"/>
    <cellStyle name="Обычный 2 3 3 3 2 2 2" xfId="669" xr:uid="{00000000-0005-0000-0000-00007A000000}"/>
    <cellStyle name="Обычный 2 3 3 3 2 3" xfId="512" xr:uid="{00000000-0005-0000-0000-000079000000}"/>
    <cellStyle name="Обычный 2 3 3 3 3" xfId="275" xr:uid="{00000000-0005-0000-0000-000052000000}"/>
    <cellStyle name="Обычный 2 3 3 3 3 2" xfId="589" xr:uid="{00000000-0005-0000-0000-00007B000000}"/>
    <cellStyle name="Обычный 2 3 3 3 4" xfId="442" xr:uid="{00000000-0005-0000-0000-000078000000}"/>
    <cellStyle name="Обычный 2 3 3 4" xfId="138" xr:uid="{00000000-0005-0000-0000-000030000000}"/>
    <cellStyle name="Обычный 2 3 3 4 2" xfId="352" xr:uid="{00000000-0005-0000-0000-000054000000}"/>
    <cellStyle name="Обычный 2 3 3 4 2 2" xfId="666" xr:uid="{00000000-0005-0000-0000-00007D000000}"/>
    <cellStyle name="Обычный 2 3 3 4 3" xfId="509" xr:uid="{00000000-0005-0000-0000-00007C000000}"/>
    <cellStyle name="Обычный 2 3 3 5" xfId="272" xr:uid="{00000000-0005-0000-0000-00004D000000}"/>
    <cellStyle name="Обычный 2 3 3 5 2" xfId="586" xr:uid="{00000000-0005-0000-0000-00007E000000}"/>
    <cellStyle name="Обычный 2 3 3 6" xfId="439" xr:uid="{00000000-0005-0000-0000-00006F000000}"/>
    <cellStyle name="Обычный 2 3 4" xfId="54" xr:uid="{00000000-0005-0000-0000-000034000000}"/>
    <cellStyle name="Обычный 2 3 4 2" xfId="55" xr:uid="{00000000-0005-0000-0000-000035000000}"/>
    <cellStyle name="Обычный 2 3 4 2 2" xfId="143" xr:uid="{00000000-0005-0000-0000-000035000000}"/>
    <cellStyle name="Обычный 2 3 4 2 2 2" xfId="357" xr:uid="{00000000-0005-0000-0000-000057000000}"/>
    <cellStyle name="Обычный 2 3 4 2 2 2 2" xfId="671" xr:uid="{00000000-0005-0000-0000-000082000000}"/>
    <cellStyle name="Обычный 2 3 4 2 2 3" xfId="514" xr:uid="{00000000-0005-0000-0000-000081000000}"/>
    <cellStyle name="Обычный 2 3 4 2 3" xfId="277" xr:uid="{00000000-0005-0000-0000-000056000000}"/>
    <cellStyle name="Обычный 2 3 4 2 3 2" xfId="591" xr:uid="{00000000-0005-0000-0000-000083000000}"/>
    <cellStyle name="Обычный 2 3 4 2 4" xfId="444" xr:uid="{00000000-0005-0000-0000-000080000000}"/>
    <cellStyle name="Обычный 2 3 4 3" xfId="142" xr:uid="{00000000-0005-0000-0000-000034000000}"/>
    <cellStyle name="Обычный 2 3 4 3 2" xfId="356" xr:uid="{00000000-0005-0000-0000-000058000000}"/>
    <cellStyle name="Обычный 2 3 4 3 2 2" xfId="670" xr:uid="{00000000-0005-0000-0000-000085000000}"/>
    <cellStyle name="Обычный 2 3 4 3 3" xfId="513" xr:uid="{00000000-0005-0000-0000-000084000000}"/>
    <cellStyle name="Обычный 2 3 4 4" xfId="276" xr:uid="{00000000-0005-0000-0000-000055000000}"/>
    <cellStyle name="Обычный 2 3 4 4 2" xfId="590" xr:uid="{00000000-0005-0000-0000-000086000000}"/>
    <cellStyle name="Обычный 2 3 4 5" xfId="443" xr:uid="{00000000-0005-0000-0000-00007F000000}"/>
    <cellStyle name="Обычный 2 3 5" xfId="56" xr:uid="{00000000-0005-0000-0000-000036000000}"/>
    <cellStyle name="Обычный 2 3 5 2" xfId="144" xr:uid="{00000000-0005-0000-0000-000036000000}"/>
    <cellStyle name="Обычный 2 3 5 2 2" xfId="358" xr:uid="{00000000-0005-0000-0000-00005A000000}"/>
    <cellStyle name="Обычный 2 3 5 2 2 2" xfId="672" xr:uid="{00000000-0005-0000-0000-000089000000}"/>
    <cellStyle name="Обычный 2 3 5 2 3" xfId="515" xr:uid="{00000000-0005-0000-0000-000088000000}"/>
    <cellStyle name="Обычный 2 3 5 3" xfId="278" xr:uid="{00000000-0005-0000-0000-000059000000}"/>
    <cellStyle name="Обычный 2 3 5 3 2" xfId="592" xr:uid="{00000000-0005-0000-0000-00008A000000}"/>
    <cellStyle name="Обычный 2 3 5 4" xfId="445" xr:uid="{00000000-0005-0000-0000-000087000000}"/>
    <cellStyle name="Обычный 2 3 6" xfId="129" xr:uid="{00000000-0005-0000-0000-000027000000}"/>
    <cellStyle name="Обычный 2 3 6 2" xfId="343" xr:uid="{00000000-0005-0000-0000-00005B000000}"/>
    <cellStyle name="Обычный 2 3 6 2 2" xfId="657" xr:uid="{00000000-0005-0000-0000-00008C000000}"/>
    <cellStyle name="Обычный 2 3 6 3" xfId="500" xr:uid="{00000000-0005-0000-0000-00008B000000}"/>
    <cellStyle name="Обычный 2 3 7" xfId="263" xr:uid="{00000000-0005-0000-0000-00003C000000}"/>
    <cellStyle name="Обычный 2 3 7 2" xfId="577" xr:uid="{00000000-0005-0000-0000-00008D000000}"/>
    <cellStyle name="Обычный 2 3 8" xfId="430" xr:uid="{00000000-0005-0000-0000-00004E000000}"/>
    <cellStyle name="Обычный 2 4" xfId="57" xr:uid="{00000000-0005-0000-0000-000037000000}"/>
    <cellStyle name="Обычный 2 4 2" xfId="58" xr:uid="{00000000-0005-0000-0000-000038000000}"/>
    <cellStyle name="Обычный 2 4 2 2" xfId="59" xr:uid="{00000000-0005-0000-0000-000039000000}"/>
    <cellStyle name="Обычный 2 4 2 2 2" xfId="60" xr:uid="{00000000-0005-0000-0000-00003A000000}"/>
    <cellStyle name="Обычный 2 4 2 2 2 2" xfId="148" xr:uid="{00000000-0005-0000-0000-00003A000000}"/>
    <cellStyle name="Обычный 2 4 2 2 2 2 2" xfId="362" xr:uid="{00000000-0005-0000-0000-000060000000}"/>
    <cellStyle name="Обычный 2 4 2 2 2 2 2 2" xfId="676" xr:uid="{00000000-0005-0000-0000-000093000000}"/>
    <cellStyle name="Обычный 2 4 2 2 2 2 3" xfId="519" xr:uid="{00000000-0005-0000-0000-000092000000}"/>
    <cellStyle name="Обычный 2 4 2 2 2 3" xfId="282" xr:uid="{00000000-0005-0000-0000-00005F000000}"/>
    <cellStyle name="Обычный 2 4 2 2 2 3 2" xfId="596" xr:uid="{00000000-0005-0000-0000-000094000000}"/>
    <cellStyle name="Обычный 2 4 2 2 2 4" xfId="449" xr:uid="{00000000-0005-0000-0000-000091000000}"/>
    <cellStyle name="Обычный 2 4 2 2 3" xfId="147" xr:uid="{00000000-0005-0000-0000-000039000000}"/>
    <cellStyle name="Обычный 2 4 2 2 3 2" xfId="361" xr:uid="{00000000-0005-0000-0000-000061000000}"/>
    <cellStyle name="Обычный 2 4 2 2 3 2 2" xfId="675" xr:uid="{00000000-0005-0000-0000-000096000000}"/>
    <cellStyle name="Обычный 2 4 2 2 3 3" xfId="518" xr:uid="{00000000-0005-0000-0000-000095000000}"/>
    <cellStyle name="Обычный 2 4 2 2 4" xfId="281" xr:uid="{00000000-0005-0000-0000-00005E000000}"/>
    <cellStyle name="Обычный 2 4 2 2 4 2" xfId="595" xr:uid="{00000000-0005-0000-0000-000097000000}"/>
    <cellStyle name="Обычный 2 4 2 2 5" xfId="448" xr:uid="{00000000-0005-0000-0000-000090000000}"/>
    <cellStyle name="Обычный 2 4 2 3" xfId="61" xr:uid="{00000000-0005-0000-0000-00003B000000}"/>
    <cellStyle name="Обычный 2 4 2 3 2" xfId="149" xr:uid="{00000000-0005-0000-0000-00003B000000}"/>
    <cellStyle name="Обычный 2 4 2 3 2 2" xfId="363" xr:uid="{00000000-0005-0000-0000-000063000000}"/>
    <cellStyle name="Обычный 2 4 2 3 2 2 2" xfId="677" xr:uid="{00000000-0005-0000-0000-00009A000000}"/>
    <cellStyle name="Обычный 2 4 2 3 2 3" xfId="520" xr:uid="{00000000-0005-0000-0000-000099000000}"/>
    <cellStyle name="Обычный 2 4 2 3 3" xfId="283" xr:uid="{00000000-0005-0000-0000-000062000000}"/>
    <cellStyle name="Обычный 2 4 2 3 3 2" xfId="597" xr:uid="{00000000-0005-0000-0000-00009B000000}"/>
    <cellStyle name="Обычный 2 4 2 3 4" xfId="450" xr:uid="{00000000-0005-0000-0000-000098000000}"/>
    <cellStyle name="Обычный 2 4 2 4" xfId="146" xr:uid="{00000000-0005-0000-0000-000038000000}"/>
    <cellStyle name="Обычный 2 4 2 4 2" xfId="360" xr:uid="{00000000-0005-0000-0000-000064000000}"/>
    <cellStyle name="Обычный 2 4 2 4 2 2" xfId="674" xr:uid="{00000000-0005-0000-0000-00009D000000}"/>
    <cellStyle name="Обычный 2 4 2 4 3" xfId="517" xr:uid="{00000000-0005-0000-0000-00009C000000}"/>
    <cellStyle name="Обычный 2 4 2 5" xfId="280" xr:uid="{00000000-0005-0000-0000-00005D000000}"/>
    <cellStyle name="Обычный 2 4 2 5 2" xfId="594" xr:uid="{00000000-0005-0000-0000-00009E000000}"/>
    <cellStyle name="Обычный 2 4 2 6" xfId="447" xr:uid="{00000000-0005-0000-0000-00008F000000}"/>
    <cellStyle name="Обычный 2 4 3" xfId="62" xr:uid="{00000000-0005-0000-0000-00003C000000}"/>
    <cellStyle name="Обычный 2 4 3 2" xfId="63" xr:uid="{00000000-0005-0000-0000-00003D000000}"/>
    <cellStyle name="Обычный 2 4 3 2 2" xfId="151" xr:uid="{00000000-0005-0000-0000-00003D000000}"/>
    <cellStyle name="Обычный 2 4 3 2 2 2" xfId="365" xr:uid="{00000000-0005-0000-0000-000067000000}"/>
    <cellStyle name="Обычный 2 4 3 2 2 2 2" xfId="679" xr:uid="{00000000-0005-0000-0000-0000A2000000}"/>
    <cellStyle name="Обычный 2 4 3 2 2 3" xfId="522" xr:uid="{00000000-0005-0000-0000-0000A1000000}"/>
    <cellStyle name="Обычный 2 4 3 2 3" xfId="285" xr:uid="{00000000-0005-0000-0000-000066000000}"/>
    <cellStyle name="Обычный 2 4 3 2 3 2" xfId="599" xr:uid="{00000000-0005-0000-0000-0000A3000000}"/>
    <cellStyle name="Обычный 2 4 3 2 4" xfId="452" xr:uid="{00000000-0005-0000-0000-0000A0000000}"/>
    <cellStyle name="Обычный 2 4 3 3" xfId="150" xr:uid="{00000000-0005-0000-0000-00003C000000}"/>
    <cellStyle name="Обычный 2 4 3 3 2" xfId="364" xr:uid="{00000000-0005-0000-0000-000068000000}"/>
    <cellStyle name="Обычный 2 4 3 3 2 2" xfId="678" xr:uid="{00000000-0005-0000-0000-0000A5000000}"/>
    <cellStyle name="Обычный 2 4 3 3 3" xfId="521" xr:uid="{00000000-0005-0000-0000-0000A4000000}"/>
    <cellStyle name="Обычный 2 4 3 4" xfId="284" xr:uid="{00000000-0005-0000-0000-000065000000}"/>
    <cellStyle name="Обычный 2 4 3 4 2" xfId="598" xr:uid="{00000000-0005-0000-0000-0000A6000000}"/>
    <cellStyle name="Обычный 2 4 3 5" xfId="451" xr:uid="{00000000-0005-0000-0000-00009F000000}"/>
    <cellStyle name="Обычный 2 4 4" xfId="64" xr:uid="{00000000-0005-0000-0000-00003E000000}"/>
    <cellStyle name="Обычный 2 4 4 2" xfId="152" xr:uid="{00000000-0005-0000-0000-00003E000000}"/>
    <cellStyle name="Обычный 2 4 4 2 2" xfId="366" xr:uid="{00000000-0005-0000-0000-00006A000000}"/>
    <cellStyle name="Обычный 2 4 4 2 2 2" xfId="680" xr:uid="{00000000-0005-0000-0000-0000A9000000}"/>
    <cellStyle name="Обычный 2 4 4 2 3" xfId="523" xr:uid="{00000000-0005-0000-0000-0000A8000000}"/>
    <cellStyle name="Обычный 2 4 4 3" xfId="286" xr:uid="{00000000-0005-0000-0000-000069000000}"/>
    <cellStyle name="Обычный 2 4 4 3 2" xfId="600" xr:uid="{00000000-0005-0000-0000-0000AA000000}"/>
    <cellStyle name="Обычный 2 4 4 4" xfId="453" xr:uid="{00000000-0005-0000-0000-0000A7000000}"/>
    <cellStyle name="Обычный 2 4 5" xfId="145" xr:uid="{00000000-0005-0000-0000-000037000000}"/>
    <cellStyle name="Обычный 2 4 5 2" xfId="359" xr:uid="{00000000-0005-0000-0000-00006B000000}"/>
    <cellStyle name="Обычный 2 4 5 2 2" xfId="673" xr:uid="{00000000-0005-0000-0000-0000AC000000}"/>
    <cellStyle name="Обычный 2 4 5 3" xfId="516" xr:uid="{00000000-0005-0000-0000-0000AB000000}"/>
    <cellStyle name="Обычный 2 4 6" xfId="279" xr:uid="{00000000-0005-0000-0000-00005C000000}"/>
    <cellStyle name="Обычный 2 4 6 2" xfId="593" xr:uid="{00000000-0005-0000-0000-0000AD000000}"/>
    <cellStyle name="Обычный 2 4 7" xfId="446" xr:uid="{00000000-0005-0000-0000-00008E000000}"/>
    <cellStyle name="Обычный 2 5" xfId="65" xr:uid="{00000000-0005-0000-0000-00003F000000}"/>
    <cellStyle name="Обычный 2 5 2" xfId="66" xr:uid="{00000000-0005-0000-0000-000040000000}"/>
    <cellStyle name="Обычный 2 5 2 2" xfId="67" xr:uid="{00000000-0005-0000-0000-000041000000}"/>
    <cellStyle name="Обычный 2 5 2 2 2" xfId="155" xr:uid="{00000000-0005-0000-0000-000041000000}"/>
    <cellStyle name="Обычный 2 5 2 2 2 2" xfId="369" xr:uid="{00000000-0005-0000-0000-00006F000000}"/>
    <cellStyle name="Обычный 2 5 2 2 2 2 2" xfId="683" xr:uid="{00000000-0005-0000-0000-0000B2000000}"/>
    <cellStyle name="Обычный 2 5 2 2 2 3" xfId="526" xr:uid="{00000000-0005-0000-0000-0000B1000000}"/>
    <cellStyle name="Обычный 2 5 2 2 3" xfId="289" xr:uid="{00000000-0005-0000-0000-00006E000000}"/>
    <cellStyle name="Обычный 2 5 2 2 3 2" xfId="603" xr:uid="{00000000-0005-0000-0000-0000B3000000}"/>
    <cellStyle name="Обычный 2 5 2 2 4" xfId="456" xr:uid="{00000000-0005-0000-0000-0000B0000000}"/>
    <cellStyle name="Обычный 2 5 2 3" xfId="154" xr:uid="{00000000-0005-0000-0000-000040000000}"/>
    <cellStyle name="Обычный 2 5 2 3 2" xfId="368" xr:uid="{00000000-0005-0000-0000-000070000000}"/>
    <cellStyle name="Обычный 2 5 2 3 2 2" xfId="682" xr:uid="{00000000-0005-0000-0000-0000B5000000}"/>
    <cellStyle name="Обычный 2 5 2 3 3" xfId="525" xr:uid="{00000000-0005-0000-0000-0000B4000000}"/>
    <cellStyle name="Обычный 2 5 2 4" xfId="288" xr:uid="{00000000-0005-0000-0000-00006D000000}"/>
    <cellStyle name="Обычный 2 5 2 4 2" xfId="602" xr:uid="{00000000-0005-0000-0000-0000B6000000}"/>
    <cellStyle name="Обычный 2 5 2 5" xfId="455" xr:uid="{00000000-0005-0000-0000-0000AF000000}"/>
    <cellStyle name="Обычный 2 5 3" xfId="68" xr:uid="{00000000-0005-0000-0000-000042000000}"/>
    <cellStyle name="Обычный 2 5 3 2" xfId="156" xr:uid="{00000000-0005-0000-0000-000042000000}"/>
    <cellStyle name="Обычный 2 5 3 2 2" xfId="370" xr:uid="{00000000-0005-0000-0000-000072000000}"/>
    <cellStyle name="Обычный 2 5 3 2 2 2" xfId="684" xr:uid="{00000000-0005-0000-0000-0000B9000000}"/>
    <cellStyle name="Обычный 2 5 3 2 3" xfId="527" xr:uid="{00000000-0005-0000-0000-0000B8000000}"/>
    <cellStyle name="Обычный 2 5 3 3" xfId="290" xr:uid="{00000000-0005-0000-0000-000071000000}"/>
    <cellStyle name="Обычный 2 5 3 3 2" xfId="604" xr:uid="{00000000-0005-0000-0000-0000BA000000}"/>
    <cellStyle name="Обычный 2 5 3 4" xfId="457" xr:uid="{00000000-0005-0000-0000-0000B7000000}"/>
    <cellStyle name="Обычный 2 5 4" xfId="153" xr:uid="{00000000-0005-0000-0000-00003F000000}"/>
    <cellStyle name="Обычный 2 5 4 2" xfId="367" xr:uid="{00000000-0005-0000-0000-000073000000}"/>
    <cellStyle name="Обычный 2 5 4 2 2" xfId="681" xr:uid="{00000000-0005-0000-0000-0000BC000000}"/>
    <cellStyle name="Обычный 2 5 4 3" xfId="524" xr:uid="{00000000-0005-0000-0000-0000BB000000}"/>
    <cellStyle name="Обычный 2 5 5" xfId="287" xr:uid="{00000000-0005-0000-0000-00006C000000}"/>
    <cellStyle name="Обычный 2 5 5 2" xfId="601" xr:uid="{00000000-0005-0000-0000-0000BD000000}"/>
    <cellStyle name="Обычный 2 5 6" xfId="454" xr:uid="{00000000-0005-0000-0000-0000AE000000}"/>
    <cellStyle name="Обычный 2 6" xfId="69" xr:uid="{00000000-0005-0000-0000-000043000000}"/>
    <cellStyle name="Обычный 2 6 2" xfId="70" xr:uid="{00000000-0005-0000-0000-000044000000}"/>
    <cellStyle name="Обычный 2 6 2 2" xfId="158" xr:uid="{00000000-0005-0000-0000-000044000000}"/>
    <cellStyle name="Обычный 2 6 2 2 2" xfId="372" xr:uid="{00000000-0005-0000-0000-000076000000}"/>
    <cellStyle name="Обычный 2 6 2 2 2 2" xfId="686" xr:uid="{00000000-0005-0000-0000-0000C1000000}"/>
    <cellStyle name="Обычный 2 6 2 2 3" xfId="529" xr:uid="{00000000-0005-0000-0000-0000C0000000}"/>
    <cellStyle name="Обычный 2 6 2 3" xfId="292" xr:uid="{00000000-0005-0000-0000-000075000000}"/>
    <cellStyle name="Обычный 2 6 2 3 2" xfId="606" xr:uid="{00000000-0005-0000-0000-0000C2000000}"/>
    <cellStyle name="Обычный 2 6 2 4" xfId="459" xr:uid="{00000000-0005-0000-0000-0000BF000000}"/>
    <cellStyle name="Обычный 2 6 3" xfId="157" xr:uid="{00000000-0005-0000-0000-000043000000}"/>
    <cellStyle name="Обычный 2 6 3 2" xfId="371" xr:uid="{00000000-0005-0000-0000-000077000000}"/>
    <cellStyle name="Обычный 2 6 3 2 2" xfId="685" xr:uid="{00000000-0005-0000-0000-0000C4000000}"/>
    <cellStyle name="Обычный 2 6 3 3" xfId="528" xr:uid="{00000000-0005-0000-0000-0000C3000000}"/>
    <cellStyle name="Обычный 2 6 4" xfId="291" xr:uid="{00000000-0005-0000-0000-000074000000}"/>
    <cellStyle name="Обычный 2 6 4 2" xfId="605" xr:uid="{00000000-0005-0000-0000-0000C5000000}"/>
    <cellStyle name="Обычный 2 6 5" xfId="458" xr:uid="{00000000-0005-0000-0000-0000BE000000}"/>
    <cellStyle name="Обычный 2 7" xfId="71" xr:uid="{00000000-0005-0000-0000-000045000000}"/>
    <cellStyle name="Обычный 2 7 2" xfId="159" xr:uid="{00000000-0005-0000-0000-000045000000}"/>
    <cellStyle name="Обычный 2 7 2 2" xfId="373" xr:uid="{00000000-0005-0000-0000-000079000000}"/>
    <cellStyle name="Обычный 2 7 2 2 2" xfId="687" xr:uid="{00000000-0005-0000-0000-0000C8000000}"/>
    <cellStyle name="Обычный 2 7 2 3" xfId="530" xr:uid="{00000000-0005-0000-0000-0000C7000000}"/>
    <cellStyle name="Обычный 2 7 3" xfId="293" xr:uid="{00000000-0005-0000-0000-000078000000}"/>
    <cellStyle name="Обычный 2 7 3 2" xfId="607" xr:uid="{00000000-0005-0000-0000-0000C9000000}"/>
    <cellStyle name="Обычный 2 7 4" xfId="460" xr:uid="{00000000-0005-0000-0000-0000C6000000}"/>
    <cellStyle name="Обычный 2 8" xfId="128" xr:uid="{00000000-0005-0000-0000-000024000000}"/>
    <cellStyle name="Обычный 2 8 2" xfId="342" xr:uid="{00000000-0005-0000-0000-00007A000000}"/>
    <cellStyle name="Обычный 2 8 2 2" xfId="656" xr:uid="{00000000-0005-0000-0000-0000CB000000}"/>
    <cellStyle name="Обычный 2 8 3" xfId="499" xr:uid="{00000000-0005-0000-0000-0000CA000000}"/>
    <cellStyle name="Обычный 2 9" xfId="218" xr:uid="{00000000-0005-0000-0000-000009010000}"/>
    <cellStyle name="Обычный 20" xfId="220" xr:uid="{00000000-0005-0000-0000-00000B010000}"/>
    <cellStyle name="Обычный 21" xfId="221" xr:uid="{00000000-0005-0000-0000-00000C010000}"/>
    <cellStyle name="Обычный 22" xfId="222" xr:uid="{00000000-0005-0000-0000-00000D010000}"/>
    <cellStyle name="Обычный 23" xfId="223" xr:uid="{00000000-0005-0000-0000-00000E010000}"/>
    <cellStyle name="Обычный 24" xfId="224" xr:uid="{00000000-0005-0000-0000-00000F010000}"/>
    <cellStyle name="Обычный 25" xfId="225" xr:uid="{00000000-0005-0000-0000-000010010000}"/>
    <cellStyle name="Обычный 26" xfId="226" xr:uid="{00000000-0005-0000-0000-000011010000}"/>
    <cellStyle name="Обычный 27" xfId="227" xr:uid="{00000000-0005-0000-0000-000012010000}"/>
    <cellStyle name="Обычный 28" xfId="228" xr:uid="{00000000-0005-0000-0000-000013010000}"/>
    <cellStyle name="Обычный 29" xfId="229" xr:uid="{00000000-0005-0000-0000-000014010000}"/>
    <cellStyle name="Обычный 3" xfId="72" xr:uid="{00000000-0005-0000-0000-000046000000}"/>
    <cellStyle name="Обычный 3 10" xfId="461" xr:uid="{00000000-0005-0000-0000-0000D7000000}"/>
    <cellStyle name="Обычный 3 2" xfId="73" xr:uid="{00000000-0005-0000-0000-000047000000}"/>
    <cellStyle name="Обычный 3 2 2" xfId="74" xr:uid="{00000000-0005-0000-0000-000048000000}"/>
    <cellStyle name="Обычный 3 2 2 2" xfId="75" xr:uid="{00000000-0005-0000-0000-000049000000}"/>
    <cellStyle name="Обычный 3 2 2 2 2" xfId="76" xr:uid="{00000000-0005-0000-0000-00004A000000}"/>
    <cellStyle name="Обычный 3 2 2 2 2 2" xfId="77" xr:uid="{00000000-0005-0000-0000-00004B000000}"/>
    <cellStyle name="Обычный 3 2 2 2 2 2 2" xfId="165" xr:uid="{00000000-0005-0000-0000-00004B000000}"/>
    <cellStyle name="Обычный 3 2 2 2 2 2 2 2" xfId="379" xr:uid="{00000000-0005-0000-0000-00008C000000}"/>
    <cellStyle name="Обычный 3 2 2 2 2 2 2 2 2" xfId="693" xr:uid="{00000000-0005-0000-0000-0000DE000000}"/>
    <cellStyle name="Обычный 3 2 2 2 2 2 2 3" xfId="536" xr:uid="{00000000-0005-0000-0000-0000DD000000}"/>
    <cellStyle name="Обычный 3 2 2 2 2 2 3" xfId="299" xr:uid="{00000000-0005-0000-0000-00008B000000}"/>
    <cellStyle name="Обычный 3 2 2 2 2 2 3 2" xfId="613" xr:uid="{00000000-0005-0000-0000-0000DF000000}"/>
    <cellStyle name="Обычный 3 2 2 2 2 2 4" xfId="466" xr:uid="{00000000-0005-0000-0000-0000DC000000}"/>
    <cellStyle name="Обычный 3 2 2 2 2 3" xfId="164" xr:uid="{00000000-0005-0000-0000-00004A000000}"/>
    <cellStyle name="Обычный 3 2 2 2 2 3 2" xfId="378" xr:uid="{00000000-0005-0000-0000-00008D000000}"/>
    <cellStyle name="Обычный 3 2 2 2 2 3 2 2" xfId="692" xr:uid="{00000000-0005-0000-0000-0000E1000000}"/>
    <cellStyle name="Обычный 3 2 2 2 2 3 3" xfId="535" xr:uid="{00000000-0005-0000-0000-0000E0000000}"/>
    <cellStyle name="Обычный 3 2 2 2 2 4" xfId="298" xr:uid="{00000000-0005-0000-0000-00008A000000}"/>
    <cellStyle name="Обычный 3 2 2 2 2 4 2" xfId="612" xr:uid="{00000000-0005-0000-0000-0000E2000000}"/>
    <cellStyle name="Обычный 3 2 2 2 2 5" xfId="465" xr:uid="{00000000-0005-0000-0000-0000DB000000}"/>
    <cellStyle name="Обычный 3 2 2 2 3" xfId="78" xr:uid="{00000000-0005-0000-0000-00004C000000}"/>
    <cellStyle name="Обычный 3 2 2 2 3 2" xfId="166" xr:uid="{00000000-0005-0000-0000-00004C000000}"/>
    <cellStyle name="Обычный 3 2 2 2 3 2 2" xfId="380" xr:uid="{00000000-0005-0000-0000-00008F000000}"/>
    <cellStyle name="Обычный 3 2 2 2 3 2 2 2" xfId="694" xr:uid="{00000000-0005-0000-0000-0000E5000000}"/>
    <cellStyle name="Обычный 3 2 2 2 3 2 3" xfId="537" xr:uid="{00000000-0005-0000-0000-0000E4000000}"/>
    <cellStyle name="Обычный 3 2 2 2 3 3" xfId="300" xr:uid="{00000000-0005-0000-0000-00008E000000}"/>
    <cellStyle name="Обычный 3 2 2 2 3 3 2" xfId="614" xr:uid="{00000000-0005-0000-0000-0000E6000000}"/>
    <cellStyle name="Обычный 3 2 2 2 3 4" xfId="467" xr:uid="{00000000-0005-0000-0000-0000E3000000}"/>
    <cellStyle name="Обычный 3 2 2 2 4" xfId="163" xr:uid="{00000000-0005-0000-0000-000049000000}"/>
    <cellStyle name="Обычный 3 2 2 2 4 2" xfId="377" xr:uid="{00000000-0005-0000-0000-000090000000}"/>
    <cellStyle name="Обычный 3 2 2 2 4 2 2" xfId="691" xr:uid="{00000000-0005-0000-0000-0000E8000000}"/>
    <cellStyle name="Обычный 3 2 2 2 4 3" xfId="534" xr:uid="{00000000-0005-0000-0000-0000E7000000}"/>
    <cellStyle name="Обычный 3 2 2 2 5" xfId="297" xr:uid="{00000000-0005-0000-0000-000089000000}"/>
    <cellStyle name="Обычный 3 2 2 2 5 2" xfId="611" xr:uid="{00000000-0005-0000-0000-0000E9000000}"/>
    <cellStyle name="Обычный 3 2 2 2 6" xfId="464" xr:uid="{00000000-0005-0000-0000-0000DA000000}"/>
    <cellStyle name="Обычный 3 2 2 3" xfId="79" xr:uid="{00000000-0005-0000-0000-00004D000000}"/>
    <cellStyle name="Обычный 3 2 2 3 2" xfId="80" xr:uid="{00000000-0005-0000-0000-00004E000000}"/>
    <cellStyle name="Обычный 3 2 2 3 2 2" xfId="168" xr:uid="{00000000-0005-0000-0000-00004E000000}"/>
    <cellStyle name="Обычный 3 2 2 3 2 2 2" xfId="382" xr:uid="{00000000-0005-0000-0000-000093000000}"/>
    <cellStyle name="Обычный 3 2 2 3 2 2 2 2" xfId="696" xr:uid="{00000000-0005-0000-0000-0000ED000000}"/>
    <cellStyle name="Обычный 3 2 2 3 2 2 3" xfId="539" xr:uid="{00000000-0005-0000-0000-0000EC000000}"/>
    <cellStyle name="Обычный 3 2 2 3 2 3" xfId="302" xr:uid="{00000000-0005-0000-0000-000092000000}"/>
    <cellStyle name="Обычный 3 2 2 3 2 3 2" xfId="616" xr:uid="{00000000-0005-0000-0000-0000EE000000}"/>
    <cellStyle name="Обычный 3 2 2 3 2 4" xfId="469" xr:uid="{00000000-0005-0000-0000-0000EB000000}"/>
    <cellStyle name="Обычный 3 2 2 3 3" xfId="167" xr:uid="{00000000-0005-0000-0000-00004D000000}"/>
    <cellStyle name="Обычный 3 2 2 3 3 2" xfId="381" xr:uid="{00000000-0005-0000-0000-000094000000}"/>
    <cellStyle name="Обычный 3 2 2 3 3 2 2" xfId="695" xr:uid="{00000000-0005-0000-0000-0000F0000000}"/>
    <cellStyle name="Обычный 3 2 2 3 3 3" xfId="538" xr:uid="{00000000-0005-0000-0000-0000EF000000}"/>
    <cellStyle name="Обычный 3 2 2 3 4" xfId="301" xr:uid="{00000000-0005-0000-0000-000091000000}"/>
    <cellStyle name="Обычный 3 2 2 3 4 2" xfId="615" xr:uid="{00000000-0005-0000-0000-0000F1000000}"/>
    <cellStyle name="Обычный 3 2 2 3 5" xfId="468" xr:uid="{00000000-0005-0000-0000-0000EA000000}"/>
    <cellStyle name="Обычный 3 2 2 4" xfId="81" xr:uid="{00000000-0005-0000-0000-00004F000000}"/>
    <cellStyle name="Обычный 3 2 2 4 2" xfId="169" xr:uid="{00000000-0005-0000-0000-00004F000000}"/>
    <cellStyle name="Обычный 3 2 2 4 2 2" xfId="383" xr:uid="{00000000-0005-0000-0000-000096000000}"/>
    <cellStyle name="Обычный 3 2 2 4 2 2 2" xfId="697" xr:uid="{00000000-0005-0000-0000-0000F4000000}"/>
    <cellStyle name="Обычный 3 2 2 4 2 3" xfId="540" xr:uid="{00000000-0005-0000-0000-0000F3000000}"/>
    <cellStyle name="Обычный 3 2 2 4 3" xfId="303" xr:uid="{00000000-0005-0000-0000-000095000000}"/>
    <cellStyle name="Обычный 3 2 2 4 3 2" xfId="617" xr:uid="{00000000-0005-0000-0000-0000F5000000}"/>
    <cellStyle name="Обычный 3 2 2 4 4" xfId="470" xr:uid="{00000000-0005-0000-0000-0000F2000000}"/>
    <cellStyle name="Обычный 3 2 2 5" xfId="162" xr:uid="{00000000-0005-0000-0000-000048000000}"/>
    <cellStyle name="Обычный 3 2 2 5 2" xfId="376" xr:uid="{00000000-0005-0000-0000-000097000000}"/>
    <cellStyle name="Обычный 3 2 2 5 2 2" xfId="690" xr:uid="{00000000-0005-0000-0000-0000F7000000}"/>
    <cellStyle name="Обычный 3 2 2 5 3" xfId="533" xr:uid="{00000000-0005-0000-0000-0000F6000000}"/>
    <cellStyle name="Обычный 3 2 2 6" xfId="296" xr:uid="{00000000-0005-0000-0000-000088000000}"/>
    <cellStyle name="Обычный 3 2 2 6 2" xfId="610" xr:uid="{00000000-0005-0000-0000-0000F8000000}"/>
    <cellStyle name="Обычный 3 2 2 7" xfId="463" xr:uid="{00000000-0005-0000-0000-0000D9000000}"/>
    <cellStyle name="Обычный 3 2 3" xfId="82" xr:uid="{00000000-0005-0000-0000-000050000000}"/>
    <cellStyle name="Обычный 3 2 3 2" xfId="83" xr:uid="{00000000-0005-0000-0000-000051000000}"/>
    <cellStyle name="Обычный 3 2 3 2 2" xfId="84" xr:uid="{00000000-0005-0000-0000-000052000000}"/>
    <cellStyle name="Обычный 3 2 3 2 2 2" xfId="172" xr:uid="{00000000-0005-0000-0000-000052000000}"/>
    <cellStyle name="Обычный 3 2 3 2 2 2 2" xfId="386" xr:uid="{00000000-0005-0000-0000-00009B000000}"/>
    <cellStyle name="Обычный 3 2 3 2 2 2 2 2" xfId="700" xr:uid="{00000000-0005-0000-0000-0000FD000000}"/>
    <cellStyle name="Обычный 3 2 3 2 2 2 3" xfId="543" xr:uid="{00000000-0005-0000-0000-0000FC000000}"/>
    <cellStyle name="Обычный 3 2 3 2 2 3" xfId="306" xr:uid="{00000000-0005-0000-0000-00009A000000}"/>
    <cellStyle name="Обычный 3 2 3 2 2 3 2" xfId="620" xr:uid="{00000000-0005-0000-0000-0000FE000000}"/>
    <cellStyle name="Обычный 3 2 3 2 2 4" xfId="473" xr:uid="{00000000-0005-0000-0000-0000FB000000}"/>
    <cellStyle name="Обычный 3 2 3 2 3" xfId="171" xr:uid="{00000000-0005-0000-0000-000051000000}"/>
    <cellStyle name="Обычный 3 2 3 2 3 2" xfId="385" xr:uid="{00000000-0005-0000-0000-00009C000000}"/>
    <cellStyle name="Обычный 3 2 3 2 3 2 2" xfId="699" xr:uid="{00000000-0005-0000-0000-000000010000}"/>
    <cellStyle name="Обычный 3 2 3 2 3 3" xfId="542" xr:uid="{00000000-0005-0000-0000-0000FF000000}"/>
    <cellStyle name="Обычный 3 2 3 2 4" xfId="305" xr:uid="{00000000-0005-0000-0000-000099000000}"/>
    <cellStyle name="Обычный 3 2 3 2 4 2" xfId="619" xr:uid="{00000000-0005-0000-0000-000001010000}"/>
    <cellStyle name="Обычный 3 2 3 2 5" xfId="472" xr:uid="{00000000-0005-0000-0000-0000FA000000}"/>
    <cellStyle name="Обычный 3 2 3 3" xfId="85" xr:uid="{00000000-0005-0000-0000-000053000000}"/>
    <cellStyle name="Обычный 3 2 3 3 2" xfId="173" xr:uid="{00000000-0005-0000-0000-000053000000}"/>
    <cellStyle name="Обычный 3 2 3 3 2 2" xfId="387" xr:uid="{00000000-0005-0000-0000-00009E000000}"/>
    <cellStyle name="Обычный 3 2 3 3 2 2 2" xfId="701" xr:uid="{00000000-0005-0000-0000-000004010000}"/>
    <cellStyle name="Обычный 3 2 3 3 2 3" xfId="544" xr:uid="{00000000-0005-0000-0000-000003010000}"/>
    <cellStyle name="Обычный 3 2 3 3 3" xfId="307" xr:uid="{00000000-0005-0000-0000-00009D000000}"/>
    <cellStyle name="Обычный 3 2 3 3 3 2" xfId="621" xr:uid="{00000000-0005-0000-0000-000005010000}"/>
    <cellStyle name="Обычный 3 2 3 3 4" xfId="474" xr:uid="{00000000-0005-0000-0000-000002010000}"/>
    <cellStyle name="Обычный 3 2 3 4" xfId="170" xr:uid="{00000000-0005-0000-0000-000050000000}"/>
    <cellStyle name="Обычный 3 2 3 4 2" xfId="384" xr:uid="{00000000-0005-0000-0000-00009F000000}"/>
    <cellStyle name="Обычный 3 2 3 4 2 2" xfId="698" xr:uid="{00000000-0005-0000-0000-000007010000}"/>
    <cellStyle name="Обычный 3 2 3 4 3" xfId="541" xr:uid="{00000000-0005-0000-0000-000006010000}"/>
    <cellStyle name="Обычный 3 2 3 5" xfId="304" xr:uid="{00000000-0005-0000-0000-000098000000}"/>
    <cellStyle name="Обычный 3 2 3 5 2" xfId="618" xr:uid="{00000000-0005-0000-0000-000008010000}"/>
    <cellStyle name="Обычный 3 2 3 6" xfId="471" xr:uid="{00000000-0005-0000-0000-0000F9000000}"/>
    <cellStyle name="Обычный 3 2 4" xfId="86" xr:uid="{00000000-0005-0000-0000-000054000000}"/>
    <cellStyle name="Обычный 3 2 4 2" xfId="87" xr:uid="{00000000-0005-0000-0000-000055000000}"/>
    <cellStyle name="Обычный 3 2 4 2 2" xfId="175" xr:uid="{00000000-0005-0000-0000-000055000000}"/>
    <cellStyle name="Обычный 3 2 4 2 2 2" xfId="389" xr:uid="{00000000-0005-0000-0000-0000A2000000}"/>
    <cellStyle name="Обычный 3 2 4 2 2 2 2" xfId="703" xr:uid="{00000000-0005-0000-0000-00000C010000}"/>
    <cellStyle name="Обычный 3 2 4 2 2 3" xfId="546" xr:uid="{00000000-0005-0000-0000-00000B010000}"/>
    <cellStyle name="Обычный 3 2 4 2 3" xfId="309" xr:uid="{00000000-0005-0000-0000-0000A1000000}"/>
    <cellStyle name="Обычный 3 2 4 2 3 2" xfId="623" xr:uid="{00000000-0005-0000-0000-00000D010000}"/>
    <cellStyle name="Обычный 3 2 4 2 4" xfId="476" xr:uid="{00000000-0005-0000-0000-00000A010000}"/>
    <cellStyle name="Обычный 3 2 4 3" xfId="174" xr:uid="{00000000-0005-0000-0000-000054000000}"/>
    <cellStyle name="Обычный 3 2 4 3 2" xfId="388" xr:uid="{00000000-0005-0000-0000-0000A3000000}"/>
    <cellStyle name="Обычный 3 2 4 3 2 2" xfId="702" xr:uid="{00000000-0005-0000-0000-00000F010000}"/>
    <cellStyle name="Обычный 3 2 4 3 3" xfId="545" xr:uid="{00000000-0005-0000-0000-00000E010000}"/>
    <cellStyle name="Обычный 3 2 4 4" xfId="308" xr:uid="{00000000-0005-0000-0000-0000A0000000}"/>
    <cellStyle name="Обычный 3 2 4 4 2" xfId="622" xr:uid="{00000000-0005-0000-0000-000010010000}"/>
    <cellStyle name="Обычный 3 2 4 5" xfId="475" xr:uid="{00000000-0005-0000-0000-000009010000}"/>
    <cellStyle name="Обычный 3 2 5" xfId="88" xr:uid="{00000000-0005-0000-0000-000056000000}"/>
    <cellStyle name="Обычный 3 2 5 2" xfId="176" xr:uid="{00000000-0005-0000-0000-000056000000}"/>
    <cellStyle name="Обычный 3 2 5 2 2" xfId="390" xr:uid="{00000000-0005-0000-0000-0000A5000000}"/>
    <cellStyle name="Обычный 3 2 5 2 2 2" xfId="704" xr:uid="{00000000-0005-0000-0000-000013010000}"/>
    <cellStyle name="Обычный 3 2 5 2 3" xfId="547" xr:uid="{00000000-0005-0000-0000-000012010000}"/>
    <cellStyle name="Обычный 3 2 5 3" xfId="310" xr:uid="{00000000-0005-0000-0000-0000A4000000}"/>
    <cellStyle name="Обычный 3 2 5 3 2" xfId="624" xr:uid="{00000000-0005-0000-0000-000014010000}"/>
    <cellStyle name="Обычный 3 2 5 4" xfId="477" xr:uid="{00000000-0005-0000-0000-000011010000}"/>
    <cellStyle name="Обычный 3 2 6" xfId="161" xr:uid="{00000000-0005-0000-0000-000047000000}"/>
    <cellStyle name="Обычный 3 2 6 2" xfId="375" xr:uid="{00000000-0005-0000-0000-0000A6000000}"/>
    <cellStyle name="Обычный 3 2 6 2 2" xfId="689" xr:uid="{00000000-0005-0000-0000-000016010000}"/>
    <cellStyle name="Обычный 3 2 6 3" xfId="532" xr:uid="{00000000-0005-0000-0000-000015010000}"/>
    <cellStyle name="Обычный 3 2 7" xfId="231" xr:uid="{00000000-0005-0000-0000-000016010000}"/>
    <cellStyle name="Обычный 3 2 8" xfId="295" xr:uid="{00000000-0005-0000-0000-000087000000}"/>
    <cellStyle name="Обычный 3 2 8 2" xfId="609" xr:uid="{00000000-0005-0000-0000-000018010000}"/>
    <cellStyle name="Обычный 3 2 9" xfId="462" xr:uid="{00000000-0005-0000-0000-0000D8000000}"/>
    <cellStyle name="Обычный 3 3" xfId="89" xr:uid="{00000000-0005-0000-0000-000057000000}"/>
    <cellStyle name="Обычный 3 3 2" xfId="90" xr:uid="{00000000-0005-0000-0000-000058000000}"/>
    <cellStyle name="Обычный 3 3 2 2" xfId="91" xr:uid="{00000000-0005-0000-0000-000059000000}"/>
    <cellStyle name="Обычный 3 3 2 2 2" xfId="92" xr:uid="{00000000-0005-0000-0000-00005A000000}"/>
    <cellStyle name="Обычный 3 3 2 2 2 2" xfId="180" xr:uid="{00000000-0005-0000-0000-00005A000000}"/>
    <cellStyle name="Обычный 3 3 2 2 2 2 2" xfId="394" xr:uid="{00000000-0005-0000-0000-0000AC000000}"/>
    <cellStyle name="Обычный 3 3 2 2 2 2 2 2" xfId="708" xr:uid="{00000000-0005-0000-0000-00001E010000}"/>
    <cellStyle name="Обычный 3 3 2 2 2 2 3" xfId="551" xr:uid="{00000000-0005-0000-0000-00001D010000}"/>
    <cellStyle name="Обычный 3 3 2 2 2 3" xfId="314" xr:uid="{00000000-0005-0000-0000-0000AB000000}"/>
    <cellStyle name="Обычный 3 3 2 2 2 3 2" xfId="628" xr:uid="{00000000-0005-0000-0000-00001F010000}"/>
    <cellStyle name="Обычный 3 3 2 2 2 4" xfId="481" xr:uid="{00000000-0005-0000-0000-00001C010000}"/>
    <cellStyle name="Обычный 3 3 2 2 3" xfId="179" xr:uid="{00000000-0005-0000-0000-000059000000}"/>
    <cellStyle name="Обычный 3 3 2 2 3 2" xfId="393" xr:uid="{00000000-0005-0000-0000-0000AD000000}"/>
    <cellStyle name="Обычный 3 3 2 2 3 2 2" xfId="707" xr:uid="{00000000-0005-0000-0000-000021010000}"/>
    <cellStyle name="Обычный 3 3 2 2 3 3" xfId="550" xr:uid="{00000000-0005-0000-0000-000020010000}"/>
    <cellStyle name="Обычный 3 3 2 2 4" xfId="313" xr:uid="{00000000-0005-0000-0000-0000AA000000}"/>
    <cellStyle name="Обычный 3 3 2 2 4 2" xfId="627" xr:uid="{00000000-0005-0000-0000-000022010000}"/>
    <cellStyle name="Обычный 3 3 2 2 5" xfId="480" xr:uid="{00000000-0005-0000-0000-00001B010000}"/>
    <cellStyle name="Обычный 3 3 2 3" xfId="93" xr:uid="{00000000-0005-0000-0000-00005B000000}"/>
    <cellStyle name="Обычный 3 3 2 3 2" xfId="181" xr:uid="{00000000-0005-0000-0000-00005B000000}"/>
    <cellStyle name="Обычный 3 3 2 3 2 2" xfId="395" xr:uid="{00000000-0005-0000-0000-0000AF000000}"/>
    <cellStyle name="Обычный 3 3 2 3 2 2 2" xfId="709" xr:uid="{00000000-0005-0000-0000-000025010000}"/>
    <cellStyle name="Обычный 3 3 2 3 2 3" xfId="552" xr:uid="{00000000-0005-0000-0000-000024010000}"/>
    <cellStyle name="Обычный 3 3 2 3 3" xfId="315" xr:uid="{00000000-0005-0000-0000-0000AE000000}"/>
    <cellStyle name="Обычный 3 3 2 3 3 2" xfId="629" xr:uid="{00000000-0005-0000-0000-000026010000}"/>
    <cellStyle name="Обычный 3 3 2 3 4" xfId="482" xr:uid="{00000000-0005-0000-0000-000023010000}"/>
    <cellStyle name="Обычный 3 3 2 4" xfId="178" xr:uid="{00000000-0005-0000-0000-000058000000}"/>
    <cellStyle name="Обычный 3 3 2 4 2" xfId="392" xr:uid="{00000000-0005-0000-0000-0000B0000000}"/>
    <cellStyle name="Обычный 3 3 2 4 2 2" xfId="706" xr:uid="{00000000-0005-0000-0000-000028010000}"/>
    <cellStyle name="Обычный 3 3 2 4 3" xfId="549" xr:uid="{00000000-0005-0000-0000-000027010000}"/>
    <cellStyle name="Обычный 3 3 2 5" xfId="312" xr:uid="{00000000-0005-0000-0000-0000A9000000}"/>
    <cellStyle name="Обычный 3 3 2 5 2" xfId="626" xr:uid="{00000000-0005-0000-0000-000029010000}"/>
    <cellStyle name="Обычный 3 3 2 6" xfId="479" xr:uid="{00000000-0005-0000-0000-00001A010000}"/>
    <cellStyle name="Обычный 3 3 3" xfId="94" xr:uid="{00000000-0005-0000-0000-00005C000000}"/>
    <cellStyle name="Обычный 3 3 3 2" xfId="95" xr:uid="{00000000-0005-0000-0000-00005D000000}"/>
    <cellStyle name="Обычный 3 3 3 2 2" xfId="183" xr:uid="{00000000-0005-0000-0000-00005D000000}"/>
    <cellStyle name="Обычный 3 3 3 2 2 2" xfId="397" xr:uid="{00000000-0005-0000-0000-0000B3000000}"/>
    <cellStyle name="Обычный 3 3 3 2 2 2 2" xfId="711" xr:uid="{00000000-0005-0000-0000-00002D010000}"/>
    <cellStyle name="Обычный 3 3 3 2 2 3" xfId="554" xr:uid="{00000000-0005-0000-0000-00002C010000}"/>
    <cellStyle name="Обычный 3 3 3 2 3" xfId="317" xr:uid="{00000000-0005-0000-0000-0000B2000000}"/>
    <cellStyle name="Обычный 3 3 3 2 3 2" xfId="631" xr:uid="{00000000-0005-0000-0000-00002E010000}"/>
    <cellStyle name="Обычный 3 3 3 2 4" xfId="484" xr:uid="{00000000-0005-0000-0000-00002B010000}"/>
    <cellStyle name="Обычный 3 3 3 3" xfId="182" xr:uid="{00000000-0005-0000-0000-00005C000000}"/>
    <cellStyle name="Обычный 3 3 3 3 2" xfId="396" xr:uid="{00000000-0005-0000-0000-0000B4000000}"/>
    <cellStyle name="Обычный 3 3 3 3 2 2" xfId="710" xr:uid="{00000000-0005-0000-0000-000030010000}"/>
    <cellStyle name="Обычный 3 3 3 3 3" xfId="553" xr:uid="{00000000-0005-0000-0000-00002F010000}"/>
    <cellStyle name="Обычный 3 3 3 4" xfId="316" xr:uid="{00000000-0005-0000-0000-0000B1000000}"/>
    <cellStyle name="Обычный 3 3 3 4 2" xfId="630" xr:uid="{00000000-0005-0000-0000-000031010000}"/>
    <cellStyle name="Обычный 3 3 3 5" xfId="483" xr:uid="{00000000-0005-0000-0000-00002A010000}"/>
    <cellStyle name="Обычный 3 3 4" xfId="96" xr:uid="{00000000-0005-0000-0000-00005E000000}"/>
    <cellStyle name="Обычный 3 3 4 2" xfId="184" xr:uid="{00000000-0005-0000-0000-00005E000000}"/>
    <cellStyle name="Обычный 3 3 4 2 2" xfId="398" xr:uid="{00000000-0005-0000-0000-0000B6000000}"/>
    <cellStyle name="Обычный 3 3 4 2 2 2" xfId="712" xr:uid="{00000000-0005-0000-0000-000034010000}"/>
    <cellStyle name="Обычный 3 3 4 2 3" xfId="555" xr:uid="{00000000-0005-0000-0000-000033010000}"/>
    <cellStyle name="Обычный 3 3 4 3" xfId="318" xr:uid="{00000000-0005-0000-0000-0000B5000000}"/>
    <cellStyle name="Обычный 3 3 4 3 2" xfId="632" xr:uid="{00000000-0005-0000-0000-000035010000}"/>
    <cellStyle name="Обычный 3 3 4 4" xfId="485" xr:uid="{00000000-0005-0000-0000-000032010000}"/>
    <cellStyle name="Обычный 3 3 5" xfId="177" xr:uid="{00000000-0005-0000-0000-000057000000}"/>
    <cellStyle name="Обычный 3 3 5 2" xfId="391" xr:uid="{00000000-0005-0000-0000-0000B7000000}"/>
    <cellStyle name="Обычный 3 3 5 2 2" xfId="705" xr:uid="{00000000-0005-0000-0000-000037010000}"/>
    <cellStyle name="Обычный 3 3 5 3" xfId="548" xr:uid="{00000000-0005-0000-0000-000036010000}"/>
    <cellStyle name="Обычный 3 3 6" xfId="311" xr:uid="{00000000-0005-0000-0000-0000A8000000}"/>
    <cellStyle name="Обычный 3 3 6 2" xfId="625" xr:uid="{00000000-0005-0000-0000-000038010000}"/>
    <cellStyle name="Обычный 3 3 7" xfId="478" xr:uid="{00000000-0005-0000-0000-000019010000}"/>
    <cellStyle name="Обычный 3 4" xfId="97" xr:uid="{00000000-0005-0000-0000-00005F000000}"/>
    <cellStyle name="Обычный 3 4 2" xfId="98" xr:uid="{00000000-0005-0000-0000-000060000000}"/>
    <cellStyle name="Обычный 3 4 2 2" xfId="99" xr:uid="{00000000-0005-0000-0000-000061000000}"/>
    <cellStyle name="Обычный 3 4 2 2 2" xfId="187" xr:uid="{00000000-0005-0000-0000-000061000000}"/>
    <cellStyle name="Обычный 3 4 2 2 2 2" xfId="401" xr:uid="{00000000-0005-0000-0000-0000BB000000}"/>
    <cellStyle name="Обычный 3 4 2 2 2 2 2" xfId="715" xr:uid="{00000000-0005-0000-0000-00003D010000}"/>
    <cellStyle name="Обычный 3 4 2 2 2 3" xfId="558" xr:uid="{00000000-0005-0000-0000-00003C010000}"/>
    <cellStyle name="Обычный 3 4 2 2 3" xfId="321" xr:uid="{00000000-0005-0000-0000-0000BA000000}"/>
    <cellStyle name="Обычный 3 4 2 2 3 2" xfId="635" xr:uid="{00000000-0005-0000-0000-00003E010000}"/>
    <cellStyle name="Обычный 3 4 2 2 4" xfId="488" xr:uid="{00000000-0005-0000-0000-00003B010000}"/>
    <cellStyle name="Обычный 3 4 2 3" xfId="186" xr:uid="{00000000-0005-0000-0000-000060000000}"/>
    <cellStyle name="Обычный 3 4 2 3 2" xfId="400" xr:uid="{00000000-0005-0000-0000-0000BC000000}"/>
    <cellStyle name="Обычный 3 4 2 3 2 2" xfId="714" xr:uid="{00000000-0005-0000-0000-000040010000}"/>
    <cellStyle name="Обычный 3 4 2 3 3" xfId="557" xr:uid="{00000000-0005-0000-0000-00003F010000}"/>
    <cellStyle name="Обычный 3 4 2 4" xfId="320" xr:uid="{00000000-0005-0000-0000-0000B9000000}"/>
    <cellStyle name="Обычный 3 4 2 4 2" xfId="634" xr:uid="{00000000-0005-0000-0000-000041010000}"/>
    <cellStyle name="Обычный 3 4 2 5" xfId="487" xr:uid="{00000000-0005-0000-0000-00003A010000}"/>
    <cellStyle name="Обычный 3 4 3" xfId="100" xr:uid="{00000000-0005-0000-0000-000062000000}"/>
    <cellStyle name="Обычный 3 4 3 2" xfId="188" xr:uid="{00000000-0005-0000-0000-000062000000}"/>
    <cellStyle name="Обычный 3 4 3 2 2" xfId="402" xr:uid="{00000000-0005-0000-0000-0000BE000000}"/>
    <cellStyle name="Обычный 3 4 3 2 2 2" xfId="716" xr:uid="{00000000-0005-0000-0000-000044010000}"/>
    <cellStyle name="Обычный 3 4 3 2 3" xfId="559" xr:uid="{00000000-0005-0000-0000-000043010000}"/>
    <cellStyle name="Обычный 3 4 3 3" xfId="322" xr:uid="{00000000-0005-0000-0000-0000BD000000}"/>
    <cellStyle name="Обычный 3 4 3 3 2" xfId="636" xr:uid="{00000000-0005-0000-0000-000045010000}"/>
    <cellStyle name="Обычный 3 4 3 4" xfId="489" xr:uid="{00000000-0005-0000-0000-000042010000}"/>
    <cellStyle name="Обычный 3 4 4" xfId="185" xr:uid="{00000000-0005-0000-0000-00005F000000}"/>
    <cellStyle name="Обычный 3 4 4 2" xfId="399" xr:uid="{00000000-0005-0000-0000-0000BF000000}"/>
    <cellStyle name="Обычный 3 4 4 2 2" xfId="713" xr:uid="{00000000-0005-0000-0000-000047010000}"/>
    <cellStyle name="Обычный 3 4 4 3" xfId="556" xr:uid="{00000000-0005-0000-0000-000046010000}"/>
    <cellStyle name="Обычный 3 4 5" xfId="319" xr:uid="{00000000-0005-0000-0000-0000B8000000}"/>
    <cellStyle name="Обычный 3 4 5 2" xfId="633" xr:uid="{00000000-0005-0000-0000-000048010000}"/>
    <cellStyle name="Обычный 3 4 6" xfId="486" xr:uid="{00000000-0005-0000-0000-000039010000}"/>
    <cellStyle name="Обычный 3 5" xfId="101" xr:uid="{00000000-0005-0000-0000-000063000000}"/>
    <cellStyle name="Обычный 3 5 2" xfId="102" xr:uid="{00000000-0005-0000-0000-000064000000}"/>
    <cellStyle name="Обычный 3 5 2 2" xfId="190" xr:uid="{00000000-0005-0000-0000-000064000000}"/>
    <cellStyle name="Обычный 3 5 2 2 2" xfId="404" xr:uid="{00000000-0005-0000-0000-0000C2000000}"/>
    <cellStyle name="Обычный 3 5 2 2 2 2" xfId="718" xr:uid="{00000000-0005-0000-0000-00004C010000}"/>
    <cellStyle name="Обычный 3 5 2 2 3" xfId="561" xr:uid="{00000000-0005-0000-0000-00004B010000}"/>
    <cellStyle name="Обычный 3 5 2 3" xfId="324" xr:uid="{00000000-0005-0000-0000-0000C1000000}"/>
    <cellStyle name="Обычный 3 5 2 3 2" xfId="638" xr:uid="{00000000-0005-0000-0000-00004D010000}"/>
    <cellStyle name="Обычный 3 5 2 4" xfId="491" xr:uid="{00000000-0005-0000-0000-00004A010000}"/>
    <cellStyle name="Обычный 3 5 3" xfId="189" xr:uid="{00000000-0005-0000-0000-000063000000}"/>
    <cellStyle name="Обычный 3 5 3 2" xfId="403" xr:uid="{00000000-0005-0000-0000-0000C3000000}"/>
    <cellStyle name="Обычный 3 5 3 2 2" xfId="717" xr:uid="{00000000-0005-0000-0000-00004F010000}"/>
    <cellStyle name="Обычный 3 5 3 3" xfId="560" xr:uid="{00000000-0005-0000-0000-00004E010000}"/>
    <cellStyle name="Обычный 3 5 4" xfId="323" xr:uid="{00000000-0005-0000-0000-0000C0000000}"/>
    <cellStyle name="Обычный 3 5 4 2" xfId="637" xr:uid="{00000000-0005-0000-0000-000050010000}"/>
    <cellStyle name="Обычный 3 5 5" xfId="490" xr:uid="{00000000-0005-0000-0000-000049010000}"/>
    <cellStyle name="Обычный 3 6" xfId="103" xr:uid="{00000000-0005-0000-0000-000065000000}"/>
    <cellStyle name="Обычный 3 6 2" xfId="191" xr:uid="{00000000-0005-0000-0000-000065000000}"/>
    <cellStyle name="Обычный 3 6 2 2" xfId="405" xr:uid="{00000000-0005-0000-0000-0000C5000000}"/>
    <cellStyle name="Обычный 3 6 2 2 2" xfId="719" xr:uid="{00000000-0005-0000-0000-000053010000}"/>
    <cellStyle name="Обычный 3 6 2 3" xfId="562" xr:uid="{00000000-0005-0000-0000-000052010000}"/>
    <cellStyle name="Обычный 3 6 3" xfId="325" xr:uid="{00000000-0005-0000-0000-0000C4000000}"/>
    <cellStyle name="Обычный 3 6 3 2" xfId="639" xr:uid="{00000000-0005-0000-0000-000054010000}"/>
    <cellStyle name="Обычный 3 6 4" xfId="492" xr:uid="{00000000-0005-0000-0000-000051010000}"/>
    <cellStyle name="Обычный 3 7" xfId="160" xr:uid="{00000000-0005-0000-0000-000046000000}"/>
    <cellStyle name="Обычный 3 7 2" xfId="374" xr:uid="{00000000-0005-0000-0000-0000C6000000}"/>
    <cellStyle name="Обычный 3 7 2 2" xfId="688" xr:uid="{00000000-0005-0000-0000-000056010000}"/>
    <cellStyle name="Обычный 3 7 3" xfId="531" xr:uid="{00000000-0005-0000-0000-000055010000}"/>
    <cellStyle name="Обычный 3 8" xfId="230" xr:uid="{00000000-0005-0000-0000-000015010000}"/>
    <cellStyle name="Обычный 3 9" xfId="294" xr:uid="{00000000-0005-0000-0000-000086000000}"/>
    <cellStyle name="Обычный 3 9 2" xfId="608" xr:uid="{00000000-0005-0000-0000-000058010000}"/>
    <cellStyle name="Обычный 30" xfId="232" xr:uid="{00000000-0005-0000-0000-000017010000}"/>
    <cellStyle name="Обычный 31" xfId="233" xr:uid="{00000000-0005-0000-0000-000018010000}"/>
    <cellStyle name="Обычный 32" xfId="234" xr:uid="{00000000-0005-0000-0000-000019010000}"/>
    <cellStyle name="Обычный 33" xfId="235" xr:uid="{00000000-0005-0000-0000-00001A010000}"/>
    <cellStyle name="Обычный 34" xfId="236" xr:uid="{00000000-0005-0000-0000-00001B010000}"/>
    <cellStyle name="Обычный 35" xfId="237" xr:uid="{00000000-0005-0000-0000-00001C010000}"/>
    <cellStyle name="Обычный 36" xfId="238" xr:uid="{00000000-0005-0000-0000-00001D010000}"/>
    <cellStyle name="Обычный 37" xfId="239" xr:uid="{00000000-0005-0000-0000-00001E010000}"/>
    <cellStyle name="Обычный 38" xfId="240" xr:uid="{00000000-0005-0000-0000-00001F010000}"/>
    <cellStyle name="Обычный 39" xfId="241" xr:uid="{00000000-0005-0000-0000-000020010000}"/>
    <cellStyle name="Обычный 4" xfId="104" xr:uid="{00000000-0005-0000-0000-000066000000}"/>
    <cellStyle name="Обычный 4 2" xfId="242" xr:uid="{00000000-0005-0000-0000-000021010000}"/>
    <cellStyle name="Обычный 4 2 2" xfId="419" xr:uid="{00000000-0005-0000-0000-0000D3000000}"/>
    <cellStyle name="Обычный 4 2 2 2" xfId="733" xr:uid="{00000000-0005-0000-0000-000065010000}"/>
    <cellStyle name="Обычный 4 2 3" xfId="569" xr:uid="{00000000-0005-0000-0000-000064010000}"/>
    <cellStyle name="Обычный 40" xfId="243" xr:uid="{00000000-0005-0000-0000-000022010000}"/>
    <cellStyle name="Обычный 41" xfId="244" xr:uid="{00000000-0005-0000-0000-000023010000}"/>
    <cellStyle name="Обычный 42" xfId="245" xr:uid="{00000000-0005-0000-0000-000024010000}"/>
    <cellStyle name="Обычный 43" xfId="246" xr:uid="{00000000-0005-0000-0000-000025010000}"/>
    <cellStyle name="Обычный 44" xfId="247" xr:uid="{00000000-0005-0000-0000-000026010000}"/>
    <cellStyle name="Обычный 45" xfId="248" xr:uid="{00000000-0005-0000-0000-000027010000}"/>
    <cellStyle name="Обычный 46" xfId="205" xr:uid="{00000000-0005-0000-0000-0000FE000000}"/>
    <cellStyle name="Обычный 5" xfId="1" xr:uid="{00000000-0005-0000-0000-000067000000}"/>
    <cellStyle name="Обычный 5 2" xfId="105" xr:uid="{00000000-0005-0000-0000-000068000000}"/>
    <cellStyle name="Обычный 5 2 2" xfId="106" xr:uid="{00000000-0005-0000-0000-000069000000}"/>
    <cellStyle name="Обычный 5 2 2 2" xfId="193" xr:uid="{00000000-0005-0000-0000-000069000000}"/>
    <cellStyle name="Обычный 5 2 2 2 2" xfId="407" xr:uid="{00000000-0005-0000-0000-0000DE000000}"/>
    <cellStyle name="Обычный 5 2 2 2 2 2" xfId="721" xr:uid="{00000000-0005-0000-0000-000071010000}"/>
    <cellStyle name="Обычный 5 2 2 2 3" xfId="564" xr:uid="{00000000-0005-0000-0000-000070010000}"/>
    <cellStyle name="Обычный 5 2 2 3" xfId="327" xr:uid="{00000000-0005-0000-0000-0000DD000000}"/>
    <cellStyle name="Обычный 5 2 2 3 2" xfId="641" xr:uid="{00000000-0005-0000-0000-000072010000}"/>
    <cellStyle name="Обычный 5 2 2 4" xfId="494" xr:uid="{00000000-0005-0000-0000-00006F010000}"/>
    <cellStyle name="Обычный 5 2 3" xfId="192" xr:uid="{00000000-0005-0000-0000-000068000000}"/>
    <cellStyle name="Обычный 5 2 3 2" xfId="406" xr:uid="{00000000-0005-0000-0000-0000DF000000}"/>
    <cellStyle name="Обычный 5 2 3 2 2" xfId="720" xr:uid="{00000000-0005-0000-0000-000074010000}"/>
    <cellStyle name="Обычный 5 2 3 3" xfId="563" xr:uid="{00000000-0005-0000-0000-000073010000}"/>
    <cellStyle name="Обычный 5 2 4" xfId="326" xr:uid="{00000000-0005-0000-0000-0000DC000000}"/>
    <cellStyle name="Обычный 5 2 4 2" xfId="640" xr:uid="{00000000-0005-0000-0000-000075010000}"/>
    <cellStyle name="Обычный 5 2 5" xfId="493" xr:uid="{00000000-0005-0000-0000-00006E010000}"/>
    <cellStyle name="Обычный 5 3" xfId="107" xr:uid="{00000000-0005-0000-0000-00006A000000}"/>
    <cellStyle name="Обычный 5 3 2" xfId="108" xr:uid="{00000000-0005-0000-0000-00006B000000}"/>
    <cellStyle name="Обычный 5 3 2 2" xfId="195" xr:uid="{00000000-0005-0000-0000-00006B000000}"/>
    <cellStyle name="Обычный 5 3 2 2 2" xfId="409" xr:uid="{00000000-0005-0000-0000-0000E2000000}"/>
    <cellStyle name="Обычный 5 3 2 2 2 2" xfId="723" xr:uid="{00000000-0005-0000-0000-000079010000}"/>
    <cellStyle name="Обычный 5 3 2 2 3" xfId="566" xr:uid="{00000000-0005-0000-0000-000078010000}"/>
    <cellStyle name="Обычный 5 3 2 3" xfId="329" xr:uid="{00000000-0005-0000-0000-0000E1000000}"/>
    <cellStyle name="Обычный 5 3 2 3 2" xfId="643" xr:uid="{00000000-0005-0000-0000-00007A010000}"/>
    <cellStyle name="Обычный 5 3 2 4" xfId="496" xr:uid="{00000000-0005-0000-0000-000077010000}"/>
    <cellStyle name="Обычный 5 3 3" xfId="194" xr:uid="{00000000-0005-0000-0000-00006A000000}"/>
    <cellStyle name="Обычный 5 3 3 2" xfId="408" xr:uid="{00000000-0005-0000-0000-0000E3000000}"/>
    <cellStyle name="Обычный 5 3 3 2 2" xfId="722" xr:uid="{00000000-0005-0000-0000-00007C010000}"/>
    <cellStyle name="Обычный 5 3 3 3" xfId="565" xr:uid="{00000000-0005-0000-0000-00007B010000}"/>
    <cellStyle name="Обычный 5 3 4" xfId="328" xr:uid="{00000000-0005-0000-0000-0000E0000000}"/>
    <cellStyle name="Обычный 5 3 4 2" xfId="642" xr:uid="{00000000-0005-0000-0000-00007D010000}"/>
    <cellStyle name="Обычный 5 3 5" xfId="495" xr:uid="{00000000-0005-0000-0000-000076010000}"/>
    <cellStyle name="Обычный 5 4" xfId="109" xr:uid="{00000000-0005-0000-0000-00006C000000}"/>
    <cellStyle name="Обычный 5 4 2" xfId="196" xr:uid="{00000000-0005-0000-0000-00006C000000}"/>
    <cellStyle name="Обычный 5 4 2 2" xfId="410" xr:uid="{00000000-0005-0000-0000-0000E5000000}"/>
    <cellStyle name="Обычный 5 4 2 2 2" xfId="724" xr:uid="{00000000-0005-0000-0000-000080010000}"/>
    <cellStyle name="Обычный 5 4 2 3" xfId="567" xr:uid="{00000000-0005-0000-0000-00007F010000}"/>
    <cellStyle name="Обычный 5 4 3" xfId="330" xr:uid="{00000000-0005-0000-0000-0000E4000000}"/>
    <cellStyle name="Обычный 5 4 3 2" xfId="644" xr:uid="{00000000-0005-0000-0000-000081010000}"/>
    <cellStyle name="Обычный 5 4 4" xfId="497" xr:uid="{00000000-0005-0000-0000-00007E010000}"/>
    <cellStyle name="Обычный 5 5" xfId="127" xr:uid="{00000000-0005-0000-0000-000067000000}"/>
    <cellStyle name="Обычный 5 5 2" xfId="341" xr:uid="{00000000-0005-0000-0000-0000E6000000}"/>
    <cellStyle name="Обычный 5 5 2 2" xfId="655" xr:uid="{00000000-0005-0000-0000-000083010000}"/>
    <cellStyle name="Обычный 5 5 3" xfId="498" xr:uid="{00000000-0005-0000-0000-000082010000}"/>
    <cellStyle name="Обычный 5 6" xfId="249" xr:uid="{00000000-0005-0000-0000-000028010000}"/>
    <cellStyle name="Обычный 5 7" xfId="257" xr:uid="{00000000-0005-0000-0000-0000DB000000}"/>
    <cellStyle name="Обычный 5 7 2" xfId="571" xr:uid="{00000000-0005-0000-0000-000085010000}"/>
    <cellStyle name="Обычный 5 8" xfId="428" xr:uid="{00000000-0005-0000-0000-00006D010000}"/>
    <cellStyle name="Обычный 6" xfId="118" xr:uid="{00000000-0005-0000-0000-0000A4000000}"/>
    <cellStyle name="Обычный 6 2" xfId="197" xr:uid="{00000000-0005-0000-0000-0000A4000000}"/>
    <cellStyle name="Обычный 6 3" xfId="250" xr:uid="{00000000-0005-0000-0000-000029010000}"/>
    <cellStyle name="Обычный 7" xfId="126" xr:uid="{00000000-0005-0000-0000-0000AC000000}"/>
    <cellStyle name="Обычный 7 2" xfId="251" xr:uid="{00000000-0005-0000-0000-00002A010000}"/>
    <cellStyle name="Обычный 8" xfId="252" xr:uid="{00000000-0005-0000-0000-00002B010000}"/>
    <cellStyle name="Обычный 9" xfId="253" xr:uid="{00000000-0005-0000-0000-00002C010000}"/>
    <cellStyle name="Обычный_Магистральный нефтепровод сводка 17.12.07г. 2 2" xfId="2" xr:uid="{00000000-0005-0000-0000-00006D000000}"/>
    <cellStyle name="Плохой 2" xfId="110" xr:uid="{00000000-0005-0000-0000-00006E000000}"/>
    <cellStyle name="Пояснение 2" xfId="111" xr:uid="{00000000-0005-0000-0000-00006F000000}"/>
    <cellStyle name="Примечание 2" xfId="112" xr:uid="{00000000-0005-0000-0000-000070000000}"/>
    <cellStyle name="Примечание 2 2" xfId="123" xr:uid="{00000000-0005-0000-0000-000070000000}"/>
    <cellStyle name="Примечание 2 2 2" xfId="202" xr:uid="{00000000-0005-0000-0000-000070000000}"/>
    <cellStyle name="Примечание 2 2 2 2" xfId="415" xr:uid="{00000000-0005-0000-0000-0000F4000000}"/>
    <cellStyle name="Примечание 2 2 2 2 2" xfId="729" xr:uid="{00000000-0005-0000-0000-000093010000}"/>
    <cellStyle name="Примечание 2 2 2 3" xfId="425" xr:uid="{00000000-0005-0000-0000-0000F4000000}"/>
    <cellStyle name="Примечание 2 2 3" xfId="338" xr:uid="{00000000-0005-0000-0000-0000F3000000}"/>
    <cellStyle name="Примечание 2 2 3 2" xfId="652" xr:uid="{00000000-0005-0000-0000-000095010000}"/>
    <cellStyle name="Примечание 2 3" xfId="331" xr:uid="{00000000-0005-0000-0000-0000F2000000}"/>
    <cellStyle name="Примечание 2 3 2" xfId="645" xr:uid="{00000000-0005-0000-0000-000096010000}"/>
    <cellStyle name="Примечание 3" xfId="113" xr:uid="{00000000-0005-0000-0000-000071000000}"/>
    <cellStyle name="Примечание 3 2" xfId="124" xr:uid="{00000000-0005-0000-0000-000071000000}"/>
    <cellStyle name="Примечание 3 2 2" xfId="203" xr:uid="{00000000-0005-0000-0000-000071000000}"/>
    <cellStyle name="Примечание 3 2 2 2" xfId="416" xr:uid="{00000000-0005-0000-0000-0000F7000000}"/>
    <cellStyle name="Примечание 3 2 2 2 2" xfId="730" xr:uid="{00000000-0005-0000-0000-00009A010000}"/>
    <cellStyle name="Примечание 3 2 2 3" xfId="426" xr:uid="{00000000-0005-0000-0000-0000F7000000}"/>
    <cellStyle name="Примечание 3 2 3" xfId="339" xr:uid="{00000000-0005-0000-0000-0000F6000000}"/>
    <cellStyle name="Примечание 3 2 3 2" xfId="653" xr:uid="{00000000-0005-0000-0000-00009C010000}"/>
    <cellStyle name="Примечание 3 3" xfId="332" xr:uid="{00000000-0005-0000-0000-0000F5000000}"/>
    <cellStyle name="Примечание 3 3 2" xfId="646" xr:uid="{00000000-0005-0000-0000-00009D010000}"/>
    <cellStyle name="Примечание 4" xfId="114" xr:uid="{00000000-0005-0000-0000-000072000000}"/>
    <cellStyle name="Примечание 4 2" xfId="125" xr:uid="{00000000-0005-0000-0000-000072000000}"/>
    <cellStyle name="Примечание 4 2 2" xfId="204" xr:uid="{00000000-0005-0000-0000-000072000000}"/>
    <cellStyle name="Примечание 4 2 2 2" xfId="417" xr:uid="{00000000-0005-0000-0000-0000FA000000}"/>
    <cellStyle name="Примечание 4 2 2 2 2" xfId="731" xr:uid="{00000000-0005-0000-0000-0000A1010000}"/>
    <cellStyle name="Примечание 4 2 2 3" xfId="427" xr:uid="{00000000-0005-0000-0000-0000FA000000}"/>
    <cellStyle name="Примечание 4 2 3" xfId="340" xr:uid="{00000000-0005-0000-0000-0000F9000000}"/>
    <cellStyle name="Примечание 4 2 3 2" xfId="654" xr:uid="{00000000-0005-0000-0000-0000A3010000}"/>
    <cellStyle name="Примечание 4 3" xfId="333" xr:uid="{00000000-0005-0000-0000-0000F8000000}"/>
    <cellStyle name="Примечание 4 3 2" xfId="647" xr:uid="{00000000-0005-0000-0000-0000A4010000}"/>
    <cellStyle name="Процентный 2" xfId="255" xr:uid="{00000000-0005-0000-0000-00002F010000}"/>
    <cellStyle name="Процентный 2 2" xfId="420" xr:uid="{00000000-0005-0000-0000-0000FB000000}"/>
    <cellStyle name="Процентный 2 2 2" xfId="734" xr:uid="{00000000-0005-0000-0000-0000A6010000}"/>
    <cellStyle name="Процентный 2 3" xfId="570" xr:uid="{00000000-0005-0000-0000-0000A5010000}"/>
    <cellStyle name="Процентный 3" xfId="254" xr:uid="{00000000-0005-0000-0000-00002E010000}"/>
    <cellStyle name="Связанная ячейка 2" xfId="115" xr:uid="{00000000-0005-0000-0000-000073000000}"/>
    <cellStyle name="Стиль 1" xfId="256" xr:uid="{00000000-0005-0000-0000-000030010000}"/>
    <cellStyle name="Текст предупреждения 2" xfId="116" xr:uid="{00000000-0005-0000-0000-000074000000}"/>
    <cellStyle name="Хороший 2" xfId="117" xr:uid="{00000000-0005-0000-0000-000075000000}"/>
  </cellStyles>
  <dxfs count="0"/>
  <tableStyles count="0" defaultTableStyle="TableStyleMedium9" defaultPivotStyle="PivotStyleLight16"/>
  <colors>
    <mruColors>
      <color rgb="FFCC99FF"/>
      <color rgb="FF7247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294409</xdr:colOff>
      <xdr:row>0</xdr:row>
      <xdr:rowOff>138546</xdr:rowOff>
    </xdr:from>
    <xdr:to>
      <xdr:col>2</xdr:col>
      <xdr:colOff>467590</xdr:colOff>
      <xdr:row>0</xdr:row>
      <xdr:rowOff>796637</xdr:rowOff>
    </xdr:to>
    <xdr:pic>
      <xdr:nvPicPr>
        <xdr:cNvPr id="7" name="Рисунок 6" descr="cid:c8wWVx7j7eSmJZ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138546"/>
          <a:ext cx="1021772" cy="65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923925</xdr:rowOff>
        </xdr:from>
        <xdr:to>
          <xdr:col>50</xdr:col>
          <xdr:colOff>19050</xdr:colOff>
          <xdr:row>1</xdr:row>
          <xdr:rowOff>314325</xdr:rowOff>
        </xdr:to>
        <xdr:sp macro="" textlink="">
          <xdr:nvSpPr>
            <xdr:cNvPr id="7230" name="ComboBox1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7D25-6AD8-4A3C-BC5D-EA0595105362}">
  <sheetPr codeName="Лист2">
    <tabColor rgb="FF92D050"/>
  </sheetPr>
  <dimension ref="A1:NY13"/>
  <sheetViews>
    <sheetView zoomScale="55" zoomScaleNormal="55" workbookViewId="0">
      <selection activeCell="R25" sqref="R25"/>
    </sheetView>
  </sheetViews>
  <sheetFormatPr defaultRowHeight="12.75" x14ac:dyDescent="0.2"/>
  <cols>
    <col min="2" max="2" width="12.7109375" style="3" customWidth="1"/>
    <col min="3" max="3" width="71.140625" style="4" customWidth="1"/>
    <col min="4" max="4" width="31.5703125" style="5" customWidth="1"/>
    <col min="5" max="6" width="20.7109375" style="5" customWidth="1"/>
    <col min="7" max="7" width="9.85546875" style="5" customWidth="1"/>
    <col min="8" max="8" width="13.5703125" style="5" customWidth="1"/>
    <col min="9" max="9" width="17.140625" style="6" customWidth="1"/>
    <col min="10" max="10" width="18.140625" style="6" customWidth="1"/>
    <col min="11" max="11" width="20.42578125" style="6" customWidth="1"/>
    <col min="12" max="13" width="14.7109375" style="4" customWidth="1"/>
    <col min="14" max="14" width="9.28515625" style="4" customWidth="1"/>
    <col min="15" max="16" width="14.7109375" style="4" customWidth="1"/>
    <col min="17" max="17" width="9.28515625" style="4" customWidth="1"/>
    <col min="18" max="19" width="14.7109375" style="4" customWidth="1"/>
    <col min="20" max="20" width="9.28515625" style="4" customWidth="1"/>
    <col min="21" max="22" width="12.7109375" style="4" customWidth="1"/>
    <col min="23" max="24" width="19" style="4" customWidth="1"/>
    <col min="25" max="175" width="6.7109375" style="4" customWidth="1"/>
    <col min="176" max="341" width="6.7109375" style="7" customWidth="1"/>
    <col min="342" max="389" width="6.7109375" style="6" customWidth="1"/>
  </cols>
  <sheetData>
    <row r="1" spans="1:389" ht="60" customHeight="1" thickBot="1" x14ac:dyDescent="0.25">
      <c r="B1" s="12"/>
      <c r="C1" s="155" t="s">
        <v>38</v>
      </c>
      <c r="D1" s="155"/>
      <c r="E1" s="155"/>
      <c r="F1" s="155" t="s">
        <v>43</v>
      </c>
      <c r="G1" s="155"/>
      <c r="H1" s="155"/>
      <c r="I1" s="155"/>
      <c r="J1" s="155"/>
      <c r="K1" s="155"/>
      <c r="L1" s="155"/>
      <c r="M1" s="155"/>
      <c r="N1" s="155"/>
      <c r="O1" s="155"/>
      <c r="P1" s="54"/>
      <c r="Q1" s="156" t="str">
        <f ca="1">CONCATENATE("Сегодня ",TEXT(TODAY(),"ДД.ММ.ГГГГ ДДДД"))</f>
        <v>Сегодня 31.07.2018 вторник</v>
      </c>
      <c r="R1" s="156"/>
      <c r="S1" s="156"/>
      <c r="T1" s="156"/>
      <c r="U1" s="156"/>
      <c r="V1" s="70"/>
      <c r="W1" s="157">
        <f ca="1">TODAY()</f>
        <v>43312</v>
      </c>
      <c r="X1" s="158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 spans="1:389" ht="27" customHeight="1" x14ac:dyDescent="0.2">
      <c r="B2" s="159" t="s">
        <v>0</v>
      </c>
      <c r="C2" s="162" t="s">
        <v>1</v>
      </c>
      <c r="D2" s="134" t="s">
        <v>17</v>
      </c>
      <c r="E2" s="134" t="s">
        <v>25</v>
      </c>
      <c r="F2" s="134" t="s">
        <v>23</v>
      </c>
      <c r="G2" s="134" t="s">
        <v>32</v>
      </c>
      <c r="H2" s="134" t="s">
        <v>2</v>
      </c>
      <c r="I2" s="134" t="s">
        <v>3</v>
      </c>
      <c r="J2" s="134" t="s">
        <v>13</v>
      </c>
      <c r="K2" s="137" t="s">
        <v>21</v>
      </c>
      <c r="L2" s="140" t="s">
        <v>42</v>
      </c>
      <c r="M2" s="141"/>
      <c r="N2" s="141"/>
      <c r="O2" s="141"/>
      <c r="P2" s="141"/>
      <c r="Q2" s="141"/>
      <c r="R2" s="141"/>
      <c r="S2" s="141"/>
      <c r="T2" s="141"/>
      <c r="U2" s="141"/>
      <c r="V2" s="142"/>
      <c r="W2" s="69"/>
      <c r="X2" s="10"/>
      <c r="Y2" s="86" t="s">
        <v>51</v>
      </c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8"/>
      <c r="BD2" s="86" t="s">
        <v>52</v>
      </c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8"/>
      <c r="CF2" s="86" t="s">
        <v>53</v>
      </c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8"/>
      <c r="DK2" s="86" t="s">
        <v>54</v>
      </c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8"/>
      <c r="EO2" s="86" t="s">
        <v>55</v>
      </c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8"/>
      <c r="FT2" s="143" t="s">
        <v>27</v>
      </c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3"/>
      <c r="GX2" s="131" t="s">
        <v>26</v>
      </c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3"/>
      <c r="IC2" s="131" t="s">
        <v>33</v>
      </c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3"/>
      <c r="JH2" s="131" t="s">
        <v>34</v>
      </c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3"/>
      <c r="KL2" s="131" t="s">
        <v>35</v>
      </c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3"/>
      <c r="LQ2" s="131" t="s">
        <v>36</v>
      </c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3"/>
      <c r="MU2" s="131" t="s">
        <v>37</v>
      </c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  <c r="NS2" s="132"/>
      <c r="NT2" s="132"/>
      <c r="NU2" s="132"/>
      <c r="NV2" s="132"/>
      <c r="NW2" s="132"/>
      <c r="NX2" s="132"/>
      <c r="NY2" s="133"/>
    </row>
    <row r="3" spans="1:389" ht="20.100000000000001" customHeight="1" x14ac:dyDescent="0.2">
      <c r="B3" s="160"/>
      <c r="C3" s="163"/>
      <c r="D3" s="135"/>
      <c r="E3" s="135"/>
      <c r="F3" s="135"/>
      <c r="G3" s="135"/>
      <c r="H3" s="135"/>
      <c r="I3" s="135"/>
      <c r="J3" s="135"/>
      <c r="K3" s="138"/>
      <c r="L3" s="144" t="s">
        <v>19</v>
      </c>
      <c r="M3" s="145"/>
      <c r="N3" s="146"/>
      <c r="O3" s="147" t="s">
        <v>14</v>
      </c>
      <c r="P3" s="148"/>
      <c r="Q3" s="149"/>
      <c r="R3" s="150" t="s">
        <v>20</v>
      </c>
      <c r="S3" s="151"/>
      <c r="T3" s="152"/>
      <c r="U3" s="153" t="s">
        <v>30</v>
      </c>
      <c r="V3" s="154"/>
      <c r="W3" s="69"/>
      <c r="X3" s="10"/>
      <c r="Y3" s="84">
        <v>1</v>
      </c>
      <c r="Z3" s="84">
        <v>2</v>
      </c>
      <c r="AA3" s="84">
        <v>3</v>
      </c>
      <c r="AB3" s="84">
        <v>4</v>
      </c>
      <c r="AC3" s="84">
        <v>5</v>
      </c>
      <c r="AD3" s="84">
        <v>6</v>
      </c>
      <c r="AE3" s="84">
        <v>7</v>
      </c>
      <c r="AF3" s="84">
        <v>8</v>
      </c>
      <c r="AG3" s="84">
        <v>9</v>
      </c>
      <c r="AH3" s="84">
        <v>10</v>
      </c>
      <c r="AI3" s="84">
        <v>11</v>
      </c>
      <c r="AJ3" s="84">
        <v>12</v>
      </c>
      <c r="AK3" s="84">
        <v>13</v>
      </c>
      <c r="AL3" s="84">
        <v>14</v>
      </c>
      <c r="AM3" s="84">
        <v>15</v>
      </c>
      <c r="AN3" s="84">
        <v>16</v>
      </c>
      <c r="AO3" s="84">
        <v>17</v>
      </c>
      <c r="AP3" s="84">
        <v>18</v>
      </c>
      <c r="AQ3" s="84">
        <v>19</v>
      </c>
      <c r="AR3" s="84">
        <v>20</v>
      </c>
      <c r="AS3" s="84">
        <v>21</v>
      </c>
      <c r="AT3" s="84">
        <v>22</v>
      </c>
      <c r="AU3" s="84">
        <v>23</v>
      </c>
      <c r="AV3" s="84">
        <v>24</v>
      </c>
      <c r="AW3" s="84">
        <v>25</v>
      </c>
      <c r="AX3" s="84">
        <v>26</v>
      </c>
      <c r="AY3" s="84">
        <v>27</v>
      </c>
      <c r="AZ3" s="84">
        <v>28</v>
      </c>
      <c r="BA3" s="84">
        <v>29</v>
      </c>
      <c r="BB3" s="84">
        <v>30</v>
      </c>
      <c r="BC3" s="84">
        <v>31</v>
      </c>
      <c r="BD3" s="84">
        <v>1</v>
      </c>
      <c r="BE3" s="84">
        <v>2</v>
      </c>
      <c r="BF3" s="84">
        <v>3</v>
      </c>
      <c r="BG3" s="84">
        <v>4</v>
      </c>
      <c r="BH3" s="84">
        <v>5</v>
      </c>
      <c r="BI3" s="84">
        <v>6</v>
      </c>
      <c r="BJ3" s="84">
        <v>7</v>
      </c>
      <c r="BK3" s="84">
        <v>8</v>
      </c>
      <c r="BL3" s="84">
        <v>9</v>
      </c>
      <c r="BM3" s="84">
        <v>10</v>
      </c>
      <c r="BN3" s="84">
        <v>11</v>
      </c>
      <c r="BO3" s="84">
        <v>12</v>
      </c>
      <c r="BP3" s="84">
        <v>13</v>
      </c>
      <c r="BQ3" s="84">
        <v>14</v>
      </c>
      <c r="BR3" s="84">
        <v>15</v>
      </c>
      <c r="BS3" s="84">
        <v>16</v>
      </c>
      <c r="BT3" s="84">
        <v>17</v>
      </c>
      <c r="BU3" s="84">
        <v>18</v>
      </c>
      <c r="BV3" s="84">
        <v>19</v>
      </c>
      <c r="BW3" s="84">
        <v>20</v>
      </c>
      <c r="BX3" s="84">
        <v>21</v>
      </c>
      <c r="BY3" s="84">
        <v>22</v>
      </c>
      <c r="BZ3" s="84">
        <v>23</v>
      </c>
      <c r="CA3" s="84">
        <v>24</v>
      </c>
      <c r="CB3" s="84">
        <v>25</v>
      </c>
      <c r="CC3" s="84">
        <v>26</v>
      </c>
      <c r="CD3" s="84">
        <v>27</v>
      </c>
      <c r="CE3" s="84">
        <v>28</v>
      </c>
      <c r="CF3" s="84">
        <v>1</v>
      </c>
      <c r="CG3" s="84">
        <v>2</v>
      </c>
      <c r="CH3" s="84">
        <v>3</v>
      </c>
      <c r="CI3" s="84">
        <v>4</v>
      </c>
      <c r="CJ3" s="84">
        <v>5</v>
      </c>
      <c r="CK3" s="84">
        <v>6</v>
      </c>
      <c r="CL3" s="84">
        <v>7</v>
      </c>
      <c r="CM3" s="84">
        <v>8</v>
      </c>
      <c r="CN3" s="84">
        <v>9</v>
      </c>
      <c r="CO3" s="84">
        <v>10</v>
      </c>
      <c r="CP3" s="84">
        <v>11</v>
      </c>
      <c r="CQ3" s="84">
        <v>12</v>
      </c>
      <c r="CR3" s="84">
        <v>13</v>
      </c>
      <c r="CS3" s="84">
        <v>14</v>
      </c>
      <c r="CT3" s="84">
        <v>15</v>
      </c>
      <c r="CU3" s="84">
        <v>16</v>
      </c>
      <c r="CV3" s="84">
        <v>17</v>
      </c>
      <c r="CW3" s="84">
        <v>18</v>
      </c>
      <c r="CX3" s="84">
        <v>19</v>
      </c>
      <c r="CY3" s="84">
        <v>20</v>
      </c>
      <c r="CZ3" s="84">
        <v>21</v>
      </c>
      <c r="DA3" s="84">
        <v>22</v>
      </c>
      <c r="DB3" s="84">
        <v>23</v>
      </c>
      <c r="DC3" s="84">
        <v>24</v>
      </c>
      <c r="DD3" s="84">
        <v>25</v>
      </c>
      <c r="DE3" s="84">
        <v>26</v>
      </c>
      <c r="DF3" s="84">
        <v>27</v>
      </c>
      <c r="DG3" s="84">
        <v>28</v>
      </c>
      <c r="DH3" s="84">
        <v>29</v>
      </c>
      <c r="DI3" s="84">
        <v>30</v>
      </c>
      <c r="DJ3" s="84">
        <v>31</v>
      </c>
      <c r="DK3" s="84">
        <v>1</v>
      </c>
      <c r="DL3" s="84">
        <v>2</v>
      </c>
      <c r="DM3" s="84">
        <v>3</v>
      </c>
      <c r="DN3" s="84">
        <v>4</v>
      </c>
      <c r="DO3" s="84">
        <v>5</v>
      </c>
      <c r="DP3" s="84">
        <v>6</v>
      </c>
      <c r="DQ3" s="84">
        <v>7</v>
      </c>
      <c r="DR3" s="84">
        <v>8</v>
      </c>
      <c r="DS3" s="84">
        <v>9</v>
      </c>
      <c r="DT3" s="84">
        <v>10</v>
      </c>
      <c r="DU3" s="84">
        <v>11</v>
      </c>
      <c r="DV3" s="84">
        <v>12</v>
      </c>
      <c r="DW3" s="84">
        <v>13</v>
      </c>
      <c r="DX3" s="84">
        <v>14</v>
      </c>
      <c r="DY3" s="84">
        <v>15</v>
      </c>
      <c r="DZ3" s="84">
        <v>16</v>
      </c>
      <c r="EA3" s="84">
        <v>17</v>
      </c>
      <c r="EB3" s="84">
        <v>18</v>
      </c>
      <c r="EC3" s="84">
        <v>19</v>
      </c>
      <c r="ED3" s="84">
        <v>20</v>
      </c>
      <c r="EE3" s="84">
        <v>21</v>
      </c>
      <c r="EF3" s="84">
        <v>22</v>
      </c>
      <c r="EG3" s="84">
        <v>23</v>
      </c>
      <c r="EH3" s="84">
        <v>24</v>
      </c>
      <c r="EI3" s="84">
        <v>25</v>
      </c>
      <c r="EJ3" s="84">
        <v>26</v>
      </c>
      <c r="EK3" s="84">
        <v>27</v>
      </c>
      <c r="EL3" s="84">
        <v>28</v>
      </c>
      <c r="EM3" s="84">
        <v>29</v>
      </c>
      <c r="EN3" s="84">
        <v>30</v>
      </c>
      <c r="EO3" s="84">
        <v>1</v>
      </c>
      <c r="EP3" s="84">
        <v>2</v>
      </c>
      <c r="EQ3" s="84">
        <v>3</v>
      </c>
      <c r="ER3" s="84">
        <v>4</v>
      </c>
      <c r="ES3" s="84">
        <v>5</v>
      </c>
      <c r="ET3" s="84">
        <v>6</v>
      </c>
      <c r="EU3" s="84">
        <v>7</v>
      </c>
      <c r="EV3" s="84">
        <v>8</v>
      </c>
      <c r="EW3" s="84">
        <v>9</v>
      </c>
      <c r="EX3" s="84">
        <v>10</v>
      </c>
      <c r="EY3" s="84">
        <v>11</v>
      </c>
      <c r="EZ3" s="84">
        <v>12</v>
      </c>
      <c r="FA3" s="84">
        <v>13</v>
      </c>
      <c r="FB3" s="84">
        <v>14</v>
      </c>
      <c r="FC3" s="84">
        <v>15</v>
      </c>
      <c r="FD3" s="84">
        <v>16</v>
      </c>
      <c r="FE3" s="84">
        <v>17</v>
      </c>
      <c r="FF3" s="84">
        <v>18</v>
      </c>
      <c r="FG3" s="84">
        <v>19</v>
      </c>
      <c r="FH3" s="84">
        <v>20</v>
      </c>
      <c r="FI3" s="84">
        <v>21</v>
      </c>
      <c r="FJ3" s="84">
        <v>22</v>
      </c>
      <c r="FK3" s="84">
        <v>23</v>
      </c>
      <c r="FL3" s="84">
        <v>24</v>
      </c>
      <c r="FM3" s="84">
        <v>25</v>
      </c>
      <c r="FN3" s="84">
        <v>26</v>
      </c>
      <c r="FO3" s="84">
        <v>27</v>
      </c>
      <c r="FP3" s="84">
        <v>28</v>
      </c>
      <c r="FQ3" s="84">
        <v>29</v>
      </c>
      <c r="FR3" s="84">
        <v>30</v>
      </c>
      <c r="FS3" s="84">
        <v>31</v>
      </c>
      <c r="FT3" s="84">
        <v>1</v>
      </c>
      <c r="FU3" s="84">
        <v>2</v>
      </c>
      <c r="FV3" s="84">
        <v>3</v>
      </c>
      <c r="FW3" s="84">
        <v>4</v>
      </c>
      <c r="FX3" s="84">
        <v>5</v>
      </c>
      <c r="FY3" s="84">
        <v>6</v>
      </c>
      <c r="FZ3" s="84">
        <v>7</v>
      </c>
      <c r="GA3" s="84">
        <v>8</v>
      </c>
      <c r="GB3" s="84">
        <v>9</v>
      </c>
      <c r="GC3" s="84">
        <v>10</v>
      </c>
      <c r="GD3" s="84">
        <v>11</v>
      </c>
      <c r="GE3" s="84">
        <v>12</v>
      </c>
      <c r="GF3" s="84">
        <v>13</v>
      </c>
      <c r="GG3" s="84">
        <v>14</v>
      </c>
      <c r="GH3" s="84">
        <v>15</v>
      </c>
      <c r="GI3" s="84">
        <v>16</v>
      </c>
      <c r="GJ3" s="84">
        <v>17</v>
      </c>
      <c r="GK3" s="84">
        <v>18</v>
      </c>
      <c r="GL3" s="84">
        <v>19</v>
      </c>
      <c r="GM3" s="84">
        <v>20</v>
      </c>
      <c r="GN3" s="84">
        <v>21</v>
      </c>
      <c r="GO3" s="84">
        <v>22</v>
      </c>
      <c r="GP3" s="84">
        <v>23</v>
      </c>
      <c r="GQ3" s="84">
        <v>24</v>
      </c>
      <c r="GR3" s="84">
        <v>25</v>
      </c>
      <c r="GS3" s="84">
        <v>26</v>
      </c>
      <c r="GT3" s="84">
        <v>27</v>
      </c>
      <c r="GU3" s="84">
        <v>28</v>
      </c>
      <c r="GV3" s="84">
        <v>29</v>
      </c>
      <c r="GW3" s="129">
        <v>30</v>
      </c>
      <c r="GX3" s="127">
        <v>1</v>
      </c>
      <c r="GY3" s="84">
        <v>2</v>
      </c>
      <c r="GZ3" s="84">
        <v>3</v>
      </c>
      <c r="HA3" s="84">
        <v>4</v>
      </c>
      <c r="HB3" s="84">
        <v>5</v>
      </c>
      <c r="HC3" s="84">
        <v>6</v>
      </c>
      <c r="HD3" s="84">
        <v>7</v>
      </c>
      <c r="HE3" s="84">
        <v>8</v>
      </c>
      <c r="HF3" s="84">
        <v>9</v>
      </c>
      <c r="HG3" s="84">
        <v>10</v>
      </c>
      <c r="HH3" s="84">
        <v>11</v>
      </c>
      <c r="HI3" s="84">
        <v>12</v>
      </c>
      <c r="HJ3" s="84">
        <v>13</v>
      </c>
      <c r="HK3" s="84">
        <v>14</v>
      </c>
      <c r="HL3" s="84">
        <v>15</v>
      </c>
      <c r="HM3" s="84">
        <v>16</v>
      </c>
      <c r="HN3" s="84">
        <v>17</v>
      </c>
      <c r="HO3" s="84">
        <v>18</v>
      </c>
      <c r="HP3" s="84">
        <v>19</v>
      </c>
      <c r="HQ3" s="84">
        <v>20</v>
      </c>
      <c r="HR3" s="84">
        <v>21</v>
      </c>
      <c r="HS3" s="84">
        <v>22</v>
      </c>
      <c r="HT3" s="84">
        <v>23</v>
      </c>
      <c r="HU3" s="84">
        <v>24</v>
      </c>
      <c r="HV3" s="84">
        <v>25</v>
      </c>
      <c r="HW3" s="84">
        <v>26</v>
      </c>
      <c r="HX3" s="84">
        <v>27</v>
      </c>
      <c r="HY3" s="84">
        <v>28</v>
      </c>
      <c r="HZ3" s="84">
        <v>29</v>
      </c>
      <c r="IA3" s="84">
        <v>30</v>
      </c>
      <c r="IB3" s="129">
        <v>31</v>
      </c>
      <c r="IC3" s="127">
        <v>1</v>
      </c>
      <c r="ID3" s="84">
        <v>2</v>
      </c>
      <c r="IE3" s="84">
        <v>3</v>
      </c>
      <c r="IF3" s="84">
        <v>4</v>
      </c>
      <c r="IG3" s="84">
        <v>5</v>
      </c>
      <c r="IH3" s="84">
        <v>6</v>
      </c>
      <c r="II3" s="84">
        <v>7</v>
      </c>
      <c r="IJ3" s="84">
        <v>8</v>
      </c>
      <c r="IK3" s="84">
        <v>9</v>
      </c>
      <c r="IL3" s="84">
        <v>10</v>
      </c>
      <c r="IM3" s="84">
        <v>11</v>
      </c>
      <c r="IN3" s="84">
        <v>12</v>
      </c>
      <c r="IO3" s="84">
        <v>13</v>
      </c>
      <c r="IP3" s="84">
        <v>14</v>
      </c>
      <c r="IQ3" s="84">
        <v>15</v>
      </c>
      <c r="IR3" s="84">
        <v>16</v>
      </c>
      <c r="IS3" s="84">
        <v>17</v>
      </c>
      <c r="IT3" s="84">
        <v>18</v>
      </c>
      <c r="IU3" s="84">
        <v>19</v>
      </c>
      <c r="IV3" s="84">
        <v>20</v>
      </c>
      <c r="IW3" s="84">
        <v>21</v>
      </c>
      <c r="IX3" s="84">
        <v>22</v>
      </c>
      <c r="IY3" s="84">
        <v>23</v>
      </c>
      <c r="IZ3" s="84">
        <v>24</v>
      </c>
      <c r="JA3" s="84">
        <v>25</v>
      </c>
      <c r="JB3" s="84">
        <v>26</v>
      </c>
      <c r="JC3" s="84">
        <v>27</v>
      </c>
      <c r="JD3" s="84">
        <v>28</v>
      </c>
      <c r="JE3" s="84">
        <v>29</v>
      </c>
      <c r="JF3" s="84">
        <v>30</v>
      </c>
      <c r="JG3" s="129">
        <v>31</v>
      </c>
      <c r="JH3" s="127">
        <v>1</v>
      </c>
      <c r="JI3" s="84">
        <v>2</v>
      </c>
      <c r="JJ3" s="84">
        <v>3</v>
      </c>
      <c r="JK3" s="84">
        <v>4</v>
      </c>
      <c r="JL3" s="84">
        <v>5</v>
      </c>
      <c r="JM3" s="84">
        <v>6</v>
      </c>
      <c r="JN3" s="84">
        <v>7</v>
      </c>
      <c r="JO3" s="84">
        <v>8</v>
      </c>
      <c r="JP3" s="84">
        <v>9</v>
      </c>
      <c r="JQ3" s="84">
        <v>10</v>
      </c>
      <c r="JR3" s="84">
        <v>11</v>
      </c>
      <c r="JS3" s="84">
        <v>12</v>
      </c>
      <c r="JT3" s="84">
        <v>13</v>
      </c>
      <c r="JU3" s="84">
        <v>14</v>
      </c>
      <c r="JV3" s="84">
        <v>15</v>
      </c>
      <c r="JW3" s="84">
        <v>16</v>
      </c>
      <c r="JX3" s="84">
        <v>17</v>
      </c>
      <c r="JY3" s="84">
        <v>18</v>
      </c>
      <c r="JZ3" s="84">
        <v>19</v>
      </c>
      <c r="KA3" s="84">
        <v>20</v>
      </c>
      <c r="KB3" s="84">
        <v>21</v>
      </c>
      <c r="KC3" s="84">
        <v>22</v>
      </c>
      <c r="KD3" s="84">
        <v>23</v>
      </c>
      <c r="KE3" s="84">
        <v>24</v>
      </c>
      <c r="KF3" s="84">
        <v>25</v>
      </c>
      <c r="KG3" s="84">
        <v>26</v>
      </c>
      <c r="KH3" s="84">
        <v>27</v>
      </c>
      <c r="KI3" s="84">
        <v>28</v>
      </c>
      <c r="KJ3" s="84">
        <v>29</v>
      </c>
      <c r="KK3" s="129">
        <v>30</v>
      </c>
      <c r="KL3" s="127">
        <v>1</v>
      </c>
      <c r="KM3" s="84">
        <v>2</v>
      </c>
      <c r="KN3" s="84">
        <v>3</v>
      </c>
      <c r="KO3" s="84">
        <v>4</v>
      </c>
      <c r="KP3" s="84">
        <v>5</v>
      </c>
      <c r="KQ3" s="84">
        <v>6</v>
      </c>
      <c r="KR3" s="84">
        <v>7</v>
      </c>
      <c r="KS3" s="84">
        <v>8</v>
      </c>
      <c r="KT3" s="84">
        <v>9</v>
      </c>
      <c r="KU3" s="84">
        <v>10</v>
      </c>
      <c r="KV3" s="84">
        <v>11</v>
      </c>
      <c r="KW3" s="84">
        <v>12</v>
      </c>
      <c r="KX3" s="84">
        <v>13</v>
      </c>
      <c r="KY3" s="84">
        <v>14</v>
      </c>
      <c r="KZ3" s="84">
        <v>15</v>
      </c>
      <c r="LA3" s="84">
        <v>16</v>
      </c>
      <c r="LB3" s="84">
        <v>17</v>
      </c>
      <c r="LC3" s="84">
        <v>18</v>
      </c>
      <c r="LD3" s="84">
        <v>19</v>
      </c>
      <c r="LE3" s="84">
        <v>20</v>
      </c>
      <c r="LF3" s="84">
        <v>21</v>
      </c>
      <c r="LG3" s="84">
        <v>22</v>
      </c>
      <c r="LH3" s="84">
        <v>23</v>
      </c>
      <c r="LI3" s="84">
        <v>24</v>
      </c>
      <c r="LJ3" s="84">
        <v>25</v>
      </c>
      <c r="LK3" s="84">
        <v>26</v>
      </c>
      <c r="LL3" s="84">
        <v>27</v>
      </c>
      <c r="LM3" s="84">
        <v>28</v>
      </c>
      <c r="LN3" s="84">
        <v>29</v>
      </c>
      <c r="LO3" s="84">
        <v>30</v>
      </c>
      <c r="LP3" s="129">
        <v>31</v>
      </c>
      <c r="LQ3" s="127">
        <v>1</v>
      </c>
      <c r="LR3" s="84">
        <v>2</v>
      </c>
      <c r="LS3" s="84">
        <v>3</v>
      </c>
      <c r="LT3" s="84">
        <v>4</v>
      </c>
      <c r="LU3" s="84">
        <v>5</v>
      </c>
      <c r="LV3" s="84">
        <v>6</v>
      </c>
      <c r="LW3" s="84">
        <v>7</v>
      </c>
      <c r="LX3" s="84">
        <v>8</v>
      </c>
      <c r="LY3" s="84">
        <v>9</v>
      </c>
      <c r="LZ3" s="84">
        <v>10</v>
      </c>
      <c r="MA3" s="84">
        <v>11</v>
      </c>
      <c r="MB3" s="84">
        <v>12</v>
      </c>
      <c r="MC3" s="84">
        <v>13</v>
      </c>
      <c r="MD3" s="84">
        <v>14</v>
      </c>
      <c r="ME3" s="84">
        <v>15</v>
      </c>
      <c r="MF3" s="84">
        <v>16</v>
      </c>
      <c r="MG3" s="84">
        <v>17</v>
      </c>
      <c r="MH3" s="84">
        <v>18</v>
      </c>
      <c r="MI3" s="84">
        <v>19</v>
      </c>
      <c r="MJ3" s="84">
        <v>20</v>
      </c>
      <c r="MK3" s="84">
        <v>21</v>
      </c>
      <c r="ML3" s="84">
        <v>22</v>
      </c>
      <c r="MM3" s="84">
        <v>23</v>
      </c>
      <c r="MN3" s="84">
        <v>24</v>
      </c>
      <c r="MO3" s="84">
        <v>25</v>
      </c>
      <c r="MP3" s="84">
        <v>26</v>
      </c>
      <c r="MQ3" s="84">
        <v>27</v>
      </c>
      <c r="MR3" s="84">
        <v>28</v>
      </c>
      <c r="MS3" s="84">
        <v>29</v>
      </c>
      <c r="MT3" s="129">
        <v>30</v>
      </c>
      <c r="MU3" s="127">
        <v>1</v>
      </c>
      <c r="MV3" s="84">
        <v>2</v>
      </c>
      <c r="MW3" s="84">
        <v>3</v>
      </c>
      <c r="MX3" s="84">
        <v>4</v>
      </c>
      <c r="MY3" s="84">
        <v>5</v>
      </c>
      <c r="MZ3" s="84">
        <v>6</v>
      </c>
      <c r="NA3" s="84">
        <v>7</v>
      </c>
      <c r="NB3" s="84">
        <v>8</v>
      </c>
      <c r="NC3" s="84">
        <v>9</v>
      </c>
      <c r="ND3" s="84">
        <v>10</v>
      </c>
      <c r="NE3" s="84">
        <v>11</v>
      </c>
      <c r="NF3" s="84">
        <v>12</v>
      </c>
      <c r="NG3" s="84">
        <v>13</v>
      </c>
      <c r="NH3" s="84">
        <v>14</v>
      </c>
      <c r="NI3" s="84">
        <v>15</v>
      </c>
      <c r="NJ3" s="84">
        <v>16</v>
      </c>
      <c r="NK3" s="84">
        <v>17</v>
      </c>
      <c r="NL3" s="84">
        <v>18</v>
      </c>
      <c r="NM3" s="84">
        <v>19</v>
      </c>
      <c r="NN3" s="84">
        <v>20</v>
      </c>
      <c r="NO3" s="84">
        <v>21</v>
      </c>
      <c r="NP3" s="84">
        <v>22</v>
      </c>
      <c r="NQ3" s="84">
        <v>23</v>
      </c>
      <c r="NR3" s="84">
        <v>24</v>
      </c>
      <c r="NS3" s="84">
        <v>25</v>
      </c>
      <c r="NT3" s="84">
        <v>26</v>
      </c>
      <c r="NU3" s="84">
        <v>27</v>
      </c>
      <c r="NV3" s="84">
        <v>28</v>
      </c>
      <c r="NW3" s="84">
        <v>29</v>
      </c>
      <c r="NX3" s="84">
        <v>30</v>
      </c>
      <c r="NY3" s="129">
        <v>31</v>
      </c>
    </row>
    <row r="4" spans="1:389" ht="27" customHeight="1" thickBot="1" x14ac:dyDescent="0.25">
      <c r="B4" s="161"/>
      <c r="C4" s="164"/>
      <c r="D4" s="136"/>
      <c r="E4" s="136"/>
      <c r="F4" s="136"/>
      <c r="G4" s="136"/>
      <c r="H4" s="136"/>
      <c r="I4" s="136"/>
      <c r="J4" s="136"/>
      <c r="K4" s="139"/>
      <c r="L4" s="55" t="s">
        <v>15</v>
      </c>
      <c r="M4" s="56" t="s">
        <v>16</v>
      </c>
      <c r="N4" s="56" t="s">
        <v>31</v>
      </c>
      <c r="O4" s="57" t="s">
        <v>15</v>
      </c>
      <c r="P4" s="58" t="s">
        <v>16</v>
      </c>
      <c r="Q4" s="59" t="s">
        <v>31</v>
      </c>
      <c r="R4" s="60" t="s">
        <v>15</v>
      </c>
      <c r="S4" s="61" t="s">
        <v>16</v>
      </c>
      <c r="T4" s="62" t="s">
        <v>31</v>
      </c>
      <c r="U4" s="63" t="s">
        <v>40</v>
      </c>
      <c r="V4" s="64" t="s">
        <v>41</v>
      </c>
      <c r="W4" s="69"/>
      <c r="X4" s="10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130"/>
      <c r="GX4" s="128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130"/>
      <c r="IC4" s="128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130"/>
      <c r="JH4" s="128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130"/>
      <c r="KL4" s="128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130"/>
      <c r="LQ4" s="128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130"/>
      <c r="MU4" s="128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130"/>
    </row>
    <row r="5" spans="1:389" ht="20.100000000000001" customHeight="1" thickBot="1" x14ac:dyDescent="0.25">
      <c r="B5" s="24"/>
      <c r="C5" s="25"/>
      <c r="D5" s="26"/>
      <c r="E5" s="26"/>
      <c r="F5" s="26"/>
      <c r="G5" s="27"/>
      <c r="H5" s="26"/>
      <c r="I5" s="26"/>
      <c r="J5" s="26"/>
      <c r="K5" s="26"/>
      <c r="L5" s="27"/>
      <c r="M5" s="27"/>
      <c r="N5" s="27"/>
      <c r="O5" s="27"/>
      <c r="P5" s="27"/>
      <c r="Q5" s="27"/>
      <c r="R5" s="27"/>
      <c r="S5" s="27"/>
      <c r="T5" s="27"/>
      <c r="U5" s="53"/>
      <c r="V5" s="26"/>
      <c r="W5" s="22"/>
      <c r="X5" s="23"/>
      <c r="Y5" s="83">
        <v>43101</v>
      </c>
      <c r="Z5" s="83">
        <v>43102</v>
      </c>
      <c r="AA5" s="83">
        <v>43103</v>
      </c>
      <c r="AB5" s="83">
        <v>43104</v>
      </c>
      <c r="AC5" s="83">
        <v>43105</v>
      </c>
      <c r="AD5" s="83">
        <v>43106</v>
      </c>
      <c r="AE5" s="83">
        <v>43107</v>
      </c>
      <c r="AF5" s="83">
        <v>43108</v>
      </c>
      <c r="AG5" s="83">
        <v>43109</v>
      </c>
      <c r="AH5" s="83">
        <v>43110</v>
      </c>
      <c r="AI5" s="83">
        <v>43111</v>
      </c>
      <c r="AJ5" s="83">
        <v>43112</v>
      </c>
      <c r="AK5" s="83">
        <v>43113</v>
      </c>
      <c r="AL5" s="83">
        <v>43114</v>
      </c>
      <c r="AM5" s="83">
        <v>43115</v>
      </c>
      <c r="AN5" s="83">
        <v>43116</v>
      </c>
      <c r="AO5" s="83">
        <v>43117</v>
      </c>
      <c r="AP5" s="83">
        <v>43118</v>
      </c>
      <c r="AQ5" s="83">
        <v>43119</v>
      </c>
      <c r="AR5" s="83">
        <v>43120</v>
      </c>
      <c r="AS5" s="83">
        <v>43121</v>
      </c>
      <c r="AT5" s="83">
        <v>43122</v>
      </c>
      <c r="AU5" s="83">
        <v>43123</v>
      </c>
      <c r="AV5" s="83">
        <v>43124</v>
      </c>
      <c r="AW5" s="83">
        <v>43125</v>
      </c>
      <c r="AX5" s="83">
        <v>43126</v>
      </c>
      <c r="AY5" s="83">
        <v>43127</v>
      </c>
      <c r="AZ5" s="83">
        <v>43128</v>
      </c>
      <c r="BA5" s="83">
        <v>43129</v>
      </c>
      <c r="BB5" s="83">
        <v>43130</v>
      </c>
      <c r="BC5" s="83">
        <v>43131</v>
      </c>
      <c r="BD5" s="83">
        <v>43132</v>
      </c>
      <c r="BE5" s="83">
        <v>43133</v>
      </c>
      <c r="BF5" s="83">
        <v>43134</v>
      </c>
      <c r="BG5" s="83">
        <v>43135</v>
      </c>
      <c r="BH5" s="83">
        <v>43136</v>
      </c>
      <c r="BI5" s="83">
        <v>43137</v>
      </c>
      <c r="BJ5" s="83">
        <v>43138</v>
      </c>
      <c r="BK5" s="83">
        <v>43139</v>
      </c>
      <c r="BL5" s="83">
        <v>43140</v>
      </c>
      <c r="BM5" s="83">
        <v>43141</v>
      </c>
      <c r="BN5" s="83">
        <v>43142</v>
      </c>
      <c r="BO5" s="83">
        <v>43143</v>
      </c>
      <c r="BP5" s="83">
        <v>43144</v>
      </c>
      <c r="BQ5" s="83">
        <v>43145</v>
      </c>
      <c r="BR5" s="83">
        <v>43146</v>
      </c>
      <c r="BS5" s="83">
        <v>43147</v>
      </c>
      <c r="BT5" s="83">
        <v>43148</v>
      </c>
      <c r="BU5" s="83">
        <v>43149</v>
      </c>
      <c r="BV5" s="83">
        <v>43150</v>
      </c>
      <c r="BW5" s="83">
        <v>43151</v>
      </c>
      <c r="BX5" s="83">
        <v>43152</v>
      </c>
      <c r="BY5" s="83">
        <v>43153</v>
      </c>
      <c r="BZ5" s="83">
        <v>43154</v>
      </c>
      <c r="CA5" s="83">
        <v>43155</v>
      </c>
      <c r="CB5" s="83">
        <v>43156</v>
      </c>
      <c r="CC5" s="83">
        <v>43157</v>
      </c>
      <c r="CD5" s="83">
        <v>43158</v>
      </c>
      <c r="CE5" s="83">
        <v>43159</v>
      </c>
      <c r="CF5" s="83">
        <v>43160</v>
      </c>
      <c r="CG5" s="83">
        <v>43161</v>
      </c>
      <c r="CH5" s="83">
        <v>43162</v>
      </c>
      <c r="CI5" s="83">
        <v>43163</v>
      </c>
      <c r="CJ5" s="83">
        <v>43164</v>
      </c>
      <c r="CK5" s="83">
        <v>43165</v>
      </c>
      <c r="CL5" s="83">
        <v>43166</v>
      </c>
      <c r="CM5" s="83">
        <v>43167</v>
      </c>
      <c r="CN5" s="83">
        <v>43168</v>
      </c>
      <c r="CO5" s="83">
        <v>43169</v>
      </c>
      <c r="CP5" s="83">
        <v>43170</v>
      </c>
      <c r="CQ5" s="83">
        <v>43171</v>
      </c>
      <c r="CR5" s="83">
        <v>43172</v>
      </c>
      <c r="CS5" s="83">
        <v>43173</v>
      </c>
      <c r="CT5" s="83">
        <v>43174</v>
      </c>
      <c r="CU5" s="83">
        <v>43175</v>
      </c>
      <c r="CV5" s="83">
        <v>43176</v>
      </c>
      <c r="CW5" s="83">
        <v>43177</v>
      </c>
      <c r="CX5" s="83">
        <v>43178</v>
      </c>
      <c r="CY5" s="83">
        <v>43179</v>
      </c>
      <c r="CZ5" s="83">
        <v>43180</v>
      </c>
      <c r="DA5" s="83">
        <v>43181</v>
      </c>
      <c r="DB5" s="83">
        <v>43182</v>
      </c>
      <c r="DC5" s="83">
        <v>43183</v>
      </c>
      <c r="DD5" s="83">
        <v>43184</v>
      </c>
      <c r="DE5" s="83">
        <v>43185</v>
      </c>
      <c r="DF5" s="83">
        <v>43186</v>
      </c>
      <c r="DG5" s="83">
        <v>43187</v>
      </c>
      <c r="DH5" s="83">
        <v>43188</v>
      </c>
      <c r="DI5" s="83">
        <v>43189</v>
      </c>
      <c r="DJ5" s="83">
        <v>43190</v>
      </c>
      <c r="DK5" s="83">
        <v>43191</v>
      </c>
      <c r="DL5" s="83">
        <v>43192</v>
      </c>
      <c r="DM5" s="83">
        <v>43193</v>
      </c>
      <c r="DN5" s="83">
        <v>43194</v>
      </c>
      <c r="DO5" s="83">
        <v>43195</v>
      </c>
      <c r="DP5" s="83">
        <v>43196</v>
      </c>
      <c r="DQ5" s="83">
        <v>43197</v>
      </c>
      <c r="DR5" s="83">
        <v>43198</v>
      </c>
      <c r="DS5" s="83">
        <v>43199</v>
      </c>
      <c r="DT5" s="83">
        <v>43200</v>
      </c>
      <c r="DU5" s="83">
        <v>43201</v>
      </c>
      <c r="DV5" s="83">
        <v>43202</v>
      </c>
      <c r="DW5" s="83">
        <v>43203</v>
      </c>
      <c r="DX5" s="83">
        <v>43204</v>
      </c>
      <c r="DY5" s="83">
        <v>43205</v>
      </c>
      <c r="DZ5" s="83">
        <v>43206</v>
      </c>
      <c r="EA5" s="83">
        <v>43207</v>
      </c>
      <c r="EB5" s="83">
        <v>43208</v>
      </c>
      <c r="EC5" s="83">
        <v>43209</v>
      </c>
      <c r="ED5" s="83">
        <v>43210</v>
      </c>
      <c r="EE5" s="83">
        <v>43211</v>
      </c>
      <c r="EF5" s="83">
        <v>43212</v>
      </c>
      <c r="EG5" s="83">
        <v>43213</v>
      </c>
      <c r="EH5" s="83">
        <v>43214</v>
      </c>
      <c r="EI5" s="83">
        <v>43215</v>
      </c>
      <c r="EJ5" s="83">
        <v>43216</v>
      </c>
      <c r="EK5" s="83">
        <v>43217</v>
      </c>
      <c r="EL5" s="83">
        <v>43218</v>
      </c>
      <c r="EM5" s="83">
        <v>43219</v>
      </c>
      <c r="EN5" s="83">
        <v>43220</v>
      </c>
      <c r="EO5" s="83">
        <v>43221</v>
      </c>
      <c r="EP5" s="83">
        <v>43222</v>
      </c>
      <c r="EQ5" s="83">
        <v>43223</v>
      </c>
      <c r="ER5" s="83">
        <v>43224</v>
      </c>
      <c r="ES5" s="83">
        <v>43225</v>
      </c>
      <c r="ET5" s="83">
        <v>43226</v>
      </c>
      <c r="EU5" s="83">
        <v>43227</v>
      </c>
      <c r="EV5" s="83">
        <v>43228</v>
      </c>
      <c r="EW5" s="83">
        <v>43229</v>
      </c>
      <c r="EX5" s="83">
        <v>43230</v>
      </c>
      <c r="EY5" s="83">
        <v>43231</v>
      </c>
      <c r="EZ5" s="83">
        <v>43232</v>
      </c>
      <c r="FA5" s="83">
        <v>43233</v>
      </c>
      <c r="FB5" s="83">
        <v>43234</v>
      </c>
      <c r="FC5" s="83">
        <v>43235</v>
      </c>
      <c r="FD5" s="83">
        <v>43236</v>
      </c>
      <c r="FE5" s="83">
        <v>43237</v>
      </c>
      <c r="FF5" s="83">
        <v>43238</v>
      </c>
      <c r="FG5" s="83">
        <v>43239</v>
      </c>
      <c r="FH5" s="83">
        <v>43240</v>
      </c>
      <c r="FI5" s="83">
        <v>43241</v>
      </c>
      <c r="FJ5" s="83">
        <v>43242</v>
      </c>
      <c r="FK5" s="83">
        <v>43243</v>
      </c>
      <c r="FL5" s="83">
        <v>43244</v>
      </c>
      <c r="FM5" s="83">
        <v>43245</v>
      </c>
      <c r="FN5" s="83">
        <v>43246</v>
      </c>
      <c r="FO5" s="83">
        <v>43247</v>
      </c>
      <c r="FP5" s="83">
        <v>43248</v>
      </c>
      <c r="FQ5" s="83">
        <v>43249</v>
      </c>
      <c r="FR5" s="83">
        <v>43250</v>
      </c>
      <c r="FS5" s="83">
        <v>43251</v>
      </c>
      <c r="FT5" s="83">
        <v>43252</v>
      </c>
      <c r="FU5" s="83">
        <v>43253</v>
      </c>
      <c r="FV5" s="28">
        <v>43254</v>
      </c>
      <c r="FW5" s="28">
        <v>43255</v>
      </c>
      <c r="FX5" s="28">
        <v>43256</v>
      </c>
      <c r="FY5" s="28">
        <v>43257</v>
      </c>
      <c r="FZ5" s="28">
        <v>43258</v>
      </c>
      <c r="GA5" s="28">
        <v>43259</v>
      </c>
      <c r="GB5" s="28">
        <v>43260</v>
      </c>
      <c r="GC5" s="28">
        <v>43261</v>
      </c>
      <c r="GD5" s="28">
        <v>43262</v>
      </c>
      <c r="GE5" s="28">
        <v>43263</v>
      </c>
      <c r="GF5" s="28">
        <v>43264</v>
      </c>
      <c r="GG5" s="28">
        <v>43265</v>
      </c>
      <c r="GH5" s="28">
        <v>43266</v>
      </c>
      <c r="GI5" s="28">
        <v>43267</v>
      </c>
      <c r="GJ5" s="28">
        <v>43268</v>
      </c>
      <c r="GK5" s="28">
        <v>43269</v>
      </c>
      <c r="GL5" s="28">
        <v>43270</v>
      </c>
      <c r="GM5" s="28">
        <v>43271</v>
      </c>
      <c r="GN5" s="28">
        <v>43272</v>
      </c>
      <c r="GO5" s="28">
        <v>43273</v>
      </c>
      <c r="GP5" s="28">
        <v>43274</v>
      </c>
      <c r="GQ5" s="28">
        <v>43275</v>
      </c>
      <c r="GR5" s="28">
        <v>43276</v>
      </c>
      <c r="GS5" s="28">
        <v>43277</v>
      </c>
      <c r="GT5" s="28">
        <v>43278</v>
      </c>
      <c r="GU5" s="28">
        <v>43279</v>
      </c>
      <c r="GV5" s="28">
        <v>43280</v>
      </c>
      <c r="GW5" s="52">
        <v>43281</v>
      </c>
      <c r="GX5" s="52">
        <v>43282</v>
      </c>
      <c r="GY5" s="28">
        <v>43283</v>
      </c>
      <c r="GZ5" s="28">
        <v>43284</v>
      </c>
      <c r="HA5" s="28">
        <v>43285</v>
      </c>
      <c r="HB5" s="28">
        <v>43286</v>
      </c>
      <c r="HC5" s="28">
        <v>43287</v>
      </c>
      <c r="HD5" s="28">
        <v>43288</v>
      </c>
      <c r="HE5" s="28">
        <v>43289</v>
      </c>
      <c r="HF5" s="28">
        <v>43290</v>
      </c>
      <c r="HG5" s="28">
        <v>43291</v>
      </c>
      <c r="HH5" s="28">
        <v>43292</v>
      </c>
      <c r="HI5" s="28">
        <v>43293</v>
      </c>
      <c r="HJ5" s="28">
        <v>43294</v>
      </c>
      <c r="HK5" s="28">
        <v>43295</v>
      </c>
      <c r="HL5" s="28">
        <v>43296</v>
      </c>
      <c r="HM5" s="28">
        <v>43297</v>
      </c>
      <c r="HN5" s="28">
        <v>43298</v>
      </c>
      <c r="HO5" s="28">
        <v>43299</v>
      </c>
      <c r="HP5" s="28">
        <v>43300</v>
      </c>
      <c r="HQ5" s="28">
        <v>43301</v>
      </c>
      <c r="HR5" s="28">
        <v>43302</v>
      </c>
      <c r="HS5" s="28">
        <v>43303</v>
      </c>
      <c r="HT5" s="28">
        <v>43304</v>
      </c>
      <c r="HU5" s="28">
        <v>43305</v>
      </c>
      <c r="HV5" s="28">
        <v>43306</v>
      </c>
      <c r="HW5" s="28">
        <v>43307</v>
      </c>
      <c r="HX5" s="28">
        <v>43308</v>
      </c>
      <c r="HY5" s="28">
        <v>43309</v>
      </c>
      <c r="HZ5" s="28">
        <v>43310</v>
      </c>
      <c r="IA5" s="28">
        <v>43311</v>
      </c>
      <c r="IB5" s="52">
        <v>43312</v>
      </c>
      <c r="IC5" s="52">
        <v>43313</v>
      </c>
      <c r="ID5" s="28">
        <v>43314</v>
      </c>
      <c r="IE5" s="28">
        <v>43315</v>
      </c>
      <c r="IF5" s="28">
        <v>43316</v>
      </c>
      <c r="IG5" s="28">
        <v>43317</v>
      </c>
      <c r="IH5" s="28">
        <v>43318</v>
      </c>
      <c r="II5" s="28">
        <v>43319</v>
      </c>
      <c r="IJ5" s="28">
        <v>43320</v>
      </c>
      <c r="IK5" s="28">
        <v>43321</v>
      </c>
      <c r="IL5" s="28">
        <v>43322</v>
      </c>
      <c r="IM5" s="28">
        <v>43323</v>
      </c>
      <c r="IN5" s="28">
        <v>43324</v>
      </c>
      <c r="IO5" s="28">
        <v>43325</v>
      </c>
      <c r="IP5" s="28">
        <v>43326</v>
      </c>
      <c r="IQ5" s="28">
        <v>43327</v>
      </c>
      <c r="IR5" s="28">
        <v>43328</v>
      </c>
      <c r="IS5" s="28">
        <v>43329</v>
      </c>
      <c r="IT5" s="28">
        <v>43330</v>
      </c>
      <c r="IU5" s="28">
        <v>43331</v>
      </c>
      <c r="IV5" s="28">
        <v>43332</v>
      </c>
      <c r="IW5" s="28">
        <v>43333</v>
      </c>
      <c r="IX5" s="28">
        <v>43334</v>
      </c>
      <c r="IY5" s="28">
        <v>43335</v>
      </c>
      <c r="IZ5" s="28">
        <v>43336</v>
      </c>
      <c r="JA5" s="28">
        <v>43337</v>
      </c>
      <c r="JB5" s="28">
        <v>43338</v>
      </c>
      <c r="JC5" s="28">
        <v>43339</v>
      </c>
      <c r="JD5" s="28">
        <v>43340</v>
      </c>
      <c r="JE5" s="28">
        <v>43341</v>
      </c>
      <c r="JF5" s="28">
        <v>43342</v>
      </c>
      <c r="JG5" s="28">
        <v>43343</v>
      </c>
      <c r="JH5" s="28">
        <v>43344</v>
      </c>
      <c r="JI5" s="28">
        <v>43345</v>
      </c>
      <c r="JJ5" s="28">
        <v>43346</v>
      </c>
      <c r="JK5" s="28">
        <v>43347</v>
      </c>
      <c r="JL5" s="28">
        <v>43348</v>
      </c>
      <c r="JM5" s="28">
        <v>43349</v>
      </c>
      <c r="JN5" s="28">
        <v>43350</v>
      </c>
      <c r="JO5" s="28">
        <v>43351</v>
      </c>
      <c r="JP5" s="28">
        <v>43352</v>
      </c>
      <c r="JQ5" s="28">
        <v>43353</v>
      </c>
      <c r="JR5" s="28">
        <v>43354</v>
      </c>
      <c r="JS5" s="28">
        <v>43355</v>
      </c>
      <c r="JT5" s="28">
        <v>43356</v>
      </c>
      <c r="JU5" s="28">
        <v>43357</v>
      </c>
      <c r="JV5" s="28">
        <v>43358</v>
      </c>
      <c r="JW5" s="28">
        <v>43359</v>
      </c>
      <c r="JX5" s="28">
        <v>43360</v>
      </c>
      <c r="JY5" s="28">
        <v>43361</v>
      </c>
      <c r="JZ5" s="28">
        <v>43362</v>
      </c>
      <c r="KA5" s="28">
        <v>43363</v>
      </c>
      <c r="KB5" s="28">
        <v>43364</v>
      </c>
      <c r="KC5" s="28">
        <v>43365</v>
      </c>
      <c r="KD5" s="28">
        <v>43366</v>
      </c>
      <c r="KE5" s="28">
        <v>43367</v>
      </c>
      <c r="KF5" s="28">
        <v>43368</v>
      </c>
      <c r="KG5" s="28">
        <v>43369</v>
      </c>
      <c r="KH5" s="28">
        <v>43370</v>
      </c>
      <c r="KI5" s="28">
        <v>43371</v>
      </c>
      <c r="KJ5" s="28">
        <v>43372</v>
      </c>
      <c r="KK5" s="28">
        <v>43373</v>
      </c>
      <c r="KL5" s="28">
        <v>43374</v>
      </c>
      <c r="KM5" s="28">
        <v>43375</v>
      </c>
      <c r="KN5" s="28">
        <v>43376</v>
      </c>
      <c r="KO5" s="28">
        <v>43377</v>
      </c>
      <c r="KP5" s="28">
        <v>43378</v>
      </c>
      <c r="KQ5" s="28">
        <v>43379</v>
      </c>
      <c r="KR5" s="28">
        <v>43380</v>
      </c>
      <c r="KS5" s="28">
        <v>43381</v>
      </c>
      <c r="KT5" s="28">
        <v>43382</v>
      </c>
      <c r="KU5" s="28">
        <v>43383</v>
      </c>
      <c r="KV5" s="28">
        <v>43384</v>
      </c>
      <c r="KW5" s="28">
        <v>43385</v>
      </c>
      <c r="KX5" s="28">
        <v>43386</v>
      </c>
      <c r="KY5" s="28">
        <v>43387</v>
      </c>
      <c r="KZ5" s="28">
        <v>43388</v>
      </c>
      <c r="LA5" s="28">
        <v>43389</v>
      </c>
      <c r="LB5" s="28">
        <v>43390</v>
      </c>
      <c r="LC5" s="28">
        <v>43391</v>
      </c>
      <c r="LD5" s="28">
        <v>43392</v>
      </c>
      <c r="LE5" s="28">
        <v>43393</v>
      </c>
      <c r="LF5" s="28">
        <v>43394</v>
      </c>
      <c r="LG5" s="28">
        <v>43395</v>
      </c>
      <c r="LH5" s="28">
        <v>43396</v>
      </c>
      <c r="LI5" s="28">
        <v>43397</v>
      </c>
      <c r="LJ5" s="28">
        <v>43398</v>
      </c>
      <c r="LK5" s="28">
        <v>43399</v>
      </c>
      <c r="LL5" s="28">
        <v>43400</v>
      </c>
      <c r="LM5" s="28">
        <v>43401</v>
      </c>
      <c r="LN5" s="28">
        <v>43402</v>
      </c>
      <c r="LO5" s="28">
        <v>43403</v>
      </c>
      <c r="LP5" s="52">
        <v>43404</v>
      </c>
      <c r="LQ5" s="52">
        <v>43405</v>
      </c>
      <c r="LR5" s="28">
        <v>43406</v>
      </c>
      <c r="LS5" s="28">
        <v>43407</v>
      </c>
      <c r="LT5" s="28">
        <v>43408</v>
      </c>
      <c r="LU5" s="28">
        <v>43409</v>
      </c>
      <c r="LV5" s="28">
        <v>43410</v>
      </c>
      <c r="LW5" s="28">
        <v>43411</v>
      </c>
      <c r="LX5" s="28">
        <v>43412</v>
      </c>
      <c r="LY5" s="28">
        <v>43413</v>
      </c>
      <c r="LZ5" s="28">
        <v>43414</v>
      </c>
      <c r="MA5" s="28">
        <v>43415</v>
      </c>
      <c r="MB5" s="28">
        <v>43416</v>
      </c>
      <c r="MC5" s="28">
        <v>43417</v>
      </c>
      <c r="MD5" s="28">
        <v>43418</v>
      </c>
      <c r="ME5" s="28">
        <v>43419</v>
      </c>
      <c r="MF5" s="28">
        <v>43420</v>
      </c>
      <c r="MG5" s="28">
        <v>43421</v>
      </c>
      <c r="MH5" s="28">
        <v>43422</v>
      </c>
      <c r="MI5" s="28">
        <v>43423</v>
      </c>
      <c r="MJ5" s="28">
        <v>43424</v>
      </c>
      <c r="MK5" s="28">
        <v>43425</v>
      </c>
      <c r="ML5" s="28">
        <v>43426</v>
      </c>
      <c r="MM5" s="28">
        <v>43427</v>
      </c>
      <c r="MN5" s="28">
        <v>43428</v>
      </c>
      <c r="MO5" s="28">
        <v>43429</v>
      </c>
      <c r="MP5" s="28">
        <v>43430</v>
      </c>
      <c r="MQ5" s="28">
        <v>43431</v>
      </c>
      <c r="MR5" s="28">
        <v>43432</v>
      </c>
      <c r="MS5" s="28">
        <v>43433</v>
      </c>
      <c r="MT5" s="52">
        <v>43434</v>
      </c>
      <c r="MU5" s="52">
        <v>43435</v>
      </c>
      <c r="MV5" s="28">
        <v>43436</v>
      </c>
      <c r="MW5" s="28">
        <v>43437</v>
      </c>
      <c r="MX5" s="28">
        <v>43438</v>
      </c>
      <c r="MY5" s="28">
        <v>43439</v>
      </c>
      <c r="MZ5" s="28">
        <v>43440</v>
      </c>
      <c r="NA5" s="28">
        <v>43441</v>
      </c>
      <c r="NB5" s="28">
        <v>43442</v>
      </c>
      <c r="NC5" s="28">
        <v>43443</v>
      </c>
      <c r="ND5" s="28">
        <v>43444</v>
      </c>
      <c r="NE5" s="28">
        <v>43445</v>
      </c>
      <c r="NF5" s="28">
        <v>43446</v>
      </c>
      <c r="NG5" s="28">
        <v>43447</v>
      </c>
      <c r="NH5" s="28">
        <v>43448</v>
      </c>
      <c r="NI5" s="28">
        <v>43449</v>
      </c>
      <c r="NJ5" s="28">
        <v>43450</v>
      </c>
      <c r="NK5" s="28">
        <v>43451</v>
      </c>
      <c r="NL5" s="28">
        <v>43452</v>
      </c>
      <c r="NM5" s="28">
        <v>43453</v>
      </c>
      <c r="NN5" s="28">
        <v>43454</v>
      </c>
      <c r="NO5" s="28">
        <v>43455</v>
      </c>
      <c r="NP5" s="28">
        <v>43456</v>
      </c>
      <c r="NQ5" s="28">
        <v>43457</v>
      </c>
      <c r="NR5" s="28">
        <v>43458</v>
      </c>
      <c r="NS5" s="28">
        <v>43459</v>
      </c>
      <c r="NT5" s="28">
        <v>43460</v>
      </c>
      <c r="NU5" s="28">
        <v>43461</v>
      </c>
      <c r="NV5" s="28">
        <v>43462</v>
      </c>
      <c r="NW5" s="28">
        <v>43463</v>
      </c>
      <c r="NX5" s="28">
        <v>43464</v>
      </c>
      <c r="NY5" s="28">
        <v>43465</v>
      </c>
    </row>
    <row r="6" spans="1:389" ht="30" customHeight="1" thickBot="1" x14ac:dyDescent="0.25">
      <c r="A6" s="74">
        <v>1</v>
      </c>
      <c r="B6" s="13" t="s">
        <v>4</v>
      </c>
      <c r="C6" s="33" t="s">
        <v>5</v>
      </c>
      <c r="D6" s="30"/>
      <c r="E6" s="30"/>
      <c r="F6" s="30"/>
      <c r="G6" s="31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48"/>
      <c r="U6" s="48"/>
      <c r="V6" s="48"/>
      <c r="W6" s="65"/>
      <c r="X6" s="6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49"/>
      <c r="JH6" s="47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47"/>
      <c r="KL6" s="47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1"/>
      <c r="LQ6" s="11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1"/>
      <c r="MU6" s="11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7"/>
    </row>
    <row r="7" spans="1:389" ht="20.100000000000001" customHeight="1" thickBot="1" x14ac:dyDescent="0.25">
      <c r="A7" s="74">
        <v>2</v>
      </c>
      <c r="B7" s="51" t="s">
        <v>6</v>
      </c>
      <c r="C7" s="29" t="s">
        <v>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2"/>
      <c r="U7" s="32"/>
      <c r="V7" s="32"/>
      <c r="W7" s="67"/>
      <c r="X7" s="67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50"/>
      <c r="GX7" s="50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50"/>
      <c r="IC7" s="50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50"/>
      <c r="JH7" s="50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50"/>
      <c r="KL7" s="50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50"/>
      <c r="LQ7" s="50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50"/>
      <c r="MU7" s="50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5"/>
    </row>
    <row r="8" spans="1:389" ht="20.100000000000001" customHeight="1" x14ac:dyDescent="0.2">
      <c r="A8" s="74">
        <v>3</v>
      </c>
      <c r="B8" s="115" t="s">
        <v>8</v>
      </c>
      <c r="C8" s="118" t="s">
        <v>11</v>
      </c>
      <c r="D8" s="109" t="s">
        <v>18</v>
      </c>
      <c r="E8" s="121" t="s">
        <v>24</v>
      </c>
      <c r="F8" s="124" t="s">
        <v>22</v>
      </c>
      <c r="G8" s="37" t="s">
        <v>28</v>
      </c>
      <c r="H8" s="109" t="s">
        <v>9</v>
      </c>
      <c r="I8" s="71">
        <v>2</v>
      </c>
      <c r="J8" s="112">
        <f>SUM($FT10:$NY10)</f>
        <v>0</v>
      </c>
      <c r="K8" s="109">
        <f>$J8*100/$I8</f>
        <v>0</v>
      </c>
      <c r="L8" s="100">
        <v>43282</v>
      </c>
      <c r="M8" s="100">
        <v>43284</v>
      </c>
      <c r="N8" s="103">
        <f>DATEDIF($L8,$M8,"d")+1</f>
        <v>3</v>
      </c>
      <c r="O8" s="106">
        <v>43282</v>
      </c>
      <c r="P8" s="106">
        <v>43284</v>
      </c>
      <c r="Q8" s="89">
        <f>DATEDIF($O8,$P8,"d")+1</f>
        <v>3</v>
      </c>
      <c r="R8" s="92" t="str">
        <f>IFERROR(_xlfn.AGGREGATE(15,6,$Y$5:$NY$5/($Y10:$NY10&gt;0),1),"")</f>
        <v/>
      </c>
      <c r="S8" s="92" t="str">
        <f>IFERROR(_xlfn.AGGREGATE(14,6,$Y$5:$NY$5/($Y10:$NY10&gt;0),1),"")</f>
        <v/>
      </c>
      <c r="T8" s="95" t="str">
        <f>IFERROR(DATEDIF($R8,$S8,"d")+1,"")</f>
        <v/>
      </c>
      <c r="U8" s="46">
        <f ca="1">$W$1-L8</f>
        <v>30</v>
      </c>
      <c r="V8" s="45">
        <f ca="1">$W$1-$M8</f>
        <v>28</v>
      </c>
      <c r="W8" s="18">
        <f>L8</f>
        <v>43282</v>
      </c>
      <c r="X8" s="19">
        <f>M8</f>
        <v>43284</v>
      </c>
      <c r="Y8" s="38">
        <f>IF(((Y$3&amp;$Y$2)-$X8&lt;0)*((Y$3&amp;$Y$2)-$W8&gt;=0),ROUNDDOWN($I8/($X8-$W8+1),2),IF((Y$3&amp;$Y$2)-$X8,,$I8+$X8-SUM($X8:X8)))</f>
        <v>0</v>
      </c>
      <c r="Z8" s="38">
        <f>IF(((Z$3&amp;$Y$2)-$X8&lt;0)*((Z$3&amp;$Y$2)-$W8&gt;=0),ROUNDDOWN($I8/($X8-$W8+1),2),IF((Z$3&amp;$Y$2)-$X8,,$I8+$X8-SUM($X8:Y8)))</f>
        <v>0</v>
      </c>
      <c r="AA8" s="38">
        <f>IF(((AA$3&amp;$Y$2)-$X8&lt;0)*((AA$3&amp;$Y$2)-$W8&gt;=0),ROUNDDOWN($I8/($X8-$W8+1),2),IF((AA$3&amp;$Y$2)-$X8,,$I8+$X8-SUM($X8:Z8)))</f>
        <v>0</v>
      </c>
      <c r="AB8" s="38">
        <f>IF(((AB$3&amp;$Y$2)-$X8&lt;0)*((AB$3&amp;$Y$2)-$W8&gt;=0),ROUNDDOWN($I8/($X8-$W8+1),2),IF((AB$3&amp;$Y$2)-$X8,,$I8+$X8-SUM($X8:AA8)))</f>
        <v>0</v>
      </c>
      <c r="AC8" s="38">
        <f>IF(((AC$3&amp;$Y$2)-$X8&lt;0)*((AC$3&amp;$Y$2)-$W8&gt;=0),ROUNDDOWN($I8/($X8-$W8+1),2),IF((AC$3&amp;$Y$2)-$X8,,$I8+$X8-SUM($X8:AB8)))</f>
        <v>0</v>
      </c>
      <c r="AD8" s="38">
        <f>IF(((AD$3&amp;$Y$2)-$X8&lt;0)*((AD$3&amp;$Y$2)-$W8&gt;=0),ROUNDDOWN($I8/($X8-$W8+1),2),IF((AD$3&amp;$Y$2)-$X8,,$I8+$X8-SUM($X8:AC8)))</f>
        <v>0</v>
      </c>
      <c r="AE8" s="38">
        <f>IF(((AE$3&amp;$Y$2)-$X8&lt;0)*((AE$3&amp;$Y$2)-$W8&gt;=0),ROUNDDOWN($I8/($X8-$W8+1),2),IF((AE$3&amp;$Y$2)-$X8,,$I8+$X8-SUM($X8:AD8)))</f>
        <v>0</v>
      </c>
      <c r="AF8" s="38">
        <f>IF(((AF$3&amp;$Y$2)-$X8&lt;0)*((AF$3&amp;$Y$2)-$W8&gt;=0),ROUNDDOWN($I8/($X8-$W8+1),2),IF((AF$3&amp;$Y$2)-$X8,,$I8+$X8-SUM($X8:AE8)))</f>
        <v>0</v>
      </c>
      <c r="AG8" s="38">
        <f>IF(((AG$3&amp;$Y$2)-$X8&lt;0)*((AG$3&amp;$Y$2)-$W8&gt;=0),ROUNDDOWN($I8/($X8-$W8+1),2),IF((AG$3&amp;$Y$2)-$X8,,$I8+$X8-SUM($X8:AF8)))</f>
        <v>0</v>
      </c>
      <c r="AH8" s="38">
        <f>IF(((AH$3&amp;$Y$2)-$X8&lt;0)*((AH$3&amp;$Y$2)-$W8&gt;=0),ROUNDDOWN($I8/($X8-$W8+1),2),IF((AH$3&amp;$Y$2)-$X8,,$I8+$X8-SUM($X8:AG8)))</f>
        <v>0</v>
      </c>
      <c r="AI8" s="38">
        <f>IF(((AI$3&amp;$Y$2)-$X8&lt;0)*((AI$3&amp;$Y$2)-$W8&gt;=0),ROUNDDOWN($I8/($X8-$W8+1),2),IF((AI$3&amp;$Y$2)-$X8,,$I8+$X8-SUM($X8:AH8)))</f>
        <v>0</v>
      </c>
      <c r="AJ8" s="38">
        <f>IF(((AJ$3&amp;$Y$2)-$X8&lt;0)*((AJ$3&amp;$Y$2)-$W8&gt;=0),ROUNDDOWN($I8/($X8-$W8+1),2),IF((AJ$3&amp;$Y$2)-$X8,,$I8+$X8-SUM($X8:AI8)))</f>
        <v>0</v>
      </c>
      <c r="AK8" s="38">
        <f>IF(((AK$3&amp;$Y$2)-$X8&lt;0)*((AK$3&amp;$Y$2)-$W8&gt;=0),ROUNDDOWN($I8/($X8-$W8+1),2),IF((AK$3&amp;$Y$2)-$X8,,$I8+$X8-SUM($X8:AJ8)))</f>
        <v>0</v>
      </c>
      <c r="AL8" s="38">
        <f>IF(((AL$3&amp;$Y$2)-$X8&lt;0)*((AL$3&amp;$Y$2)-$W8&gt;=0),ROUNDDOWN($I8/($X8-$W8+1),2),IF((AL$3&amp;$Y$2)-$X8,,$I8+$X8-SUM($X8:AK8)))</f>
        <v>0</v>
      </c>
      <c r="AM8" s="38">
        <f>IF(((AM$3&amp;$Y$2)-$X8&lt;0)*((AM$3&amp;$Y$2)-$W8&gt;=0),ROUNDDOWN($I8/($X8-$W8+1),2),IF((AM$3&amp;$Y$2)-$X8,,$I8+$X8-SUM($X8:AL8)))</f>
        <v>0</v>
      </c>
      <c r="AN8" s="38">
        <f>IF(((AN$3&amp;$Y$2)-$X8&lt;0)*((AN$3&amp;$Y$2)-$W8&gt;=0),ROUNDDOWN($I8/($X8-$W8+1),2),IF((AN$3&amp;$Y$2)-$X8,,$I8+$X8-SUM($X8:AM8)))</f>
        <v>0</v>
      </c>
      <c r="AO8" s="38">
        <f>IF(((AO$3&amp;$Y$2)-$X8&lt;0)*((AO$3&amp;$Y$2)-$W8&gt;=0),ROUNDDOWN($I8/($X8-$W8+1),2),IF((AO$3&amp;$Y$2)-$X8,,$I8+$X8-SUM($X8:AN8)))</f>
        <v>0</v>
      </c>
      <c r="AP8" s="38">
        <f>IF(((AP$3&amp;$Y$2)-$X8&lt;0)*((AP$3&amp;$Y$2)-$W8&gt;=0),ROUNDDOWN($I8/($X8-$W8+1),2),IF((AP$3&amp;$Y$2)-$X8,,$I8+$X8-SUM($X8:AO8)))</f>
        <v>0</v>
      </c>
      <c r="AQ8" s="38">
        <f>IF(((AQ$3&amp;$Y$2)-$X8&lt;0)*((AQ$3&amp;$Y$2)-$W8&gt;=0),ROUNDDOWN($I8/($X8-$W8+1),2),IF((AQ$3&amp;$Y$2)-$X8,,$I8+$X8-SUM($X8:AP8)))</f>
        <v>0</v>
      </c>
      <c r="AR8" s="38">
        <f>IF(((AR$3&amp;$Y$2)-$X8&lt;0)*((AR$3&amp;$Y$2)-$W8&gt;=0),ROUNDDOWN($I8/($X8-$W8+1),2),IF((AR$3&amp;$Y$2)-$X8,,$I8+$X8-SUM($X8:AQ8)))</f>
        <v>0</v>
      </c>
      <c r="AS8" s="38">
        <f>IF(((AS$3&amp;$Y$2)-$X8&lt;0)*((AS$3&amp;$Y$2)-$W8&gt;=0),ROUNDDOWN($I8/($X8-$W8+1),2),IF((AS$3&amp;$Y$2)-$X8,,$I8+$X8-SUM($X8:AR8)))</f>
        <v>0</v>
      </c>
      <c r="AT8" s="38">
        <f>IF(((AT$3&amp;$Y$2)-$X8&lt;0)*((AT$3&amp;$Y$2)-$W8&gt;=0),ROUNDDOWN($I8/($X8-$W8+1),2),IF((AT$3&amp;$Y$2)-$X8,,$I8+$X8-SUM($X8:AS8)))</f>
        <v>0</v>
      </c>
      <c r="AU8" s="38">
        <f>IF(((AU$3&amp;$Y$2)-$X8&lt;0)*((AU$3&amp;$Y$2)-$W8&gt;=0),ROUNDDOWN($I8/($X8-$W8+1),2),IF((AU$3&amp;$Y$2)-$X8,,$I8+$X8-SUM($X8:AT8)))</f>
        <v>0</v>
      </c>
      <c r="AV8" s="38">
        <f>IF(((AV$3&amp;$Y$2)-$X8&lt;0)*((AV$3&amp;$Y$2)-$W8&gt;=0),ROUNDDOWN($I8/($X8-$W8+1),2),IF((AV$3&amp;$Y$2)-$X8,,$I8+$X8-SUM($X8:AU8)))</f>
        <v>0</v>
      </c>
      <c r="AW8" s="38">
        <f>IF(((AW$3&amp;$Y$2)-$X8&lt;0)*((AW$3&amp;$Y$2)-$W8&gt;=0),ROUNDDOWN($I8/($X8-$W8+1),2),IF((AW$3&amp;$Y$2)-$X8,,$I8+$X8-SUM($X8:AV8)))</f>
        <v>0</v>
      </c>
      <c r="AX8" s="38">
        <f>IF(((AX$3&amp;$Y$2)-$X8&lt;0)*((AX$3&amp;$Y$2)-$W8&gt;=0),ROUNDDOWN($I8/($X8-$W8+1),2),IF((AX$3&amp;$Y$2)-$X8,,$I8+$X8-SUM($X8:AW8)))</f>
        <v>0</v>
      </c>
      <c r="AY8" s="38">
        <f>IF(((AY$3&amp;$Y$2)-$X8&lt;0)*((AY$3&amp;$Y$2)-$W8&gt;=0),ROUNDDOWN($I8/($X8-$W8+1),2),IF((AY$3&amp;$Y$2)-$X8,,$I8+$X8-SUM($X8:AX8)))</f>
        <v>0</v>
      </c>
      <c r="AZ8" s="38">
        <f>IF(((AZ$3&amp;$Y$2)-$X8&lt;0)*((AZ$3&amp;$Y$2)-$W8&gt;=0),ROUNDDOWN($I8/($X8-$W8+1),2),IF((AZ$3&amp;$Y$2)-$X8,,$I8+$X8-SUM($X8:AY8)))</f>
        <v>0</v>
      </c>
      <c r="BA8" s="38">
        <f>IF(((BA$3&amp;$Y$2)-$X8&lt;0)*((BA$3&amp;$Y$2)-$W8&gt;=0),ROUNDDOWN($I8/($X8-$W8+1),2),IF((BA$3&amp;$Y$2)-$X8,,$I8+$X8-SUM($X8:AZ8)))</f>
        <v>0</v>
      </c>
      <c r="BB8" s="38">
        <f>IF(((BB$3&amp;$Y$2)-$X8&lt;0)*((BB$3&amp;$Y$2)-$W8&gt;=0),ROUNDDOWN($I8/($X8-$W8+1),2),IF((BB$3&amp;$Y$2)-$X8,,$I8+$X8-SUM($X8:BA8)))</f>
        <v>0</v>
      </c>
      <c r="BC8" s="20">
        <f>IF(((BC$3&amp;$Y$2)-$X8&lt;0)*((BC$3&amp;$Y$2)-$W8&gt;=0),ROUNDDOWN($I8/($X8-$W8+1),2),IF((BC$3&amp;$Y$2)-$X8,,$I8+$X8-SUM($X8:BB8)))</f>
        <v>0</v>
      </c>
      <c r="BD8" s="38">
        <f>IF(((BD$3&amp;$BD$2)-$X8&lt;0)*((BD$3&amp;$BD$2)-$W8&gt;=0),ROUNDDOWN($I8/($X8-$W8+1),2),IF((BD$3&amp;$BD$2)-$X8,,$I8+$X8-SUM($X8:BC8)))</f>
        <v>0</v>
      </c>
      <c r="BE8" s="38">
        <f>IF(((BE$3&amp;$BD$2)-$X8&lt;0)*((BE$3&amp;$BD$2)-$W8&gt;=0),ROUNDDOWN($I8/($X8-$W8+1),2),IF((BE$3&amp;$BD$2)-$X8,,$I8+$X8-SUM($X8:BD8)))</f>
        <v>0</v>
      </c>
      <c r="BF8" s="38">
        <f>IF(((BF$3&amp;$BD$2)-$X8&lt;0)*((BF$3&amp;$BD$2)-$W8&gt;=0),ROUNDDOWN($I8/($X8-$W8+1),2),IF((BF$3&amp;$BD$2)-$X8,,$I8+$X8-SUM($X8:BE8)))</f>
        <v>0</v>
      </c>
      <c r="BG8" s="38">
        <f>IF(((BG$3&amp;$BD$2)-$X8&lt;0)*((BG$3&amp;$BD$2)-$W8&gt;=0),ROUNDDOWN($I8/($X8-$W8+1),2),IF((BG$3&amp;$BD$2)-$X8,,$I8+$X8-SUM($X8:BF8)))</f>
        <v>0</v>
      </c>
      <c r="BH8" s="38">
        <f>IF(((BH$3&amp;$BD$2)-$X8&lt;0)*((BH$3&amp;$BD$2)-$W8&gt;=0),ROUNDDOWN($I8/($X8-$W8+1),2),IF((BH$3&amp;$BD$2)-$X8,,$I8+$X8-SUM($X8:BG8)))</f>
        <v>0</v>
      </c>
      <c r="BI8" s="38">
        <f>IF(((BI$3&amp;$BD$2)-$X8&lt;0)*((BI$3&amp;$BD$2)-$W8&gt;=0),ROUNDDOWN($I8/($X8-$W8+1),2),IF((BI$3&amp;$BD$2)-$X8,,$I8+$X8-SUM($X8:BH8)))</f>
        <v>0</v>
      </c>
      <c r="BJ8" s="38">
        <f>IF(((BJ$3&amp;$BD$2)-$X8&lt;0)*((BJ$3&amp;$BD$2)-$W8&gt;=0),ROUNDDOWN($I8/($X8-$W8+1),2),IF((BJ$3&amp;$BD$2)-$X8,,$I8+$X8-SUM($X8:BI8)))</f>
        <v>0</v>
      </c>
      <c r="BK8" s="38">
        <f>IF(((BK$3&amp;$BD$2)-$X8&lt;0)*((BK$3&amp;$BD$2)-$W8&gt;=0),ROUNDDOWN($I8/($X8-$W8+1),2),IF((BK$3&amp;$BD$2)-$X8,,$I8+$X8-SUM($X8:BJ8)))</f>
        <v>0</v>
      </c>
      <c r="BL8" s="38">
        <f>IF(((BL$3&amp;$BD$2)-$X8&lt;0)*((BL$3&amp;$BD$2)-$W8&gt;=0),ROUNDDOWN($I8/($X8-$W8+1),2),IF((BL$3&amp;$BD$2)-$X8,,$I8+$X8-SUM($X8:BK8)))</f>
        <v>0</v>
      </c>
      <c r="BM8" s="38">
        <f>IF(((BM$3&amp;$BD$2)-$X8&lt;0)*((BM$3&amp;$BD$2)-$W8&gt;=0),ROUNDDOWN($I8/($X8-$W8+1),2),IF((BM$3&amp;$BD$2)-$X8,,$I8+$X8-SUM($X8:BL8)))</f>
        <v>0</v>
      </c>
      <c r="BN8" s="38">
        <f>IF(((BN$3&amp;$BD$2)-$X8&lt;0)*((BN$3&amp;$BD$2)-$W8&gt;=0),ROUNDDOWN($I8/($X8-$W8+1),2),IF((BN$3&amp;$BD$2)-$X8,,$I8+$X8-SUM($X8:BM8)))</f>
        <v>0</v>
      </c>
      <c r="BO8" s="38">
        <f>IF(((BO$3&amp;$BD$2)-$X8&lt;0)*((BO$3&amp;$BD$2)-$W8&gt;=0),ROUNDDOWN($I8/($X8-$W8+1),2),IF((BO$3&amp;$BD$2)-$X8,,$I8+$X8-SUM($X8:BN8)))</f>
        <v>0</v>
      </c>
      <c r="BP8" s="38">
        <f>IF(((BP$3&amp;$BD$2)-$X8&lt;0)*((BP$3&amp;$BD$2)-$W8&gt;=0),ROUNDDOWN($I8/($X8-$W8+1),2),IF((BP$3&amp;$BD$2)-$X8,,$I8+$X8-SUM($X8:BO8)))</f>
        <v>0</v>
      </c>
      <c r="BQ8" s="38">
        <f>IF(((BQ$3&amp;$BD$2)-$X8&lt;0)*((BQ$3&amp;$BD$2)-$W8&gt;=0),ROUNDDOWN($I8/($X8-$W8+1),2),IF((BQ$3&amp;$BD$2)-$X8,,$I8+$X8-SUM($X8:BP8)))</f>
        <v>0</v>
      </c>
      <c r="BR8" s="38">
        <f>IF(((BR$3&amp;$BD$2)-$X8&lt;0)*((BR$3&amp;$BD$2)-$W8&gt;=0),ROUNDDOWN($I8/($X8-$W8+1),2),IF((BR$3&amp;$BD$2)-$X8,,$I8+$X8-SUM($X8:BQ8)))</f>
        <v>0</v>
      </c>
      <c r="BS8" s="38">
        <f>IF(((BS$3&amp;$BD$2)-$X8&lt;0)*((BS$3&amp;$BD$2)-$W8&gt;=0),ROUNDDOWN($I8/($X8-$W8+1),2),IF((BS$3&amp;$BD$2)-$X8,,$I8+$X8-SUM($X8:BR8)))</f>
        <v>0</v>
      </c>
      <c r="BT8" s="38">
        <f>IF(((BT$3&amp;$BD$2)-$X8&lt;0)*((BT$3&amp;$BD$2)-$W8&gt;=0),ROUNDDOWN($I8/($X8-$W8+1),2),IF((BT$3&amp;$BD$2)-$X8,,$I8+$X8-SUM($X8:BS8)))</f>
        <v>0</v>
      </c>
      <c r="BU8" s="38">
        <f>IF(((BU$3&amp;$BD$2)-$X8&lt;0)*((BU$3&amp;$BD$2)-$W8&gt;=0),ROUNDDOWN($I8/($X8-$W8+1),2),IF((BU$3&amp;$BD$2)-$X8,,$I8+$X8-SUM($X8:BT8)))</f>
        <v>0</v>
      </c>
      <c r="BV8" s="38">
        <f>IF(((BV$3&amp;$BD$2)-$X8&lt;0)*((BV$3&amp;$BD$2)-$W8&gt;=0),ROUNDDOWN($I8/($X8-$W8+1),2),IF((BV$3&amp;$BD$2)-$X8,,$I8+$X8-SUM($X8:BU8)))</f>
        <v>0</v>
      </c>
      <c r="BW8" s="38">
        <f>IF(((BW$3&amp;$BD$2)-$X8&lt;0)*((BW$3&amp;$BD$2)-$W8&gt;=0),ROUNDDOWN($I8/($X8-$W8+1),2),IF((BW$3&amp;$BD$2)-$X8,,$I8+$X8-SUM($X8:BV8)))</f>
        <v>0</v>
      </c>
      <c r="BX8" s="38">
        <f>IF(((BX$3&amp;$BD$2)-$X8&lt;0)*((BX$3&amp;$BD$2)-$W8&gt;=0),ROUNDDOWN($I8/($X8-$W8+1),2),IF((BX$3&amp;$BD$2)-$X8,,$I8+$X8-SUM($X8:BW8)))</f>
        <v>0</v>
      </c>
      <c r="BY8" s="38">
        <f>IF(((BY$3&amp;$BD$2)-$X8&lt;0)*((BY$3&amp;$BD$2)-$W8&gt;=0),ROUNDDOWN($I8/($X8-$W8+1),2),IF((BY$3&amp;$BD$2)-$X8,,$I8+$X8-SUM($X8:BX8)))</f>
        <v>0</v>
      </c>
      <c r="BZ8" s="38">
        <f>IF(((BZ$3&amp;$BD$2)-$X8&lt;0)*((BZ$3&amp;$BD$2)-$W8&gt;=0),ROUNDDOWN($I8/($X8-$W8+1),2),IF((BZ$3&amp;$BD$2)-$X8,,$I8+$X8-SUM($X8:BY8)))</f>
        <v>0</v>
      </c>
      <c r="CA8" s="38">
        <f>IF(((CA$3&amp;$BD$2)-$X8&lt;0)*((CA$3&amp;$BD$2)-$W8&gt;=0),ROUNDDOWN($I8/($X8-$W8+1),2),IF((CA$3&amp;$BD$2)-$X8,,$I8+$X8-SUM($X8:BZ8)))</f>
        <v>0</v>
      </c>
      <c r="CB8" s="38">
        <f>IF(((CB$3&amp;$BD$2)-$X8&lt;0)*((CB$3&amp;$BD$2)-$W8&gt;=0),ROUNDDOWN($I8/($X8-$W8+1),2),IF((CB$3&amp;$BD$2)-$X8,,$I8+$X8-SUM($X8:CA8)))</f>
        <v>0</v>
      </c>
      <c r="CC8" s="38">
        <f>IF(((CC$3&amp;$BD$2)-$X8&lt;0)*((CC$3&amp;$BD$2)-$W8&gt;=0),ROUNDDOWN($I8/($X8-$W8+1),2),IF((CC$3&amp;$BD$2)-$X8,,$I8+$X8-SUM($X8:CB8)))</f>
        <v>0</v>
      </c>
      <c r="CD8" s="38">
        <f>IF(((CD$3&amp;$BD$2)-$X8&lt;0)*((CD$3&amp;$BD$2)-$W8&gt;=0),ROUNDDOWN($I8/($X8-$W8+1),2),IF((CD$3&amp;$BD$2)-$X8,,$I8+$X8-SUM($X8:CC8)))</f>
        <v>0</v>
      </c>
      <c r="CE8" s="20">
        <f>IF(((CE$3&amp;$BD$2)-$X8&lt;0)*((CE$3&amp;$BD$2)-$W8&gt;=0),ROUNDDOWN($I8/($X8-$W8+1),2),IF((CE$3&amp;$BD$2)-$X8,,$I8+$X8-SUM($X8:CD8)))</f>
        <v>0</v>
      </c>
      <c r="CF8" s="38">
        <f>IF(((CF$3&amp;$CF$2)-$X8&lt;0)*((CF$3&amp;$CF$2)-$W8&gt;=0),ROUNDDOWN($I8/($X8-$W8+1),2),IF((CF$3&amp;$CF$2)-$X8,,$I8+$X8-SUM($X8:CE8)))</f>
        <v>0</v>
      </c>
      <c r="CG8" s="38">
        <f>IF(((CG$3&amp;$CF$2)-$X8&lt;0)*((CG$3&amp;$CF$2)-$W8&gt;=0),ROUNDDOWN($I8/($X8-$W8+1),2),IF((CG$3&amp;$CF$2)-$X8,,$I8+$X8-SUM($X8:CF8)))</f>
        <v>0</v>
      </c>
      <c r="CH8" s="38">
        <f>IF(((CH$3&amp;$CF$2)-$X8&lt;0)*((CH$3&amp;$CF$2)-$W8&gt;=0),ROUNDDOWN($I8/($X8-$W8+1),2),IF((CH$3&amp;$CF$2)-$X8,,$I8+$X8-SUM($X8:CG8)))</f>
        <v>0</v>
      </c>
      <c r="CI8" s="38">
        <f>IF(((CI$3&amp;$CF$2)-$X8&lt;0)*((CI$3&amp;$CF$2)-$W8&gt;=0),ROUNDDOWN($I8/($X8-$W8+1),2),IF((CI$3&amp;$CF$2)-$X8,,$I8+$X8-SUM($X8:CH8)))</f>
        <v>0</v>
      </c>
      <c r="CJ8" s="38">
        <f>IF(((CJ$3&amp;$CF$2)-$X8&lt;0)*((CJ$3&amp;$CF$2)-$W8&gt;=0),ROUNDDOWN($I8/($X8-$W8+1),2),IF((CJ$3&amp;$CF$2)-$X8,,$I8+$X8-SUM($X8:CI8)))</f>
        <v>0</v>
      </c>
      <c r="CK8" s="38">
        <f>IF(((CK$3&amp;$CF$2)-$X8&lt;0)*((CK$3&amp;$CF$2)-$W8&gt;=0),ROUNDDOWN($I8/($X8-$W8+1),2),IF((CK$3&amp;$CF$2)-$X8,,$I8+$X8-SUM($X8:CJ8)))</f>
        <v>0</v>
      </c>
      <c r="CL8" s="38">
        <f>IF(((CL$3&amp;$CF$2)-$X8&lt;0)*((CL$3&amp;$CF$2)-$W8&gt;=0),ROUNDDOWN($I8/($X8-$W8+1),2),IF((CL$3&amp;$CF$2)-$X8,,$I8+$X8-SUM($X8:CK8)))</f>
        <v>0</v>
      </c>
      <c r="CM8" s="38">
        <f>IF(((CM$3&amp;$CF$2)-$X8&lt;0)*((CM$3&amp;$CF$2)-$W8&gt;=0),ROUNDDOWN($I8/($X8-$W8+1),2),IF((CM$3&amp;$CF$2)-$X8,,$I8+$X8-SUM($X8:CL8)))</f>
        <v>0</v>
      </c>
      <c r="CN8" s="38">
        <f>IF(((CN$3&amp;$CF$2)-$X8&lt;0)*((CN$3&amp;$CF$2)-$W8&gt;=0),ROUNDDOWN($I8/($X8-$W8+1),2),IF((CN$3&amp;$CF$2)-$X8,,$I8+$X8-SUM($X8:CM8)))</f>
        <v>0</v>
      </c>
      <c r="CO8" s="38">
        <f>IF(((CO$3&amp;$CF$2)-$X8&lt;0)*((CO$3&amp;$CF$2)-$W8&gt;=0),ROUNDDOWN($I8/($X8-$W8+1),2),IF((CO$3&amp;$CF$2)-$X8,,$I8+$X8-SUM($X8:CN8)))</f>
        <v>0</v>
      </c>
      <c r="CP8" s="38">
        <f>IF(((CP$3&amp;$CF$2)-$X8&lt;0)*((CP$3&amp;$CF$2)-$W8&gt;=0),ROUNDDOWN($I8/($X8-$W8+1),2),IF((CP$3&amp;$CF$2)-$X8,,$I8+$X8-SUM($X8:CO8)))</f>
        <v>0</v>
      </c>
      <c r="CQ8" s="38">
        <f>IF(((CQ$3&amp;$CF$2)-$X8&lt;0)*((CQ$3&amp;$CF$2)-$W8&gt;=0),ROUNDDOWN($I8/($X8-$W8+1),2),IF((CQ$3&amp;$CF$2)-$X8,,$I8+$X8-SUM($X8:CP8)))</f>
        <v>0</v>
      </c>
      <c r="CR8" s="38">
        <f>IF(((CR$3&amp;$CF$2)-$X8&lt;0)*((CR$3&amp;$CF$2)-$W8&gt;=0),ROUNDDOWN($I8/($X8-$W8+1),2),IF((CR$3&amp;$CF$2)-$X8,,$I8+$X8-SUM($X8:CQ8)))</f>
        <v>0</v>
      </c>
      <c r="CS8" s="38">
        <f>IF(((CS$3&amp;$CF$2)-$X8&lt;0)*((CS$3&amp;$CF$2)-$W8&gt;=0),ROUNDDOWN($I8/($X8-$W8+1),2),IF((CS$3&amp;$CF$2)-$X8,,$I8+$X8-SUM($X8:CR8)))</f>
        <v>0</v>
      </c>
      <c r="CT8" s="38">
        <f>IF(((CT$3&amp;$CF$2)-$X8&lt;0)*((CT$3&amp;$CF$2)-$W8&gt;=0),ROUNDDOWN($I8/($X8-$W8+1),2),IF((CT$3&amp;$CF$2)-$X8,,$I8+$X8-SUM($X8:CS8)))</f>
        <v>0</v>
      </c>
      <c r="CU8" s="38">
        <f>IF(((CU$3&amp;$CF$2)-$X8&lt;0)*((CU$3&amp;$CF$2)-$W8&gt;=0),ROUNDDOWN($I8/($X8-$W8+1),2),IF((CU$3&amp;$CF$2)-$X8,,$I8+$X8-SUM($X8:CT8)))</f>
        <v>0</v>
      </c>
      <c r="CV8" s="38">
        <f>IF(((CV$3&amp;$CF$2)-$X8&lt;0)*((CV$3&amp;$CF$2)-$W8&gt;=0),ROUNDDOWN($I8/($X8-$W8+1),2),IF((CV$3&amp;$CF$2)-$X8,,$I8+$X8-SUM($X8:CU8)))</f>
        <v>0</v>
      </c>
      <c r="CW8" s="38">
        <f>IF(((CW$3&amp;$CF$2)-$X8&lt;0)*((CW$3&amp;$CF$2)-$W8&gt;=0),ROUNDDOWN($I8/($X8-$W8+1),2),IF((CW$3&amp;$CF$2)-$X8,,$I8+$X8-SUM($X8:CV8)))</f>
        <v>0</v>
      </c>
      <c r="CX8" s="38">
        <f>IF(((CX$3&amp;$CF$2)-$X8&lt;0)*((CX$3&amp;$CF$2)-$W8&gt;=0),ROUNDDOWN($I8/($X8-$W8+1),2),IF((CX$3&amp;$CF$2)-$X8,,$I8+$X8-SUM($X8:CW8)))</f>
        <v>0</v>
      </c>
      <c r="CY8" s="38">
        <f>IF(((CY$3&amp;$CF$2)-$X8&lt;0)*((CY$3&amp;$CF$2)-$W8&gt;=0),ROUNDDOWN($I8/($X8-$W8+1),2),IF((CY$3&amp;$CF$2)-$X8,,$I8+$X8-SUM($X8:CX8)))</f>
        <v>0</v>
      </c>
      <c r="CZ8" s="38">
        <f>IF(((CZ$3&amp;$CF$2)-$X8&lt;0)*((CZ$3&amp;$CF$2)-$W8&gt;=0),ROUNDDOWN($I8/($X8-$W8+1),2),IF((CZ$3&amp;$CF$2)-$X8,,$I8+$X8-SUM($X8:CY8)))</f>
        <v>0</v>
      </c>
      <c r="DA8" s="38">
        <f>IF(((DA$3&amp;$CF$2)-$X8&lt;0)*((DA$3&amp;$CF$2)-$W8&gt;=0),ROUNDDOWN($I8/($X8-$W8+1),2),IF((DA$3&amp;$CF$2)-$X8,,$I8+$X8-SUM($X8:CZ8)))</f>
        <v>0</v>
      </c>
      <c r="DB8" s="38">
        <f>IF(((DB$3&amp;$CF$2)-$X8&lt;0)*((DB$3&amp;$CF$2)-$W8&gt;=0),ROUNDDOWN($I8/($X8-$W8+1),2),IF((DB$3&amp;$CF$2)-$X8,,$I8+$X8-SUM($X8:DA8)))</f>
        <v>0</v>
      </c>
      <c r="DC8" s="38">
        <f>IF(((DC$3&amp;$CF$2)-$X8&lt;0)*((DC$3&amp;$CF$2)-$W8&gt;=0),ROUNDDOWN($I8/($X8-$W8+1),2),IF((DC$3&amp;$CF$2)-$X8,,$I8+$X8-SUM($X8:DB8)))</f>
        <v>0</v>
      </c>
      <c r="DD8" s="38">
        <f>IF(((DD$3&amp;$CF$2)-$X8&lt;0)*((DD$3&amp;$CF$2)-$W8&gt;=0),ROUNDDOWN($I8/($X8-$W8+1),2),IF((DD$3&amp;$CF$2)-$X8,,$I8+$X8-SUM($X8:DC8)))</f>
        <v>0</v>
      </c>
      <c r="DE8" s="38">
        <f>IF(((DE$3&amp;$CF$2)-$X8&lt;0)*((DE$3&amp;$CF$2)-$W8&gt;=0),ROUNDDOWN($I8/($X8-$W8+1),2),IF((DE$3&amp;$CF$2)-$X8,,$I8+$X8-SUM($X8:DD8)))</f>
        <v>0</v>
      </c>
      <c r="DF8" s="38">
        <f>IF(((DF$3&amp;$CF$2)-$X8&lt;0)*((DF$3&amp;$CF$2)-$W8&gt;=0),ROUNDDOWN($I8/($X8-$W8+1),2),IF((DF$3&amp;$CF$2)-$X8,,$I8+$X8-SUM($X8:DE8)))</f>
        <v>0</v>
      </c>
      <c r="DG8" s="38">
        <f>IF(((DG$3&amp;$CF$2)-$X8&lt;0)*((DG$3&amp;$CF$2)-$W8&gt;=0),ROUNDDOWN($I8/($X8-$W8+1),2),IF((DG$3&amp;$CF$2)-$X8,,$I8+$X8-SUM($X8:DF8)))</f>
        <v>0</v>
      </c>
      <c r="DH8" s="38">
        <f>IF(((DH$3&amp;$CF$2)-$X8&lt;0)*((DH$3&amp;$CF$2)-$W8&gt;=0),ROUNDDOWN($I8/($X8-$W8+1),2),IF((DH$3&amp;$CF$2)-$X8,,$I8+$X8-SUM($X8:DG8)))</f>
        <v>0</v>
      </c>
      <c r="DI8" s="38">
        <f>IF(((DI$3&amp;$CF$2)-$X8&lt;0)*((DI$3&amp;$CF$2)-$W8&gt;=0),ROUNDDOWN($I8/($X8-$W8+1),2),IF((DI$3&amp;$CF$2)-$X8,,$I8+$X8-SUM($X8:DH8)))</f>
        <v>0</v>
      </c>
      <c r="DJ8" s="20">
        <f>IF(((DJ$3&amp;$CF$2)-$X8&lt;0)*((DJ$3&amp;$CF$2)-$W8&gt;=0),ROUNDDOWN($I8/($X8-$W8+1),2),IF((DJ$3&amp;$CF$2)-$X8,,$I8+$X8-SUM($X8:DI8)))</f>
        <v>0</v>
      </c>
      <c r="DK8" s="38">
        <f>IF(((DK$3&amp;$DK$2)-$X8&lt;0)*((DK$3&amp;$DK$2)-$W8&gt;=0),ROUNDDOWN($I8/($X8-$W8+1),2),IF((DK$3&amp;$DK$2)-$X8,,$I8+$X8-SUM($X8:DJ8)))</f>
        <v>0</v>
      </c>
      <c r="DL8" s="38">
        <f>IF(((DL$3&amp;$DK$2)-$X8&lt;0)*((DL$3&amp;$DK$2)-$W8&gt;=0),ROUNDDOWN($I8/($X8-$W8+1),2),IF((DL$3&amp;$DK$2)-$X8,,$I8+$X8-SUM($X8:DK8)))</f>
        <v>0</v>
      </c>
      <c r="DM8" s="38">
        <f>IF(((DM$3&amp;$DK$2)-$X8&lt;0)*((DM$3&amp;$DK$2)-$W8&gt;=0),ROUNDDOWN($I8/($X8-$W8+1),2),IF((DM$3&amp;$DK$2)-$X8,,$I8+$X8-SUM($X8:DL8)))</f>
        <v>0</v>
      </c>
      <c r="DN8" s="38">
        <f>IF(((DN$3&amp;$DK$2)-$X8&lt;0)*((DN$3&amp;$DK$2)-$W8&gt;=0),ROUNDDOWN($I8/($X8-$W8+1),2),IF((DN$3&amp;$DK$2)-$X8,,$I8+$X8-SUM($X8:DM8)))</f>
        <v>0</v>
      </c>
      <c r="DO8" s="38">
        <f>IF(((DO$3&amp;$DK$2)-$X8&lt;0)*((DO$3&amp;$DK$2)-$W8&gt;=0),ROUNDDOWN($I8/($X8-$W8+1),2),IF((DO$3&amp;$DK$2)-$X8,,$I8+$X8-SUM($X8:DN8)))</f>
        <v>0</v>
      </c>
      <c r="DP8" s="38">
        <f>IF(((DP$3&amp;$DK$2)-$X8&lt;0)*((DP$3&amp;$DK$2)-$W8&gt;=0),ROUNDDOWN($I8/($X8-$W8+1),2),IF((DP$3&amp;$DK$2)-$X8,,$I8+$X8-SUM($X8:DO8)))</f>
        <v>0</v>
      </c>
      <c r="DQ8" s="38">
        <f>IF(((DQ$3&amp;$DK$2)-$X8&lt;0)*((DQ$3&amp;$DK$2)-$W8&gt;=0),ROUNDDOWN($I8/($X8-$W8+1),2),IF((DQ$3&amp;$DK$2)-$X8,,$I8+$X8-SUM($X8:DP8)))</f>
        <v>0</v>
      </c>
      <c r="DR8" s="38">
        <f>IF(((DR$3&amp;$DK$2)-$X8&lt;0)*((DR$3&amp;$DK$2)-$W8&gt;=0),ROUNDDOWN($I8/($X8-$W8+1),2),IF((DR$3&amp;$DK$2)-$X8,,$I8+$X8-SUM($X8:DQ8)))</f>
        <v>0</v>
      </c>
      <c r="DS8" s="38">
        <f>IF(((DS$3&amp;$DK$2)-$X8&lt;0)*((DS$3&amp;$DK$2)-$W8&gt;=0),ROUNDDOWN($I8/($X8-$W8+1),2),IF((DS$3&amp;$DK$2)-$X8,,$I8+$X8-SUM($X8:DR8)))</f>
        <v>0</v>
      </c>
      <c r="DT8" s="38">
        <f>IF(((DT$3&amp;$DK$2)-$X8&lt;0)*((DT$3&amp;$DK$2)-$W8&gt;=0),ROUNDDOWN($I8/($X8-$W8+1),2),IF((DT$3&amp;$DK$2)-$X8,,$I8+$X8-SUM($X8:DS8)))</f>
        <v>0</v>
      </c>
      <c r="DU8" s="38">
        <f>IF(((DU$3&amp;$DK$2)-$X8&lt;0)*((DU$3&amp;$DK$2)-$W8&gt;=0),ROUNDDOWN($I8/($X8-$W8+1),2),IF((DU$3&amp;$DK$2)-$X8,,$I8+$X8-SUM($X8:DT8)))</f>
        <v>0</v>
      </c>
      <c r="DV8" s="38">
        <f>IF(((DV$3&amp;$DK$2)-$X8&lt;0)*((DV$3&amp;$DK$2)-$W8&gt;=0),ROUNDDOWN($I8/($X8-$W8+1),2),IF((DV$3&amp;$DK$2)-$X8,,$I8+$X8-SUM($X8:DU8)))</f>
        <v>0</v>
      </c>
      <c r="DW8" s="38">
        <f>IF(((DW$3&amp;$DK$2)-$X8&lt;0)*((DW$3&amp;$DK$2)-$W8&gt;=0),ROUNDDOWN($I8/($X8-$W8+1),2),IF((DW$3&amp;$DK$2)-$X8,,$I8+$X8-SUM($X8:DV8)))</f>
        <v>0</v>
      </c>
      <c r="DX8" s="38">
        <f>IF(((DX$3&amp;$DK$2)-$X8&lt;0)*((DX$3&amp;$DK$2)-$W8&gt;=0),ROUNDDOWN($I8/($X8-$W8+1),2),IF((DX$3&amp;$DK$2)-$X8,,$I8+$X8-SUM($X8:DW8)))</f>
        <v>0</v>
      </c>
      <c r="DY8" s="38">
        <f>IF(((DY$3&amp;$DK$2)-$X8&lt;0)*((DY$3&amp;$DK$2)-$W8&gt;=0),ROUNDDOWN($I8/($X8-$W8+1),2),IF((DY$3&amp;$DK$2)-$X8,,$I8+$X8-SUM($X8:DX8)))</f>
        <v>0</v>
      </c>
      <c r="DZ8" s="38">
        <f>IF(((DZ$3&amp;$DK$2)-$X8&lt;0)*((DZ$3&amp;$DK$2)-$W8&gt;=0),ROUNDDOWN($I8/($X8-$W8+1),2),IF((DZ$3&amp;$DK$2)-$X8,,$I8+$X8-SUM($X8:DY8)))</f>
        <v>0</v>
      </c>
      <c r="EA8" s="38">
        <f>IF(((EA$3&amp;$DK$2)-$X8&lt;0)*((EA$3&amp;$DK$2)-$W8&gt;=0),ROUNDDOWN($I8/($X8-$W8+1),2),IF((EA$3&amp;$DK$2)-$X8,,$I8+$X8-SUM($X8:DZ8)))</f>
        <v>0</v>
      </c>
      <c r="EB8" s="38">
        <f>IF(((EB$3&amp;$DK$2)-$X8&lt;0)*((EB$3&amp;$DK$2)-$W8&gt;=0),ROUNDDOWN($I8/($X8-$W8+1),2),IF((EB$3&amp;$DK$2)-$X8,,$I8+$X8-SUM($X8:EA8)))</f>
        <v>0</v>
      </c>
      <c r="EC8" s="38">
        <f>IF(((EC$3&amp;$DK$2)-$X8&lt;0)*((EC$3&amp;$DK$2)-$W8&gt;=0),ROUNDDOWN($I8/($X8-$W8+1),2),IF((EC$3&amp;$DK$2)-$X8,,$I8+$X8-SUM($X8:EB8)))</f>
        <v>0</v>
      </c>
      <c r="ED8" s="38">
        <f>IF(((ED$3&amp;$DK$2)-$X8&lt;0)*((ED$3&amp;$DK$2)-$W8&gt;=0),ROUNDDOWN($I8/($X8-$W8+1),2),IF((ED$3&amp;$DK$2)-$X8,,$I8+$X8-SUM($X8:EC8)))</f>
        <v>0</v>
      </c>
      <c r="EE8" s="38">
        <f>IF(((EE$3&amp;$DK$2)-$X8&lt;0)*((EE$3&amp;$DK$2)-$W8&gt;=0),ROUNDDOWN($I8/($X8-$W8+1),2),IF((EE$3&amp;$DK$2)-$X8,,$I8+$X8-SUM($X8:ED8)))</f>
        <v>0</v>
      </c>
      <c r="EF8" s="38">
        <f>IF(((EF$3&amp;$DK$2)-$X8&lt;0)*((EF$3&amp;$DK$2)-$W8&gt;=0),ROUNDDOWN($I8/($X8-$W8+1),2),IF((EF$3&amp;$DK$2)-$X8,,$I8+$X8-SUM($X8:EE8)))</f>
        <v>0</v>
      </c>
      <c r="EG8" s="38">
        <f>IF(((EG$3&amp;$DK$2)-$X8&lt;0)*((EG$3&amp;$DK$2)-$W8&gt;=0),ROUNDDOWN($I8/($X8-$W8+1),2),IF((EG$3&amp;$DK$2)-$X8,,$I8+$X8-SUM($X8:EF8)))</f>
        <v>0</v>
      </c>
      <c r="EH8" s="38">
        <f>IF(((EH$3&amp;$DK$2)-$X8&lt;0)*((EH$3&amp;$DK$2)-$W8&gt;=0),ROUNDDOWN($I8/($X8-$W8+1),2),IF((EH$3&amp;$DK$2)-$X8,,$I8+$X8-SUM($X8:EG8)))</f>
        <v>0</v>
      </c>
      <c r="EI8" s="38">
        <f>IF(((EI$3&amp;$DK$2)-$X8&lt;0)*((EI$3&amp;$DK$2)-$W8&gt;=0),ROUNDDOWN($I8/($X8-$W8+1),2),IF((EI$3&amp;$DK$2)-$X8,,$I8+$X8-SUM($X8:EH8)))</f>
        <v>0</v>
      </c>
      <c r="EJ8" s="38">
        <f>IF(((EJ$3&amp;$DK$2)-$X8&lt;0)*((EJ$3&amp;$DK$2)-$W8&gt;=0),ROUNDDOWN($I8/($X8-$W8+1),2),IF((EJ$3&amp;$DK$2)-$X8,,$I8+$X8-SUM($X8:EI8)))</f>
        <v>0</v>
      </c>
      <c r="EK8" s="38">
        <f>IF(((EK$3&amp;$DK$2)-$X8&lt;0)*((EK$3&amp;$DK$2)-$W8&gt;=0),ROUNDDOWN($I8/($X8-$W8+1),2),IF((EK$3&amp;$DK$2)-$X8,,$I8+$X8-SUM($X8:EJ8)))</f>
        <v>0</v>
      </c>
      <c r="EL8" s="38">
        <f>IF(((EL$3&amp;$DK$2)-$X8&lt;0)*((EL$3&amp;$DK$2)-$W8&gt;=0),ROUNDDOWN($I8/($X8-$W8+1),2),IF((EL$3&amp;$DK$2)-$X8,,$I8+$X8-SUM($X8:EK8)))</f>
        <v>0</v>
      </c>
      <c r="EM8" s="38">
        <f>IF(((EM$3&amp;$DK$2)-$X8&lt;0)*((EM$3&amp;$DK$2)-$W8&gt;=0),ROUNDDOWN($I8/($X8-$W8+1),2),IF((EM$3&amp;$DK$2)-$X8,,$I8+$X8-SUM($X8:EL8)))</f>
        <v>0</v>
      </c>
      <c r="EN8" s="20">
        <f>IF(((EN$3&amp;$DK$2)-$X8&lt;0)*((EN$3&amp;$DK$2)-$W8&gt;=0),ROUNDDOWN($I8/($X8-$W8+1),2),IF((EN$3&amp;$DK$2)-$X8,,$I8+$X8-SUM($X8:EM8)))</f>
        <v>0</v>
      </c>
      <c r="EO8" s="38">
        <f>IF(((EO$3&amp;$EO$2)-$X8&lt;0)*((EO$3&amp;$EO$2)-$W8&gt;=0),ROUNDDOWN($I8/($X8-$W8+1),2),IF((EO$3&amp;$EO$2)-$X8,,$I8+$X8-SUM($X8:EN8)))</f>
        <v>0</v>
      </c>
      <c r="EP8" s="38">
        <f>IF(((EP$3&amp;$EO$2)-$X8&lt;0)*((EP$3&amp;$EO$2)-$W8&gt;=0),ROUNDDOWN($I8/($X8-$W8+1),2),IF((EP$3&amp;$EO$2)-$X8,,$I8+$X8-SUM($X8:EO8)))</f>
        <v>0</v>
      </c>
      <c r="EQ8" s="38">
        <f>IF(((EQ$3&amp;$EO$2)-$X8&lt;0)*((EQ$3&amp;$EO$2)-$W8&gt;=0),ROUNDDOWN($I8/($X8-$W8+1),2),IF((EQ$3&amp;$EO$2)-$X8,,$I8+$X8-SUM($X8:EP8)))</f>
        <v>0</v>
      </c>
      <c r="ER8" s="38">
        <f>IF(((ER$3&amp;$EO$2)-$X8&lt;0)*((ER$3&amp;$EO$2)-$W8&gt;=0),ROUNDDOWN($I8/($X8-$W8+1),2),IF((ER$3&amp;$EO$2)-$X8,,$I8+$X8-SUM($X8:EQ8)))</f>
        <v>0</v>
      </c>
      <c r="ES8" s="38">
        <f>IF(((ES$3&amp;$EO$2)-$X8&lt;0)*((ES$3&amp;$EO$2)-$W8&gt;=0),ROUNDDOWN($I8/($X8-$W8+1),2),IF((ES$3&amp;$EO$2)-$X8,,$I8+$X8-SUM($X8:ER8)))</f>
        <v>0</v>
      </c>
      <c r="ET8" s="38">
        <f>IF(((ET$3&amp;$EO$2)-$X8&lt;0)*((ET$3&amp;$EO$2)-$W8&gt;=0),ROUNDDOWN($I8/($X8-$W8+1),2),IF((ET$3&amp;$EO$2)-$X8,,$I8+$X8-SUM($X8:ES8)))</f>
        <v>0</v>
      </c>
      <c r="EU8" s="38">
        <f>IF(((EU$3&amp;$EO$2)-$X8&lt;0)*((EU$3&amp;$EO$2)-$W8&gt;=0),ROUNDDOWN($I8/($X8-$W8+1),2),IF((EU$3&amp;$EO$2)-$X8,,$I8+$X8-SUM($X8:ET8)))</f>
        <v>0</v>
      </c>
      <c r="EV8" s="38">
        <f>IF(((EV$3&amp;$EO$2)-$X8&lt;0)*((EV$3&amp;$EO$2)-$W8&gt;=0),ROUNDDOWN($I8/($X8-$W8+1),2),IF((EV$3&amp;$EO$2)-$X8,,$I8+$X8-SUM($X8:EU8)))</f>
        <v>0</v>
      </c>
      <c r="EW8" s="38">
        <f>IF(((EW$3&amp;$EO$2)-$X8&lt;0)*((EW$3&amp;$EO$2)-$W8&gt;=0),ROUNDDOWN($I8/($X8-$W8+1),2),IF((EW$3&amp;$EO$2)-$X8,,$I8+$X8-SUM($X8:EV8)))</f>
        <v>0</v>
      </c>
      <c r="EX8" s="38">
        <f>IF(((EX$3&amp;$EO$2)-$X8&lt;0)*((EX$3&amp;$EO$2)-$W8&gt;=0),ROUNDDOWN($I8/($X8-$W8+1),2),IF((EX$3&amp;$EO$2)-$X8,,$I8+$X8-SUM($X8:EW8)))</f>
        <v>0</v>
      </c>
      <c r="EY8" s="38">
        <f>IF(((EY$3&amp;$EO$2)-$X8&lt;0)*((EY$3&amp;$EO$2)-$W8&gt;=0),ROUNDDOWN($I8/($X8-$W8+1),2),IF((EY$3&amp;$EO$2)-$X8,,$I8+$X8-SUM($X8:EX8)))</f>
        <v>0</v>
      </c>
      <c r="EZ8" s="38">
        <f>IF(((EZ$3&amp;$EO$2)-$X8&lt;0)*((EZ$3&amp;$EO$2)-$W8&gt;=0),ROUNDDOWN($I8/($X8-$W8+1),2),IF((EZ$3&amp;$EO$2)-$X8,,$I8+$X8-SUM($X8:EY8)))</f>
        <v>0</v>
      </c>
      <c r="FA8" s="38">
        <f>IF(((FA$3&amp;$EO$2)-$X8&lt;0)*((FA$3&amp;$EO$2)-$W8&gt;=0),ROUNDDOWN($I8/($X8-$W8+1),2),IF((FA$3&amp;$EO$2)-$X8,,$I8+$X8-SUM($X8:EZ8)))</f>
        <v>0</v>
      </c>
      <c r="FB8" s="38">
        <f>IF(((FB$3&amp;$EO$2)-$X8&lt;0)*((FB$3&amp;$EO$2)-$W8&gt;=0),ROUNDDOWN($I8/($X8-$W8+1),2),IF((FB$3&amp;$EO$2)-$X8,,$I8+$X8-SUM($X8:FA8)))</f>
        <v>0</v>
      </c>
      <c r="FC8" s="38">
        <f>IF(((FC$3&amp;$EO$2)-$X8&lt;0)*((FC$3&amp;$EO$2)-$W8&gt;=0),ROUNDDOWN($I8/($X8-$W8+1),2),IF((FC$3&amp;$EO$2)-$X8,,$I8+$X8-SUM($X8:FB8)))</f>
        <v>0</v>
      </c>
      <c r="FD8" s="38">
        <f>IF(((FD$3&amp;$EO$2)-$X8&lt;0)*((FD$3&amp;$EO$2)-$W8&gt;=0),ROUNDDOWN($I8/($X8-$W8+1),2),IF((FD$3&amp;$EO$2)-$X8,,$I8+$X8-SUM($X8:FC8)))</f>
        <v>0</v>
      </c>
      <c r="FE8" s="38">
        <f>IF(((FE$3&amp;$EO$2)-$X8&lt;0)*((FE$3&amp;$EO$2)-$W8&gt;=0),ROUNDDOWN($I8/($X8-$W8+1),2),IF((FE$3&amp;$EO$2)-$X8,,$I8+$X8-SUM($X8:FD8)))</f>
        <v>0</v>
      </c>
      <c r="FF8" s="38">
        <f>IF(((FF$3&amp;$EO$2)-$X8&lt;0)*((FF$3&amp;$EO$2)-$W8&gt;=0),ROUNDDOWN($I8/($X8-$W8+1),2),IF((FF$3&amp;$EO$2)-$X8,,$I8+$X8-SUM($X8:FE8)))</f>
        <v>0</v>
      </c>
      <c r="FG8" s="38">
        <f>IF(((FG$3&amp;$EO$2)-$X8&lt;0)*((FG$3&amp;$EO$2)-$W8&gt;=0),ROUNDDOWN($I8/($X8-$W8+1),2),IF((FG$3&amp;$EO$2)-$X8,,$I8+$X8-SUM($X8:FF8)))</f>
        <v>0</v>
      </c>
      <c r="FH8" s="38">
        <f>IF(((FH$3&amp;$EO$2)-$X8&lt;0)*((FH$3&amp;$EO$2)-$W8&gt;=0),ROUNDDOWN($I8/($X8-$W8+1),2),IF((FH$3&amp;$EO$2)-$X8,,$I8+$X8-SUM($X8:FG8)))</f>
        <v>0</v>
      </c>
      <c r="FI8" s="38">
        <f>IF(((FI$3&amp;$EO$2)-$X8&lt;0)*((FI$3&amp;$EO$2)-$W8&gt;=0),ROUNDDOWN($I8/($X8-$W8+1),2),IF((FI$3&amp;$EO$2)-$X8,,$I8+$X8-SUM($X8:FH8)))</f>
        <v>0</v>
      </c>
      <c r="FJ8" s="38">
        <f>IF(((FJ$3&amp;$EO$2)-$X8&lt;0)*((FJ$3&amp;$EO$2)-$W8&gt;=0),ROUNDDOWN($I8/($X8-$W8+1),2),IF((FJ$3&amp;$EO$2)-$X8,,$I8+$X8-SUM($X8:FI8)))</f>
        <v>0</v>
      </c>
      <c r="FK8" s="38">
        <f>IF(((FK$3&amp;$EO$2)-$X8&lt;0)*((FK$3&amp;$EO$2)-$W8&gt;=0),ROUNDDOWN($I8/($X8-$W8+1),2),IF((FK$3&amp;$EO$2)-$X8,,$I8+$X8-SUM($X8:FJ8)))</f>
        <v>0</v>
      </c>
      <c r="FL8" s="38">
        <f>IF(((FL$3&amp;$EO$2)-$X8&lt;0)*((FL$3&amp;$EO$2)-$W8&gt;=0),ROUNDDOWN($I8/($X8-$W8+1),2),IF((FL$3&amp;$EO$2)-$X8,,$I8+$X8-SUM($X8:FK8)))</f>
        <v>0</v>
      </c>
      <c r="FM8" s="38">
        <f>IF(((FM$3&amp;$EO$2)-$X8&lt;0)*((FM$3&amp;$EO$2)-$W8&gt;=0),ROUNDDOWN($I8/($X8-$W8+1),2),IF((FM$3&amp;$EO$2)-$X8,,$I8+$X8-SUM($X8:FL8)))</f>
        <v>0</v>
      </c>
      <c r="FN8" s="38">
        <f>IF(((FN$3&amp;$EO$2)-$X8&lt;0)*((FN$3&amp;$EO$2)-$W8&gt;=0),ROUNDDOWN($I8/($X8-$W8+1),2),IF((FN$3&amp;$EO$2)-$X8,,$I8+$X8-SUM($X8:FM8)))</f>
        <v>0</v>
      </c>
      <c r="FO8" s="38">
        <f>IF(((FO$3&amp;$EO$2)-$X8&lt;0)*((FO$3&amp;$EO$2)-$W8&gt;=0),ROUNDDOWN($I8/($X8-$W8+1),2),IF((FO$3&amp;$EO$2)-$X8,,$I8+$X8-SUM($X8:FN8)))</f>
        <v>0</v>
      </c>
      <c r="FP8" s="38">
        <f>IF(((FP$3&amp;$EO$2)-$X8&lt;0)*((FP$3&amp;$EO$2)-$W8&gt;=0),ROUNDDOWN($I8/($X8-$W8+1),2),IF((FP$3&amp;$EO$2)-$X8,,$I8+$X8-SUM($X8:FO8)))</f>
        <v>0</v>
      </c>
      <c r="FQ8" s="38">
        <f>IF(((FQ$3&amp;$EO$2)-$X8&lt;0)*((FQ$3&amp;$EO$2)-$W8&gt;=0),ROUNDDOWN($I8/($X8-$W8+1),2),IF((FQ$3&amp;$EO$2)-$X8,,$I8+$X8-SUM($X8:FP8)))</f>
        <v>0</v>
      </c>
      <c r="FR8" s="38">
        <f>IF(((FR$3&amp;$EO$2)-$X8&lt;0)*((FR$3&amp;$EO$2)-$W8&gt;=0),ROUNDDOWN($I8/($X8-$W8+1),2),IF((FR$3&amp;$EO$2)-$X8,,$I8+$X8-SUM($X8:FQ8)))</f>
        <v>0</v>
      </c>
      <c r="FS8" s="20">
        <f>IF(((FS$3&amp;$EO$2)-$X8&lt;0)*((FS$3&amp;$EO$2)-$W8&gt;=0),ROUNDDOWN($I8/($X8-$W8+1),2),IF((FS$3&amp;$EO$2)-$X8,,$I8+$X8-SUM($X8:FR8)))</f>
        <v>0</v>
      </c>
      <c r="FT8" s="38">
        <f>IF(((FT$3&amp;$FT$2)-$X8&lt;0)*((FT$3&amp;$FT$2)-$W8&gt;=0),ROUNDDOWN($I8/($X8-$W8+1),2),IF((FT$3&amp;$FT$2)-$X8,,$I8+$X8-SUM($X8:FS8)))</f>
        <v>0</v>
      </c>
      <c r="FU8" s="38">
        <f>IF(((FU$3&amp;$FT$2)-$X8&lt;0)*((FU$3&amp;$FT$2)-$W8&gt;=0),ROUNDDOWN($I8/($X8-$W8+1),2),IF((FU$3&amp;$FT$2)-$X8,,$I8+$X8-SUM($X8:FT8)))</f>
        <v>0</v>
      </c>
      <c r="FV8" s="38">
        <f>IF(((FV$3&amp;$FT$2)-$X8&lt;0)*((FV$3&amp;$FT$2)-$W8&gt;=0),ROUNDDOWN($I8/($X8-$W8+1),2),IF((FV$3&amp;$FT$2)-$X8,,$I8+$X8-SUM($X8:FU8)))</f>
        <v>0</v>
      </c>
      <c r="FW8" s="38">
        <f>IF(((FW$3&amp;$FT$2)-$X8&lt;0)*((FW$3&amp;$FT$2)-$W8&gt;=0),ROUNDDOWN($I8/($X8-$W8+1),2),IF((FW$3&amp;$FT$2)-$X8,,$I8+$X8-SUM($X8:FV8)))</f>
        <v>0</v>
      </c>
      <c r="FX8" s="38">
        <f>IF(((FX$3&amp;$FT$2)-$X8&lt;0)*((FX$3&amp;$FT$2)-$W8&gt;=0),ROUNDDOWN($I8/($X8-$W8+1),2),IF((FX$3&amp;$FT$2)-$X8,,$I8+$X8-SUM($X8:FW8)))</f>
        <v>0</v>
      </c>
      <c r="FY8" s="38">
        <f>IF(((FY$3&amp;$FT$2)-$X8&lt;0)*((FY$3&amp;$FT$2)-$W8&gt;=0),ROUNDDOWN($I8/($X8-$W8+1),2),IF((FY$3&amp;$FT$2)-$X8,,$I8+$X8-SUM($X8:FX8)))</f>
        <v>0</v>
      </c>
      <c r="FZ8" s="38">
        <f>IF(((FZ$3&amp;$FT$2)-$X8&lt;0)*((FZ$3&amp;$FT$2)-$W8&gt;=0),ROUNDDOWN($I8/($X8-$W8+1),2),IF((FZ$3&amp;$FT$2)-$X8,,$I8+$X8-SUM($X8:FY8)))</f>
        <v>0</v>
      </c>
      <c r="GA8" s="38">
        <f>IF(((GA$3&amp;$FT$2)-$X8&lt;0)*((GA$3&amp;$FT$2)-$W8&gt;=0),ROUNDDOWN($I8/($X8-$W8+1),2),IF((GA$3&amp;$FT$2)-$X8,,$I8+$X8-SUM($X8:FZ8)))</f>
        <v>0</v>
      </c>
      <c r="GB8" s="38">
        <f>IF(((GB$3&amp;$FT$2)-$X8&lt;0)*((GB$3&amp;$FT$2)-$W8&gt;=0),ROUNDDOWN($I8/($X8-$W8+1),2),IF((GB$3&amp;$FT$2)-$X8,,$I8+$X8-SUM($X8:GA8)))</f>
        <v>0</v>
      </c>
      <c r="GC8" s="38">
        <f>IF(((GC$3&amp;$FT$2)-$X8&lt;0)*((GC$3&amp;$FT$2)-$W8&gt;=0),ROUNDDOWN($I8/($X8-$W8+1),2),IF((GC$3&amp;$FT$2)-$X8,,$I8+$X8-SUM($X8:GB8)))</f>
        <v>0</v>
      </c>
      <c r="GD8" s="38">
        <f>IF(((GD$3&amp;$FT$2)-$X8&lt;0)*((GD$3&amp;$FT$2)-$W8&gt;=0),ROUNDDOWN($I8/($X8-$W8+1),2),IF((GD$3&amp;$FT$2)-$X8,,$I8+$X8-SUM($X8:GC8)))</f>
        <v>0</v>
      </c>
      <c r="GE8" s="38">
        <f>IF(((GE$3&amp;$FT$2)-$X8&lt;0)*((GE$3&amp;$FT$2)-$W8&gt;=0),ROUNDDOWN($I8/($X8-$W8+1),2),IF((GE$3&amp;$FT$2)-$X8,,$I8+$X8-SUM($X8:GD8)))</f>
        <v>0</v>
      </c>
      <c r="GF8" s="38">
        <f>IF(((GF$3&amp;$FT$2)-$X8&lt;0)*((GF$3&amp;$FT$2)-$W8&gt;=0),ROUNDDOWN($I8/($X8-$W8+1),2),IF((GF$3&amp;$FT$2)-$X8,,$I8+$X8-SUM($X8:GE8)))</f>
        <v>0</v>
      </c>
      <c r="GG8" s="38">
        <f>IF(((GG$3&amp;$FT$2)-$X8&lt;0)*((GG$3&amp;$FT$2)-$W8&gt;=0),ROUNDDOWN($I8/($X8-$W8+1),2),IF((GG$3&amp;$FT$2)-$X8,,$I8+$X8-SUM($X8:GF8)))</f>
        <v>0</v>
      </c>
      <c r="GH8" s="38">
        <f>IF(((GH$3&amp;$FT$2)-$X8&lt;0)*((GH$3&amp;$FT$2)-$W8&gt;=0),ROUNDDOWN($I8/($X8-$W8+1),2),IF((GH$3&amp;$FT$2)-$X8,,$I8+$X8-SUM($X8:GG8)))</f>
        <v>0</v>
      </c>
      <c r="GI8" s="38">
        <f>IF(((GI$3&amp;$FT$2)-$X8&lt;0)*((GI$3&amp;$FT$2)-$W8&gt;=0),ROUNDDOWN($I8/($X8-$W8+1),2),IF((GI$3&amp;$FT$2)-$X8,,$I8+$X8-SUM($X8:GH8)))</f>
        <v>0</v>
      </c>
      <c r="GJ8" s="38">
        <f>IF(((GJ$3&amp;$FT$2)-$X8&lt;0)*((GJ$3&amp;$FT$2)-$W8&gt;=0),ROUNDDOWN($I8/($X8-$W8+1),2),IF((GJ$3&amp;$FT$2)-$X8,,$I8+$X8-SUM($X8:GI8)))</f>
        <v>0</v>
      </c>
      <c r="GK8" s="38">
        <f>IF(((GK$3&amp;$FT$2)-$X8&lt;0)*((GK$3&amp;$FT$2)-$W8&gt;=0),ROUNDDOWN($I8/($X8-$W8+1),2),IF((GK$3&amp;$FT$2)-$X8,,$I8+$X8-SUM($X8:GJ8)))</f>
        <v>0</v>
      </c>
      <c r="GL8" s="38">
        <f>IF(((GL$3&amp;$FT$2)-$X8&lt;0)*((GL$3&amp;$FT$2)-$W8&gt;=0),ROUNDDOWN($I8/($X8-$W8+1),2),IF((GL$3&amp;$FT$2)-$X8,,$I8+$X8-SUM($X8:GK8)))</f>
        <v>0</v>
      </c>
      <c r="GM8" s="38">
        <f>IF(((GM$3&amp;$FT$2)-$X8&lt;0)*((GM$3&amp;$FT$2)-$W8&gt;=0),ROUNDDOWN($I8/($X8-$W8+1),2),IF((GM$3&amp;$FT$2)-$X8,,$I8+$X8-SUM($X8:GL8)))</f>
        <v>0</v>
      </c>
      <c r="GN8" s="38">
        <f>IF(((GN$3&amp;$FT$2)-$X8&lt;0)*((GN$3&amp;$FT$2)-$W8&gt;=0),ROUNDDOWN($I8/($X8-$W8+1),2),IF((GN$3&amp;$FT$2)-$X8,,$I8+$X8-SUM($X8:GM8)))</f>
        <v>0</v>
      </c>
      <c r="GO8" s="38">
        <f>IF(((GO$3&amp;$FT$2)-$X8&lt;0)*((GO$3&amp;$FT$2)-$W8&gt;=0),ROUNDDOWN($I8/($X8-$W8+1),2),IF((GO$3&amp;$FT$2)-$X8,,$I8+$X8-SUM($X8:GN8)))</f>
        <v>0</v>
      </c>
      <c r="GP8" s="38">
        <f>IF(((GP$3&amp;$FT$2)-$X8&lt;0)*((GP$3&amp;$FT$2)-$W8&gt;=0),ROUNDDOWN($I8/($X8-$W8+1),2),IF((GP$3&amp;$FT$2)-$X8,,$I8+$X8-SUM($X8:GO8)))</f>
        <v>0</v>
      </c>
      <c r="GQ8" s="38">
        <f>IF(((GQ$3&amp;$FT$2)-$X8&lt;0)*((GQ$3&amp;$FT$2)-$W8&gt;=0),ROUNDDOWN($I8/($X8-$W8+1),2),IF((GQ$3&amp;$FT$2)-$X8,,$I8+$X8-SUM($X8:GP8)))</f>
        <v>0</v>
      </c>
      <c r="GR8" s="38">
        <f>IF(((GR$3&amp;$FT$2)-$X8&lt;0)*((GR$3&amp;$FT$2)-$W8&gt;=0),ROUNDDOWN($I8/($X8-$W8+1),2),IF((GR$3&amp;$FT$2)-$X8,,$I8+$X8-SUM($X8:GQ8)))</f>
        <v>0</v>
      </c>
      <c r="GS8" s="38">
        <f>IF(((GS$3&amp;$FT$2)-$X8&lt;0)*((GS$3&amp;$FT$2)-$W8&gt;=0),ROUNDDOWN($I8/($X8-$W8+1),2),IF((GS$3&amp;$FT$2)-$X8,,$I8+$X8-SUM($X8:GR8)))</f>
        <v>0</v>
      </c>
      <c r="GT8" s="38">
        <f>IF(((GT$3&amp;$FT$2)-$X8&lt;0)*((GT$3&amp;$FT$2)-$W8&gt;=0),ROUNDDOWN($I8/($X8-$W8+1),2),IF((GT$3&amp;$FT$2)-$X8,,$I8+$X8-SUM($X8:GS8)))</f>
        <v>0</v>
      </c>
      <c r="GU8" s="38">
        <f>IF(((GU$3&amp;$FT$2)-$X8&lt;0)*((GU$3&amp;$FT$2)-$W8&gt;=0),ROUNDDOWN($I8/($X8-$W8+1),2),IF((GU$3&amp;$FT$2)-$X8,,$I8+$X8-SUM($X8:GT8)))</f>
        <v>0</v>
      </c>
      <c r="GV8" s="38">
        <f>IF(((GV$3&amp;$FT$2)-$X8&lt;0)*((GV$3&amp;$FT$2)-$W8&gt;=0),ROUNDDOWN($I8/($X8-$W8+1),2),IF((GV$3&amp;$FT$2)-$X8,,$I8+$X8-SUM($X8:GU8)))</f>
        <v>0</v>
      </c>
      <c r="GW8" s="20">
        <f>IF(((GW$3&amp;$FT$2)-$X8&lt;0)*((GW$3&amp;$FT$2)-$W8&gt;=0),ROUNDDOWN($I8/($X8-$W8+1),2),IF((GW$3&amp;$FT$2)-$X8,,$I8+$X8-SUM($X8:GV8)))</f>
        <v>0</v>
      </c>
      <c r="GX8" s="38">
        <f>IF(((GX$3&amp;$GX$2)-$X8&lt;0)*((GX$3&amp;$GX$2)-$W8&gt;=0),ROUNDDOWN($I8/($X8-$W8+1),2),IF((GX$3&amp;$GX$2)-$X8,,$I8+$X8-SUM($X8:GW8)))</f>
        <v>0.66</v>
      </c>
      <c r="GY8" s="38">
        <f>IF(((GY$3&amp;$GX$2)-$X8&lt;0)*((GY$3&amp;$GX$2)-$W8&gt;=0),ROUNDDOWN($I8/($X8-$W8+1),2),IF((GY$3&amp;$GX$2)-$X8,,$I8+$X8-SUM($X8:GX8)))</f>
        <v>0.66</v>
      </c>
      <c r="GZ8" s="38">
        <f>IF(((GZ$3&amp;$GX$2)-$X8&lt;0)*((GZ$3&amp;$GX$2)-$W8&gt;=0),ROUNDDOWN($I8/($X8-$W8+1),2),IF((GZ$3&amp;$GX$2)-$X8,,$I8+$X8-SUM($X8:GY8)))</f>
        <v>0.67999999999301508</v>
      </c>
      <c r="HA8" s="38">
        <f>IF(((HA$3&amp;$GX$2)-$X8&lt;0)*((HA$3&amp;$GX$2)-$W8&gt;=0),ROUNDDOWN($I8/($X8-$W8+1),2),IF((HA$3&amp;$GX$2)-$X8,,$I8+$X8-SUM($X8:GZ8)))</f>
        <v>0</v>
      </c>
      <c r="HB8" s="38">
        <f>IF(((HB$3&amp;$GX$2)-$X8&lt;0)*((HB$3&amp;$GX$2)-$W8&gt;=0),ROUNDDOWN($I8/($X8-$W8+1),2),IF((HB$3&amp;$GX$2)-$X8,,$I8+$X8-SUM($X8:HA8)))</f>
        <v>0</v>
      </c>
      <c r="HC8" s="38">
        <f>IF(((HC$3&amp;$GX$2)-$X8&lt;0)*((HC$3&amp;$GX$2)-$W8&gt;=0),ROUNDDOWN($I8/($X8-$W8+1),2),IF((HC$3&amp;$GX$2)-$X8,,$I8+$X8-SUM($X8:HB8)))</f>
        <v>0</v>
      </c>
      <c r="HD8" s="38">
        <f>IF(((HD$3&amp;$GX$2)-$X8&lt;0)*((HD$3&amp;$GX$2)-$W8&gt;=0),ROUNDDOWN($I8/($X8-$W8+1),2),IF((HD$3&amp;$GX$2)-$X8,,$I8+$X8-SUM($X8:HC8)))</f>
        <v>0</v>
      </c>
      <c r="HE8" s="38">
        <f>IF(((HE$3&amp;$GX$2)-$X8&lt;0)*((HE$3&amp;$GX$2)-$W8&gt;=0),ROUNDDOWN($I8/($X8-$W8+1),2),IF((HE$3&amp;$GX$2)-$X8,,$I8+$X8-SUM($X8:HD8)))</f>
        <v>0</v>
      </c>
      <c r="HF8" s="38">
        <f>IF(((HF$3&amp;$GX$2)-$X8&lt;0)*((HF$3&amp;$GX$2)-$W8&gt;=0),ROUNDDOWN($I8/($X8-$W8+1),2),IF((HF$3&amp;$GX$2)-$X8,,$I8+$X8-SUM($X8:HE8)))</f>
        <v>0</v>
      </c>
      <c r="HG8" s="38">
        <f>IF(((HG$3&amp;$GX$2)-$X8&lt;0)*((HG$3&amp;$GX$2)-$W8&gt;=0),ROUNDDOWN($I8/($X8-$W8+1),2),IF((HG$3&amp;$GX$2)-$X8,,$I8+$X8-SUM($X8:HF8)))</f>
        <v>0</v>
      </c>
      <c r="HH8" s="38">
        <f>IF(((HH$3&amp;$GX$2)-$X8&lt;0)*((HH$3&amp;$GX$2)-$W8&gt;=0),ROUNDDOWN($I8/($X8-$W8+1),2),IF((HH$3&amp;$GX$2)-$X8,,$I8+$X8-SUM($X8:HG8)))</f>
        <v>0</v>
      </c>
      <c r="HI8" s="38">
        <f>IF(((HI$3&amp;$GX$2)-$X8&lt;0)*((HI$3&amp;$GX$2)-$W8&gt;=0),ROUNDDOWN($I8/($X8-$W8+1),2),IF((HI$3&amp;$GX$2)-$X8,,$I8+$X8-SUM($X8:HH8)))</f>
        <v>0</v>
      </c>
      <c r="HJ8" s="38">
        <f>IF(((HJ$3&amp;$GX$2)-$X8&lt;0)*((HJ$3&amp;$GX$2)-$W8&gt;=0),ROUNDDOWN($I8/($X8-$W8+1),2),IF((HJ$3&amp;$GX$2)-$X8,,$I8+$X8-SUM($X8:HI8)))</f>
        <v>0</v>
      </c>
      <c r="HK8" s="38">
        <f>IF(((HK$3&amp;$GX$2)-$X8&lt;0)*((HK$3&amp;$GX$2)-$W8&gt;=0),ROUNDDOWN($I8/($X8-$W8+1),2),IF((HK$3&amp;$GX$2)-$X8,,$I8+$X8-SUM($X8:HJ8)))</f>
        <v>0</v>
      </c>
      <c r="HL8" s="38">
        <f>IF(((HL$3&amp;$GX$2)-$X8&lt;0)*((HL$3&amp;$GX$2)-$W8&gt;=0),ROUNDDOWN($I8/($X8-$W8+1),2),IF((HL$3&amp;$GX$2)-$X8,,$I8+$X8-SUM($X8:HK8)))</f>
        <v>0</v>
      </c>
      <c r="HM8" s="38">
        <f>IF(((HM$3&amp;$GX$2)-$X8&lt;0)*((HM$3&amp;$GX$2)-$W8&gt;=0),ROUNDDOWN($I8/($X8-$W8+1),2),IF((HM$3&amp;$GX$2)-$X8,,$I8+$X8-SUM($X8:HL8)))</f>
        <v>0</v>
      </c>
      <c r="HN8" s="38">
        <f>IF(((HN$3&amp;$GX$2)-$X8&lt;0)*((HN$3&amp;$GX$2)-$W8&gt;=0),ROUNDDOWN($I8/($X8-$W8+1),2),IF((HN$3&amp;$GX$2)-$X8,,$I8+$X8-SUM($X8:HM8)))</f>
        <v>0</v>
      </c>
      <c r="HO8" s="38">
        <f>IF(((HO$3&amp;$GX$2)-$X8&lt;0)*((HO$3&amp;$GX$2)-$W8&gt;=0),ROUNDDOWN($I8/($X8-$W8+1),2),IF((HO$3&amp;$GX$2)-$X8,,$I8+$X8-SUM($X8:HN8)))</f>
        <v>0</v>
      </c>
      <c r="HP8" s="38">
        <f>IF(((HP$3&amp;$GX$2)-$X8&lt;0)*((HP$3&amp;$GX$2)-$W8&gt;=0),ROUNDDOWN($I8/($X8-$W8+1),2),IF((HP$3&amp;$GX$2)-$X8,,$I8+$X8-SUM($X8:HO8)))</f>
        <v>0</v>
      </c>
      <c r="HQ8" s="38">
        <f>IF(((HQ$3&amp;$GX$2)-$X8&lt;0)*((HQ$3&amp;$GX$2)-$W8&gt;=0),ROUNDDOWN($I8/($X8-$W8+1),2),IF((HQ$3&amp;$GX$2)-$X8,,$I8+$X8-SUM($X8:HP8)))</f>
        <v>0</v>
      </c>
      <c r="HR8" s="38">
        <f>IF(((HR$3&amp;$GX$2)-$X8&lt;0)*((HR$3&amp;$GX$2)-$W8&gt;=0),ROUNDDOWN($I8/($X8-$W8+1),2),IF((HR$3&amp;$GX$2)-$X8,,$I8+$X8-SUM($X8:HQ8)))</f>
        <v>0</v>
      </c>
      <c r="HS8" s="38">
        <f>IF(((HS$3&amp;$GX$2)-$X8&lt;0)*((HS$3&amp;$GX$2)-$W8&gt;=0),ROUNDDOWN($I8/($X8-$W8+1),2),IF((HS$3&amp;$GX$2)-$X8,,$I8+$X8-SUM($X8:HR8)))</f>
        <v>0</v>
      </c>
      <c r="HT8" s="38">
        <f>IF(((HT$3&amp;$GX$2)-$X8&lt;0)*((HT$3&amp;$GX$2)-$W8&gt;=0),ROUNDDOWN($I8/($X8-$W8+1),2),IF((HT$3&amp;$GX$2)-$X8,,$I8+$X8-SUM($X8:HS8)))</f>
        <v>0</v>
      </c>
      <c r="HU8" s="38">
        <f>IF(((HU$3&amp;$GX$2)-$X8&lt;0)*((HU$3&amp;$GX$2)-$W8&gt;=0),ROUNDDOWN($I8/($X8-$W8+1),2),IF((HU$3&amp;$GX$2)-$X8,,$I8+$X8-SUM($X8:HT8)))</f>
        <v>0</v>
      </c>
      <c r="HV8" s="38">
        <f>IF(((HV$3&amp;$GX$2)-$X8&lt;0)*((HV$3&amp;$GX$2)-$W8&gt;=0),ROUNDDOWN($I8/($X8-$W8+1),2),IF((HV$3&amp;$GX$2)-$X8,,$I8+$X8-SUM($X8:HU8)))</f>
        <v>0</v>
      </c>
      <c r="HW8" s="38">
        <f>IF(((HW$3&amp;$GX$2)-$X8&lt;0)*((HW$3&amp;$GX$2)-$W8&gt;=0),ROUNDDOWN($I8/($X8-$W8+1),2),IF((HW$3&amp;$GX$2)-$X8,,$I8+$X8-SUM($X8:HV8)))</f>
        <v>0</v>
      </c>
      <c r="HX8" s="38">
        <f>IF(((HX$3&amp;$GX$2)-$X8&lt;0)*((HX$3&amp;$GX$2)-$W8&gt;=0),ROUNDDOWN($I8/($X8-$W8+1),2),IF((HX$3&amp;$GX$2)-$X8,,$I8+$X8-SUM($X8:HW8)))</f>
        <v>0</v>
      </c>
      <c r="HY8" s="38">
        <f>IF(((HY$3&amp;$GX$2)-$X8&lt;0)*((HY$3&amp;$GX$2)-$W8&gt;=0),ROUNDDOWN($I8/($X8-$W8+1),2),IF((HY$3&amp;$GX$2)-$X8,,$I8+$X8-SUM($X8:HX8)))</f>
        <v>0</v>
      </c>
      <c r="HZ8" s="38">
        <f>IF(((HZ$3&amp;$GX$2)-$X8&lt;0)*((HZ$3&amp;$GX$2)-$W8&gt;=0),ROUNDDOWN($I8/($X8-$W8+1),2),IF((HZ$3&amp;$GX$2)-$X8,,$I8+$X8-SUM($X8:HY8)))</f>
        <v>0</v>
      </c>
      <c r="IA8" s="38">
        <f>IF(((IA$3&amp;$GX$2)-$X8&lt;0)*((IA$3&amp;$GX$2)-$W8&gt;=0),ROUNDDOWN($I8/($X8-$W8+1),2),IF((IA$3&amp;$GX$2)-$X8,,$I8+$X8-SUM($X8:HZ8)))</f>
        <v>0</v>
      </c>
      <c r="IB8" s="20">
        <f>IF(((IB$3&amp;$GX$2)-$X8&lt;0)*((IB$3&amp;$GX$2)-$W8&gt;=0),ROUNDDOWN($I8/($X8-$W8+1),2),IF((IB$3&amp;$GX$2)-$X8,,$I8+$X8-SUM($X8:IA8)))</f>
        <v>0</v>
      </c>
      <c r="IC8" s="38">
        <f>IF(((IC$3&amp;$IC$2)-$X8&lt;0)*((IC$3&amp;$IC$2)-$W8&gt;=0),ROUNDDOWN($I8/($X8-$W8+1),2),IF((IC$3&amp;$IC$2)-$X8,,$I8+$X8-SUM($X8:IB8)))</f>
        <v>0</v>
      </c>
      <c r="ID8" s="38">
        <f>IF(((ID$3&amp;$IC$2)-$X8&lt;0)*((ID$3&amp;$IC$2)-$W8&gt;=0),ROUNDDOWN($I8/($X8-$W8+1),2),IF((ID$3&amp;$IC$2)-$X8,,$I8+$X8-SUM($X8:IC8)))</f>
        <v>0</v>
      </c>
      <c r="IE8" s="38">
        <f>IF(((IE$3&amp;$IC$2)-$X8&lt;0)*((IE$3&amp;$IC$2)-$W8&gt;=0),ROUNDDOWN($I8/($X8-$W8+1),2),IF((IE$3&amp;$IC$2)-$X8,,$I8+$X8-SUM($X8:ID8)))</f>
        <v>0</v>
      </c>
      <c r="IF8" s="38">
        <f>IF(((IF$3&amp;$IC$2)-$X8&lt;0)*((IF$3&amp;$IC$2)-$W8&gt;=0),ROUNDDOWN($I8/($X8-$W8+1),2),IF((IF$3&amp;$IC$2)-$X8,,$I8+$X8-SUM($X8:IE8)))</f>
        <v>0</v>
      </c>
      <c r="IG8" s="38">
        <f>IF(((IG$3&amp;$IC$2)-$X8&lt;0)*((IG$3&amp;$IC$2)-$W8&gt;=0),ROUNDDOWN($I8/($X8-$W8+1),2),IF((IG$3&amp;$IC$2)-$X8,,$I8+$X8-SUM($X8:IF8)))</f>
        <v>0</v>
      </c>
      <c r="IH8" s="38">
        <f>IF(((IH$3&amp;$IC$2)-$X8&lt;0)*((IH$3&amp;$IC$2)-$W8&gt;=0),ROUNDDOWN($I8/($X8-$W8+1),2),IF((IH$3&amp;$IC$2)-$X8,,$I8+$X8-SUM($X8:IG8)))</f>
        <v>0</v>
      </c>
      <c r="II8" s="38">
        <f>IF(((II$3&amp;$IC$2)-$X8&lt;0)*((II$3&amp;$IC$2)-$W8&gt;=0),ROUNDDOWN($I8/($X8-$W8+1),2),IF((II$3&amp;$IC$2)-$X8,,$I8+$X8-SUM($X8:IH8)))</f>
        <v>0</v>
      </c>
      <c r="IJ8" s="38">
        <f>IF(((IJ$3&amp;$IC$2)-$X8&lt;0)*((IJ$3&amp;$IC$2)-$W8&gt;=0),ROUNDDOWN($I8/($X8-$W8+1),2),IF((IJ$3&amp;$IC$2)-$X8,,$I8+$X8-SUM($X8:II8)))</f>
        <v>0</v>
      </c>
      <c r="IK8" s="38">
        <f>IF(((IK$3&amp;$IC$2)-$X8&lt;0)*((IK$3&amp;$IC$2)-$W8&gt;=0),ROUNDDOWN($I8/($X8-$W8+1),2),IF((IK$3&amp;$IC$2)-$X8,,$I8+$X8-SUM($X8:IJ8)))</f>
        <v>0</v>
      </c>
      <c r="IL8" s="38">
        <f>IF(((IL$3&amp;$IC$2)-$X8&lt;0)*((IL$3&amp;$IC$2)-$W8&gt;=0),ROUNDDOWN($I8/($X8-$W8+1),2),IF((IL$3&amp;$IC$2)-$X8,,$I8+$X8-SUM($X8:IK8)))</f>
        <v>0</v>
      </c>
      <c r="IM8" s="38">
        <f>IF(((IM$3&amp;$IC$2)-$X8&lt;0)*((IM$3&amp;$IC$2)-$W8&gt;=0),ROUNDDOWN($I8/($X8-$W8+1),2),IF((IM$3&amp;$IC$2)-$X8,,$I8+$X8-SUM($X8:IL8)))</f>
        <v>0</v>
      </c>
      <c r="IN8" s="38">
        <f>IF(((IN$3&amp;$IC$2)-$X8&lt;0)*((IN$3&amp;$IC$2)-$W8&gt;=0),ROUNDDOWN($I8/($X8-$W8+1),2),IF((IN$3&amp;$IC$2)-$X8,,$I8+$X8-SUM($X8:IM8)))</f>
        <v>0</v>
      </c>
      <c r="IO8" s="38">
        <f>IF(((IO$3&amp;$IC$2)-$X8&lt;0)*((IO$3&amp;$IC$2)-$W8&gt;=0),ROUNDDOWN($I8/($X8-$W8+1),2),IF((IO$3&amp;$IC$2)-$X8,,$I8+$X8-SUM($X8:IN8)))</f>
        <v>0</v>
      </c>
      <c r="IP8" s="38">
        <f>IF(((IP$3&amp;$IC$2)-$X8&lt;0)*((IP$3&amp;$IC$2)-$W8&gt;=0),ROUNDDOWN($I8/($X8-$W8+1),2),IF((IP$3&amp;$IC$2)-$X8,,$I8+$X8-SUM($X8:IO8)))</f>
        <v>0</v>
      </c>
      <c r="IQ8" s="38">
        <f>IF(((IQ$3&amp;$IC$2)-$X8&lt;0)*((IQ$3&amp;$IC$2)-$W8&gt;=0),ROUNDDOWN($I8/($X8-$W8+1),2),IF((IQ$3&amp;$IC$2)-$X8,,$I8+$X8-SUM($X8:IP8)))</f>
        <v>0</v>
      </c>
      <c r="IR8" s="38">
        <f>IF(((IR$3&amp;$IC$2)-$X8&lt;0)*((IR$3&amp;$IC$2)-$W8&gt;=0),ROUNDDOWN($I8/($X8-$W8+1),2),IF((IR$3&amp;$IC$2)-$X8,,$I8+$X8-SUM($X8:IQ8)))</f>
        <v>0</v>
      </c>
      <c r="IS8" s="38">
        <f>IF(((IS$3&amp;$IC$2)-$X8&lt;0)*((IS$3&amp;$IC$2)-$W8&gt;=0),ROUNDDOWN($I8/($X8-$W8+1),2),IF((IS$3&amp;$IC$2)-$X8,,$I8+$X8-SUM($X8:IR8)))</f>
        <v>0</v>
      </c>
      <c r="IT8" s="38">
        <f>IF(((IT$3&amp;$IC$2)-$X8&lt;0)*((IT$3&amp;$IC$2)-$W8&gt;=0),ROUNDDOWN($I8/($X8-$W8+1),2),IF((IT$3&amp;$IC$2)-$X8,,$I8+$X8-SUM($X8:IS8)))</f>
        <v>0</v>
      </c>
      <c r="IU8" s="38">
        <f>IF(((IU$3&amp;$IC$2)-$X8&lt;0)*((IU$3&amp;$IC$2)-$W8&gt;=0),ROUNDDOWN($I8/($X8-$W8+1),2),IF((IU$3&amp;$IC$2)-$X8,,$I8+$X8-SUM($X8:IT8)))</f>
        <v>0</v>
      </c>
      <c r="IV8" s="38">
        <f>IF(((IV$3&amp;$IC$2)-$X8&lt;0)*((IV$3&amp;$IC$2)-$W8&gt;=0),ROUNDDOWN($I8/($X8-$W8+1),2),IF((IV$3&amp;$IC$2)-$X8,,$I8+$X8-SUM($X8:IU8)))</f>
        <v>0</v>
      </c>
      <c r="IW8" s="38">
        <f>IF(((IW$3&amp;$IC$2)-$X8&lt;0)*((IW$3&amp;$IC$2)-$W8&gt;=0),ROUNDDOWN($I8/($X8-$W8+1),2),IF((IW$3&amp;$IC$2)-$X8,,$I8+$X8-SUM($X8:IV8)))</f>
        <v>0</v>
      </c>
      <c r="IX8" s="38">
        <f>IF(((IX$3&amp;$IC$2)-$X8&lt;0)*((IX$3&amp;$IC$2)-$W8&gt;=0),ROUNDDOWN($I8/($X8-$W8+1),2),IF((IX$3&amp;$IC$2)-$X8,,$I8+$X8-SUM($X8:IW8)))</f>
        <v>0</v>
      </c>
      <c r="IY8" s="38">
        <f>IF(((IY$3&amp;$IC$2)-$X8&lt;0)*((IY$3&amp;$IC$2)-$W8&gt;=0),ROUNDDOWN($I8/($X8-$W8+1),2),IF((IY$3&amp;$IC$2)-$X8,,$I8+$X8-SUM($X8:IX8)))</f>
        <v>0</v>
      </c>
      <c r="IZ8" s="38">
        <f>IF(((IZ$3&amp;$IC$2)-$X8&lt;0)*((IZ$3&amp;$IC$2)-$W8&gt;=0),ROUNDDOWN($I8/($X8-$W8+1),2),IF((IZ$3&amp;$IC$2)-$X8,,$I8+$X8-SUM($X8:IY8)))</f>
        <v>0</v>
      </c>
      <c r="JA8" s="38">
        <f>IF(((JA$3&amp;$IC$2)-$X8&lt;0)*((JA$3&amp;$IC$2)-$W8&gt;=0),ROUNDDOWN($I8/($X8-$W8+1),2),IF((JA$3&amp;$IC$2)-$X8,,$I8+$X8-SUM($X8:IZ8)))</f>
        <v>0</v>
      </c>
      <c r="JB8" s="38">
        <f>IF(((JB$3&amp;$IC$2)-$X8&lt;0)*((JB$3&amp;$IC$2)-$W8&gt;=0),ROUNDDOWN($I8/($X8-$W8+1),2),IF((JB$3&amp;$IC$2)-$X8,,$I8+$X8-SUM($X8:JA8)))</f>
        <v>0</v>
      </c>
      <c r="JC8" s="38">
        <f>IF(((JC$3&amp;$IC$2)-$X8&lt;0)*((JC$3&amp;$IC$2)-$W8&gt;=0),ROUNDDOWN($I8/($X8-$W8+1),2),IF((JC$3&amp;$IC$2)-$X8,,$I8+$X8-SUM($X8:JB8)))</f>
        <v>0</v>
      </c>
      <c r="JD8" s="38">
        <f>IF(((JD$3&amp;$IC$2)-$X8&lt;0)*((JD$3&amp;$IC$2)-$W8&gt;=0),ROUNDDOWN($I8/($X8-$W8+1),2),IF((JD$3&amp;$IC$2)-$X8,,$I8+$X8-SUM($X8:JC8)))</f>
        <v>0</v>
      </c>
      <c r="JE8" s="38">
        <f>IF(((JE$3&amp;$IC$2)-$X8&lt;0)*((JE$3&amp;$IC$2)-$W8&gt;=0),ROUNDDOWN($I8/($X8-$W8+1),2),IF((JE$3&amp;$IC$2)-$X8,,$I8+$X8-SUM($X8:JD8)))</f>
        <v>0</v>
      </c>
      <c r="JF8" s="38">
        <f>IF(((JF$3&amp;$IC$2)-$X8&lt;0)*((JF$3&amp;$IC$2)-$W8&gt;=0),ROUNDDOWN($I8/($X8-$W8+1),2),IF((JF$3&amp;$IC$2)-$X8,,$I8+$X8-SUM($X8:JE8)))</f>
        <v>0</v>
      </c>
      <c r="JG8" s="20">
        <f>IF(((JG$3&amp;$IC$2)-$X8&lt;0)*((JG$3&amp;$IC$2)-$W8&gt;=0),ROUNDDOWN($I8/($X8-$W8+1),2),IF((JG$3&amp;$IC$2)-$X8,,$I8+$X8-SUM($X8:JF8)))</f>
        <v>0</v>
      </c>
      <c r="JH8" s="38">
        <f>IF(((JH$3&amp;$JH$2)-$X8&lt;0)*((JH$3&amp;$JH$2)-$W8&gt;=0),ROUNDDOWN($I8/($X8-$W8+1),2),IF((JH$3&amp;$JH$2)-$X8,,$I8+$X8-SUM($X8:JG8)))</f>
        <v>0</v>
      </c>
      <c r="JI8" s="38">
        <f>IF(((JI$3&amp;$JH$2)-$X8&lt;0)*((JI$3&amp;$JH$2)-$W8&gt;=0),ROUNDDOWN($I8/($X8-$W8+1),2),IF((JI$3&amp;$JH$2)-$X8,,$I8+$X8-SUM($X8:JH8)))</f>
        <v>0</v>
      </c>
      <c r="JJ8" s="38">
        <f>IF(((JJ$3&amp;$JH$2)-$X8&lt;0)*((JJ$3&amp;$JH$2)-$W8&gt;=0),ROUNDDOWN($I8/($X8-$W8+1),2),IF((JJ$3&amp;$JH$2)-$X8,,$I8+$X8-SUM($X8:JI8)))</f>
        <v>0</v>
      </c>
      <c r="JK8" s="38">
        <f>IF(((JK$3&amp;$JH$2)-$X8&lt;0)*((JK$3&amp;$JH$2)-$W8&gt;=0),ROUNDDOWN($I8/($X8-$W8+1),2),IF((JK$3&amp;$JH$2)-$X8,,$I8+$X8-SUM($X8:JJ8)))</f>
        <v>0</v>
      </c>
      <c r="JL8" s="38">
        <f>IF(((JL$3&amp;$JH$2)-$X8&lt;0)*((JL$3&amp;$JH$2)-$W8&gt;=0),ROUNDDOWN($I8/($X8-$W8+1),2),IF((JL$3&amp;$JH$2)-$X8,,$I8+$X8-SUM($X8:JK8)))</f>
        <v>0</v>
      </c>
      <c r="JM8" s="38">
        <f>IF(((JM$3&amp;$JH$2)-$X8&lt;0)*((JM$3&amp;$JH$2)-$W8&gt;=0),ROUNDDOWN($I8/($X8-$W8+1),2),IF((JM$3&amp;$JH$2)-$X8,,$I8+$X8-SUM($X8:JL8)))</f>
        <v>0</v>
      </c>
      <c r="JN8" s="38">
        <f>IF(((JN$3&amp;$JH$2)-$X8&lt;0)*((JN$3&amp;$JH$2)-$W8&gt;=0),ROUNDDOWN($I8/($X8-$W8+1),2),IF((JN$3&amp;$JH$2)-$X8,,$I8+$X8-SUM($X8:JM8)))</f>
        <v>0</v>
      </c>
      <c r="JO8" s="38">
        <f>IF(((JO$3&amp;$JH$2)-$X8&lt;0)*((JO$3&amp;$JH$2)-$W8&gt;=0),ROUNDDOWN($I8/($X8-$W8+1),2),IF((JO$3&amp;$JH$2)-$X8,,$I8+$X8-SUM($X8:JN8)))</f>
        <v>0</v>
      </c>
      <c r="JP8" s="38">
        <f>IF(((JP$3&amp;$JH$2)-$X8&lt;0)*((JP$3&amp;$JH$2)-$W8&gt;=0),ROUNDDOWN($I8/($X8-$W8+1),2),IF((JP$3&amp;$JH$2)-$X8,,$I8+$X8-SUM($X8:JO8)))</f>
        <v>0</v>
      </c>
      <c r="JQ8" s="38">
        <f>IF(((JQ$3&amp;$JH$2)-$X8&lt;0)*((JQ$3&amp;$JH$2)-$W8&gt;=0),ROUNDDOWN($I8/($X8-$W8+1),2),IF((JQ$3&amp;$JH$2)-$X8,,$I8+$X8-SUM($X8:JP8)))</f>
        <v>0</v>
      </c>
      <c r="JR8" s="38">
        <f>IF(((JR$3&amp;$JH$2)-$X8&lt;0)*((JR$3&amp;$JH$2)-$W8&gt;=0),ROUNDDOWN($I8/($X8-$W8+1),2),IF((JR$3&amp;$JH$2)-$X8,,$I8+$X8-SUM($X8:JQ8)))</f>
        <v>0</v>
      </c>
      <c r="JS8" s="38">
        <f>IF(((JS$3&amp;$JH$2)-$X8&lt;0)*((JS$3&amp;$JH$2)-$W8&gt;=0),ROUNDDOWN($I8/($X8-$W8+1),2),IF((JS$3&amp;$JH$2)-$X8,,$I8+$X8-SUM($X8:JR8)))</f>
        <v>0</v>
      </c>
      <c r="JT8" s="38">
        <f>IF(((JT$3&amp;$JH$2)-$X8&lt;0)*((JT$3&amp;$JH$2)-$W8&gt;=0),ROUNDDOWN($I8/($X8-$W8+1),2),IF((JT$3&amp;$JH$2)-$X8,,$I8+$X8-SUM($X8:JS8)))</f>
        <v>0</v>
      </c>
      <c r="JU8" s="38">
        <f>IF(((JU$3&amp;$JH$2)-$X8&lt;0)*((JU$3&amp;$JH$2)-$W8&gt;=0),ROUNDDOWN($I8/($X8-$W8+1),2),IF((JU$3&amp;$JH$2)-$X8,,$I8+$X8-SUM($X8:JT8)))</f>
        <v>0</v>
      </c>
      <c r="JV8" s="38">
        <f>IF(((JV$3&amp;$JH$2)-$X8&lt;0)*((JV$3&amp;$JH$2)-$W8&gt;=0),ROUNDDOWN($I8/($X8-$W8+1),2),IF((JV$3&amp;$JH$2)-$X8,,$I8+$X8-SUM($X8:JU8)))</f>
        <v>0</v>
      </c>
      <c r="JW8" s="38">
        <f>IF(((JW$3&amp;$JH$2)-$X8&lt;0)*((JW$3&amp;$JH$2)-$W8&gt;=0),ROUNDDOWN($I8/($X8-$W8+1),2),IF((JW$3&amp;$JH$2)-$X8,,$I8+$X8-SUM($X8:JV8)))</f>
        <v>0</v>
      </c>
      <c r="JX8" s="38">
        <f>IF(((JX$3&amp;$JH$2)-$X8&lt;0)*((JX$3&amp;$JH$2)-$W8&gt;=0),ROUNDDOWN($I8/($X8-$W8+1),2),IF((JX$3&amp;$JH$2)-$X8,,$I8+$X8-SUM($X8:JW8)))</f>
        <v>0</v>
      </c>
      <c r="JY8" s="38">
        <f>IF(((JY$3&amp;$JH$2)-$X8&lt;0)*((JY$3&amp;$JH$2)-$W8&gt;=0),ROUNDDOWN($I8/($X8-$W8+1),2),IF((JY$3&amp;$JH$2)-$X8,,$I8+$X8-SUM($X8:JX8)))</f>
        <v>0</v>
      </c>
      <c r="JZ8" s="38">
        <f>IF(((JZ$3&amp;$JH$2)-$X8&lt;0)*((JZ$3&amp;$JH$2)-$W8&gt;=0),ROUNDDOWN($I8/($X8-$W8+1),2),IF((JZ$3&amp;$JH$2)-$X8,,$I8+$X8-SUM($X8:JY8)))</f>
        <v>0</v>
      </c>
      <c r="KA8" s="38">
        <f>IF(((KA$3&amp;$JH$2)-$X8&lt;0)*((KA$3&amp;$JH$2)-$W8&gt;=0),ROUNDDOWN($I8/($X8-$W8+1),2),IF((KA$3&amp;$JH$2)-$X8,,$I8+$X8-SUM($X8:JZ8)))</f>
        <v>0</v>
      </c>
      <c r="KB8" s="38">
        <f>IF(((KB$3&amp;$JH$2)-$X8&lt;0)*((KB$3&amp;$JH$2)-$W8&gt;=0),ROUNDDOWN($I8/($X8-$W8+1),2),IF((KB$3&amp;$JH$2)-$X8,,$I8+$X8-SUM($X8:KA8)))</f>
        <v>0</v>
      </c>
      <c r="KC8" s="38">
        <f>IF(((KC$3&amp;$JH$2)-$X8&lt;0)*((KC$3&amp;$JH$2)-$W8&gt;=0),ROUNDDOWN($I8/($X8-$W8+1),2),IF((KC$3&amp;$JH$2)-$X8,,$I8+$X8-SUM($X8:KB8)))</f>
        <v>0</v>
      </c>
      <c r="KD8" s="38">
        <f>IF(((KD$3&amp;$JH$2)-$X8&lt;0)*((KD$3&amp;$JH$2)-$W8&gt;=0),ROUNDDOWN($I8/($X8-$W8+1),2),IF((KD$3&amp;$JH$2)-$X8,,$I8+$X8-SUM($X8:KC8)))</f>
        <v>0</v>
      </c>
      <c r="KE8" s="38">
        <f>IF(((KE$3&amp;$JH$2)-$X8&lt;0)*((KE$3&amp;$JH$2)-$W8&gt;=0),ROUNDDOWN($I8/($X8-$W8+1),2),IF((KE$3&amp;$JH$2)-$X8,,$I8+$X8-SUM($X8:KD8)))</f>
        <v>0</v>
      </c>
      <c r="KF8" s="38">
        <f>IF(((KF$3&amp;$JH$2)-$X8&lt;0)*((KF$3&amp;$JH$2)-$W8&gt;=0),ROUNDDOWN($I8/($X8-$W8+1),2),IF((KF$3&amp;$JH$2)-$X8,,$I8+$X8-SUM($X8:KE8)))</f>
        <v>0</v>
      </c>
      <c r="KG8" s="38">
        <f>IF(((KG$3&amp;$JH$2)-$X8&lt;0)*((KG$3&amp;$JH$2)-$W8&gt;=0),ROUNDDOWN($I8/($X8-$W8+1),2),IF((KG$3&amp;$JH$2)-$X8,,$I8+$X8-SUM($X8:KF8)))</f>
        <v>0</v>
      </c>
      <c r="KH8" s="38">
        <f>IF(((KH$3&amp;$JH$2)-$X8&lt;0)*((KH$3&amp;$JH$2)-$W8&gt;=0),ROUNDDOWN($I8/($X8-$W8+1),2),IF((KH$3&amp;$JH$2)-$X8,,$I8+$X8-SUM($X8:KG8)))</f>
        <v>0</v>
      </c>
      <c r="KI8" s="38">
        <f>IF(((KI$3&amp;$JH$2)-$X8&lt;0)*((KI$3&amp;$JH$2)-$W8&gt;=0),ROUNDDOWN($I8/($X8-$W8+1),2),IF((KI$3&amp;$JH$2)-$X8,,$I8+$X8-SUM($X8:KH8)))</f>
        <v>0</v>
      </c>
      <c r="KJ8" s="38">
        <f>IF(((KJ$3&amp;$JH$2)-$X8&lt;0)*((KJ$3&amp;$JH$2)-$W8&gt;=0),ROUNDDOWN($I8/($X8-$W8+1),2),IF((KJ$3&amp;$JH$2)-$X8,,$I8+$X8-SUM($X8:KI8)))</f>
        <v>0</v>
      </c>
      <c r="KK8" s="20">
        <f>IF(((KK$3&amp;$JH$2)-$X8&lt;0)*((KK$3&amp;$JH$2)-$W8&gt;=0),ROUNDDOWN($I8/($X8-$W8+1),2),IF((KK$3&amp;$JH$2)-$X8,,$I8+$X8-SUM($X8:KJ8)))</f>
        <v>0</v>
      </c>
      <c r="KL8" s="38">
        <f>IF(((KL$3&amp;$KL$2)-$X8&lt;0)*((KL$3&amp;$KL$2)-$W8&gt;=0),ROUNDDOWN($I8/($X8-$W8+1),2),IF((KL$3&amp;$KL$2)-$X8,,$I8+$X8-SUM($X8:KK8)))</f>
        <v>0</v>
      </c>
      <c r="KM8" s="38">
        <f>IF(((KM$3&amp;$KL$2)-$X8&lt;0)*((KM$3&amp;$KL$2)-$W8&gt;=0),ROUNDDOWN($I8/($X8-$W8+1),2),IF((KM$3&amp;$KL$2)-$X8,,$I8+$X8-SUM($X8:KL8)))</f>
        <v>0</v>
      </c>
      <c r="KN8" s="38">
        <f>IF(((KN$3&amp;$KL$2)-$X8&lt;0)*((KN$3&amp;$KL$2)-$W8&gt;=0),ROUNDDOWN($I8/($X8-$W8+1),2),IF((KN$3&amp;$KL$2)-$X8,,$I8+$X8-SUM($X8:KM8)))</f>
        <v>0</v>
      </c>
      <c r="KO8" s="38">
        <f>IF(((KO$3&amp;$KL$2)-$X8&lt;0)*((KO$3&amp;$KL$2)-$W8&gt;=0),ROUNDDOWN($I8/($X8-$W8+1),2),IF((KO$3&amp;$KL$2)-$X8,,$I8+$X8-SUM($X8:KN8)))</f>
        <v>0</v>
      </c>
      <c r="KP8" s="38">
        <f>IF(((KP$3&amp;$KL$2)-$X8&lt;0)*((KP$3&amp;$KL$2)-$W8&gt;=0),ROUNDDOWN($I8/($X8-$W8+1),2),IF((KP$3&amp;$KL$2)-$X8,,$I8+$X8-SUM($X8:KO8)))</f>
        <v>0</v>
      </c>
      <c r="KQ8" s="38">
        <f>IF(((KQ$3&amp;$KL$2)-$X8&lt;0)*((KQ$3&amp;$KL$2)-$W8&gt;=0),ROUNDDOWN($I8/($X8-$W8+1),2),IF((KQ$3&amp;$KL$2)-$X8,,$I8+$X8-SUM($X8:KP8)))</f>
        <v>0</v>
      </c>
      <c r="KR8" s="38">
        <f>IF(((KR$3&amp;$KL$2)-$X8&lt;0)*((KR$3&amp;$KL$2)-$W8&gt;=0),ROUNDDOWN($I8/($X8-$W8+1),2),IF((KR$3&amp;$KL$2)-$X8,,$I8+$X8-SUM($X8:KQ8)))</f>
        <v>0</v>
      </c>
      <c r="KS8" s="38">
        <f>IF(((KS$3&amp;$KL$2)-$X8&lt;0)*((KS$3&amp;$KL$2)-$W8&gt;=0),ROUNDDOWN($I8/($X8-$W8+1),2),IF((KS$3&amp;$KL$2)-$X8,,$I8+$X8-SUM($X8:KR8)))</f>
        <v>0</v>
      </c>
      <c r="KT8" s="38">
        <f>IF(((KT$3&amp;$KL$2)-$X8&lt;0)*((KT$3&amp;$KL$2)-$W8&gt;=0),ROUNDDOWN($I8/($X8-$W8+1),2),IF((KT$3&amp;$KL$2)-$X8,,$I8+$X8-SUM($X8:KS8)))</f>
        <v>0</v>
      </c>
      <c r="KU8" s="38">
        <f>IF(((KU$3&amp;$KL$2)-$X8&lt;0)*((KU$3&amp;$KL$2)-$W8&gt;=0),ROUNDDOWN($I8/($X8-$W8+1),2),IF((KU$3&amp;$KL$2)-$X8,,$I8+$X8-SUM($X8:KT8)))</f>
        <v>0</v>
      </c>
      <c r="KV8" s="38">
        <f>IF(((KV$3&amp;$KL$2)-$X8&lt;0)*((KV$3&amp;$KL$2)-$W8&gt;=0),ROUNDDOWN($I8/($X8-$W8+1),2),IF((KV$3&amp;$KL$2)-$X8,,$I8+$X8-SUM($X8:KU8)))</f>
        <v>0</v>
      </c>
      <c r="KW8" s="38">
        <f>IF(((KW$3&amp;$KL$2)-$X8&lt;0)*((KW$3&amp;$KL$2)-$W8&gt;=0),ROUNDDOWN($I8/($X8-$W8+1),2),IF((KW$3&amp;$KL$2)-$X8,,$I8+$X8-SUM($X8:KV8)))</f>
        <v>0</v>
      </c>
      <c r="KX8" s="38">
        <f>IF(((KX$3&amp;$KL$2)-$X8&lt;0)*((KX$3&amp;$KL$2)-$W8&gt;=0),ROUNDDOWN($I8/($X8-$W8+1),2),IF((KX$3&amp;$KL$2)-$X8,,$I8+$X8-SUM($X8:KW8)))</f>
        <v>0</v>
      </c>
      <c r="KY8" s="38">
        <f>IF(((KY$3&amp;$KL$2)-$X8&lt;0)*((KY$3&amp;$KL$2)-$W8&gt;=0),ROUNDDOWN($I8/($X8-$W8+1),2),IF((KY$3&amp;$KL$2)-$X8,,$I8+$X8-SUM($X8:KX8)))</f>
        <v>0</v>
      </c>
      <c r="KZ8" s="38">
        <f>IF(((KZ$3&amp;$KL$2)-$X8&lt;0)*((KZ$3&amp;$KL$2)-$W8&gt;=0),ROUNDDOWN($I8/($X8-$W8+1),2),IF((KZ$3&amp;$KL$2)-$X8,,$I8+$X8-SUM($X8:KY8)))</f>
        <v>0</v>
      </c>
      <c r="LA8" s="38">
        <f>IF(((LA$3&amp;$KL$2)-$X8&lt;0)*((LA$3&amp;$KL$2)-$W8&gt;=0),ROUNDDOWN($I8/($X8-$W8+1),2),IF((LA$3&amp;$KL$2)-$X8,,$I8+$X8-SUM($X8:KZ8)))</f>
        <v>0</v>
      </c>
      <c r="LB8" s="38">
        <f>IF(((LB$3&amp;$KL$2)-$X8&lt;0)*((LB$3&amp;$KL$2)-$W8&gt;=0),ROUNDDOWN($I8/($X8-$W8+1),2),IF((LB$3&amp;$KL$2)-$X8,,$I8+$X8-SUM($X8:LA8)))</f>
        <v>0</v>
      </c>
      <c r="LC8" s="38">
        <f>IF(((LC$3&amp;$KL$2)-$X8&lt;0)*((LC$3&amp;$KL$2)-$W8&gt;=0),ROUNDDOWN($I8/($X8-$W8+1),2),IF((LC$3&amp;$KL$2)-$X8,,$I8+$X8-SUM($X8:LB8)))</f>
        <v>0</v>
      </c>
      <c r="LD8" s="38">
        <f>IF(((LD$3&amp;$KL$2)-$X8&lt;0)*((LD$3&amp;$KL$2)-$W8&gt;=0),ROUNDDOWN($I8/($X8-$W8+1),2),IF((LD$3&amp;$KL$2)-$X8,,$I8+$X8-SUM($X8:LC8)))</f>
        <v>0</v>
      </c>
      <c r="LE8" s="38">
        <f>IF(((LE$3&amp;$KL$2)-$X8&lt;0)*((LE$3&amp;$KL$2)-$W8&gt;=0),ROUNDDOWN($I8/($X8-$W8+1),2),IF((LE$3&amp;$KL$2)-$X8,,$I8+$X8-SUM($X8:LD8)))</f>
        <v>0</v>
      </c>
      <c r="LF8" s="38">
        <f>IF(((LF$3&amp;$KL$2)-$X8&lt;0)*((LF$3&amp;$KL$2)-$W8&gt;=0),ROUNDDOWN($I8/($X8-$W8+1),2),IF((LF$3&amp;$KL$2)-$X8,,$I8+$X8-SUM($X8:LE8)))</f>
        <v>0</v>
      </c>
      <c r="LG8" s="38">
        <f>IF(((LG$3&amp;$KL$2)-$X8&lt;0)*((LG$3&amp;$KL$2)-$W8&gt;=0),ROUNDDOWN($I8/($X8-$W8+1),2),IF((LG$3&amp;$KL$2)-$X8,,$I8+$X8-SUM($X8:LF8)))</f>
        <v>0</v>
      </c>
      <c r="LH8" s="38">
        <f>IF(((LH$3&amp;$KL$2)-$X8&lt;0)*((LH$3&amp;$KL$2)-$W8&gt;=0),ROUNDDOWN($I8/($X8-$W8+1),2),IF((LH$3&amp;$KL$2)-$X8,,$I8+$X8-SUM($X8:LG8)))</f>
        <v>0</v>
      </c>
      <c r="LI8" s="38">
        <f>IF(((LI$3&amp;$KL$2)-$X8&lt;0)*((LI$3&amp;$KL$2)-$W8&gt;=0),ROUNDDOWN($I8/($X8-$W8+1),2),IF((LI$3&amp;$KL$2)-$X8,,$I8+$X8-SUM($X8:LH8)))</f>
        <v>0</v>
      </c>
      <c r="LJ8" s="38">
        <f>IF(((LJ$3&amp;$KL$2)-$X8&lt;0)*((LJ$3&amp;$KL$2)-$W8&gt;=0),ROUNDDOWN($I8/($X8-$W8+1),2),IF((LJ$3&amp;$KL$2)-$X8,,$I8+$X8-SUM($X8:LI8)))</f>
        <v>0</v>
      </c>
      <c r="LK8" s="38">
        <f>IF(((LK$3&amp;$KL$2)-$X8&lt;0)*((LK$3&amp;$KL$2)-$W8&gt;=0),ROUNDDOWN($I8/($X8-$W8+1),2),IF((LK$3&amp;$KL$2)-$X8,,$I8+$X8-SUM($X8:LJ8)))</f>
        <v>0</v>
      </c>
      <c r="LL8" s="38">
        <f>IF(((LL$3&amp;$KL$2)-$X8&lt;0)*((LL$3&amp;$KL$2)-$W8&gt;=0),ROUNDDOWN($I8/($X8-$W8+1),2),IF((LL$3&amp;$KL$2)-$X8,,$I8+$X8-SUM($X8:LK8)))</f>
        <v>0</v>
      </c>
      <c r="LM8" s="38">
        <f>IF(((LM$3&amp;$KL$2)-$X8&lt;0)*((LM$3&amp;$KL$2)-$W8&gt;=0),ROUNDDOWN($I8/($X8-$W8+1),2),IF((LM$3&amp;$KL$2)-$X8,,$I8+$X8-SUM($X8:LL8)))</f>
        <v>0</v>
      </c>
      <c r="LN8" s="38">
        <f>IF(((LN$3&amp;$KL$2)-$X8&lt;0)*((LN$3&amp;$KL$2)-$W8&gt;=0),ROUNDDOWN($I8/($X8-$W8+1),2),IF((LN$3&amp;$KL$2)-$X8,,$I8+$X8-SUM($X8:LM8)))</f>
        <v>0</v>
      </c>
      <c r="LO8" s="38">
        <f>IF(((LO$3&amp;$KL$2)-$X8&lt;0)*((LO$3&amp;$KL$2)-$W8&gt;=0),ROUNDDOWN($I8/($X8-$W8+1),2),IF((LO$3&amp;$KL$2)-$X8,,$I8+$X8-SUM($X8:LN8)))</f>
        <v>0</v>
      </c>
      <c r="LP8" s="20">
        <f>IF(((LP$3&amp;$KL$2)-$X8&lt;0)*((LP$3&amp;$KL$2)-$W8&gt;=0),ROUNDDOWN($I8/($X8-$W8+1),2),IF((LP$3&amp;$KL$2)-$X8,,$I8+$X8-SUM($X8:LO8)))</f>
        <v>0</v>
      </c>
      <c r="LQ8" s="38">
        <f>IF(((LQ$3&amp;$LQ$2)-$X8&lt;0)*((LQ$3&amp;$LQ$2)-$W8&gt;=0),ROUNDDOWN($I8/($X8-$W8+1),2),IF((LQ$3&amp;$LQ$2)-$X8,,$I8+$X8-SUM($X8:LP8)))</f>
        <v>0</v>
      </c>
      <c r="LR8" s="38">
        <f>IF(((LR$3&amp;$LQ$2)-$X8&lt;0)*((LR$3&amp;$LQ$2)-$W8&gt;=0),ROUNDDOWN($I8/($X8-$W8+1),2),IF((LR$3&amp;$LQ$2)-$X8,,$I8+$X8-SUM($X8:LQ8)))</f>
        <v>0</v>
      </c>
      <c r="LS8" s="38">
        <f>IF(((LS$3&amp;$LQ$2)-$X8&lt;0)*((LS$3&amp;$LQ$2)-$W8&gt;=0),ROUNDDOWN($I8/($X8-$W8+1),2),IF((LS$3&amp;$LQ$2)-$X8,,$I8+$X8-SUM($X8:LR8)))</f>
        <v>0</v>
      </c>
      <c r="LT8" s="38">
        <f>IF(((LT$3&amp;$LQ$2)-$X8&lt;0)*((LT$3&amp;$LQ$2)-$W8&gt;=0),ROUNDDOWN($I8/($X8-$W8+1),2),IF((LT$3&amp;$LQ$2)-$X8,,$I8+$X8-SUM($X8:LS8)))</f>
        <v>0</v>
      </c>
      <c r="LU8" s="38">
        <f>IF(((LU$3&amp;$LQ$2)-$X8&lt;0)*((LU$3&amp;$LQ$2)-$W8&gt;=0),ROUNDDOWN($I8/($X8-$W8+1),2),IF((LU$3&amp;$LQ$2)-$X8,,$I8+$X8-SUM($X8:LT8)))</f>
        <v>0</v>
      </c>
      <c r="LV8" s="38">
        <f>IF(((LV$3&amp;$LQ$2)-$X8&lt;0)*((LV$3&amp;$LQ$2)-$W8&gt;=0),ROUNDDOWN($I8/($X8-$W8+1),2),IF((LV$3&amp;$LQ$2)-$X8,,$I8+$X8-SUM($X8:LU8)))</f>
        <v>0</v>
      </c>
      <c r="LW8" s="38">
        <f>IF(((LW$3&amp;$LQ$2)-$X8&lt;0)*((LW$3&amp;$LQ$2)-$W8&gt;=0),ROUNDDOWN($I8/($X8-$W8+1),2),IF((LW$3&amp;$LQ$2)-$X8,,$I8+$X8-SUM($X8:LV8)))</f>
        <v>0</v>
      </c>
      <c r="LX8" s="38">
        <f>IF(((LX$3&amp;$LQ$2)-$X8&lt;0)*((LX$3&amp;$LQ$2)-$W8&gt;=0),ROUNDDOWN($I8/($X8-$W8+1),2),IF((LX$3&amp;$LQ$2)-$X8,,$I8+$X8-SUM($X8:LW8)))</f>
        <v>0</v>
      </c>
      <c r="LY8" s="38">
        <f>IF(((LY$3&amp;$LQ$2)-$X8&lt;0)*((LY$3&amp;$LQ$2)-$W8&gt;=0),ROUNDDOWN($I8/($X8-$W8+1),2),IF((LY$3&amp;$LQ$2)-$X8,,$I8+$X8-SUM($X8:LX8)))</f>
        <v>0</v>
      </c>
      <c r="LZ8" s="38">
        <f>IF(((LZ$3&amp;$LQ$2)-$X8&lt;0)*((LZ$3&amp;$LQ$2)-$W8&gt;=0),ROUNDDOWN($I8/($X8-$W8+1),2),IF((LZ$3&amp;$LQ$2)-$X8,,$I8+$X8-SUM($X8:LY8)))</f>
        <v>0</v>
      </c>
      <c r="MA8" s="38">
        <f>IF(((MA$3&amp;$LQ$2)-$X8&lt;0)*((MA$3&amp;$LQ$2)-$W8&gt;=0),ROUNDDOWN($I8/($X8-$W8+1),2),IF((MA$3&amp;$LQ$2)-$X8,,$I8+$X8-SUM($X8:LZ8)))</f>
        <v>0</v>
      </c>
      <c r="MB8" s="38">
        <f>IF(((MB$3&amp;$LQ$2)-$X8&lt;0)*((MB$3&amp;$LQ$2)-$W8&gt;=0),ROUNDDOWN($I8/($X8-$W8+1),2),IF((MB$3&amp;$LQ$2)-$X8,,$I8+$X8-SUM($X8:MA8)))</f>
        <v>0</v>
      </c>
      <c r="MC8" s="38">
        <f>IF(((MC$3&amp;$LQ$2)-$X8&lt;0)*((MC$3&amp;$LQ$2)-$W8&gt;=0),ROUNDDOWN($I8/($X8-$W8+1),2),IF((MC$3&amp;$LQ$2)-$X8,,$I8+$X8-SUM($X8:MB8)))</f>
        <v>0</v>
      </c>
      <c r="MD8" s="38">
        <f>IF(((MD$3&amp;$LQ$2)-$X8&lt;0)*((MD$3&amp;$LQ$2)-$W8&gt;=0),ROUNDDOWN($I8/($X8-$W8+1),2),IF((MD$3&amp;$LQ$2)-$X8,,$I8+$X8-SUM($X8:MC8)))</f>
        <v>0</v>
      </c>
      <c r="ME8" s="38">
        <f>IF(((ME$3&amp;$LQ$2)-$X8&lt;0)*((ME$3&amp;$LQ$2)-$W8&gt;=0),ROUNDDOWN($I8/($X8-$W8+1),2),IF((ME$3&amp;$LQ$2)-$X8,,$I8+$X8-SUM($X8:MD8)))</f>
        <v>0</v>
      </c>
      <c r="MF8" s="38">
        <f>IF(((MF$3&amp;$LQ$2)-$X8&lt;0)*((MF$3&amp;$LQ$2)-$W8&gt;=0),ROUNDDOWN($I8/($X8-$W8+1),2),IF((MF$3&amp;$LQ$2)-$X8,,$I8+$X8-SUM($X8:ME8)))</f>
        <v>0</v>
      </c>
      <c r="MG8" s="38">
        <f>IF(((MG$3&amp;$LQ$2)-$X8&lt;0)*((MG$3&amp;$LQ$2)-$W8&gt;=0),ROUNDDOWN($I8/($X8-$W8+1),2),IF((MG$3&amp;$LQ$2)-$X8,,$I8+$X8-SUM($X8:MF8)))</f>
        <v>0</v>
      </c>
      <c r="MH8" s="38">
        <f>IF(((MH$3&amp;$LQ$2)-$X8&lt;0)*((MH$3&amp;$LQ$2)-$W8&gt;=0),ROUNDDOWN($I8/($X8-$W8+1),2),IF((MH$3&amp;$LQ$2)-$X8,,$I8+$X8-SUM($X8:MG8)))</f>
        <v>0</v>
      </c>
      <c r="MI8" s="38">
        <f>IF(((MI$3&amp;$LQ$2)-$X8&lt;0)*((MI$3&amp;$LQ$2)-$W8&gt;=0),ROUNDDOWN($I8/($X8-$W8+1),2),IF((MI$3&amp;$LQ$2)-$X8,,$I8+$X8-SUM($X8:MH8)))</f>
        <v>0</v>
      </c>
      <c r="MJ8" s="38">
        <f>IF(((MJ$3&amp;$LQ$2)-$X8&lt;0)*((MJ$3&amp;$LQ$2)-$W8&gt;=0),ROUNDDOWN($I8/($X8-$W8+1),2),IF((MJ$3&amp;$LQ$2)-$X8,,$I8+$X8-SUM($X8:MI8)))</f>
        <v>0</v>
      </c>
      <c r="MK8" s="38">
        <f>IF(((MK$3&amp;$LQ$2)-$X8&lt;0)*((MK$3&amp;$LQ$2)-$W8&gt;=0),ROUNDDOWN($I8/($X8-$W8+1),2),IF((MK$3&amp;$LQ$2)-$X8,,$I8+$X8-SUM($X8:MJ8)))</f>
        <v>0</v>
      </c>
      <c r="ML8" s="38">
        <f>IF(((ML$3&amp;$LQ$2)-$X8&lt;0)*((ML$3&amp;$LQ$2)-$W8&gt;=0),ROUNDDOWN($I8/($X8-$W8+1),2),IF((ML$3&amp;$LQ$2)-$X8,,$I8+$X8-SUM($X8:MK8)))</f>
        <v>0</v>
      </c>
      <c r="MM8" s="38">
        <f>IF(((MM$3&amp;$LQ$2)-$X8&lt;0)*((MM$3&amp;$LQ$2)-$W8&gt;=0),ROUNDDOWN($I8/($X8-$W8+1),2),IF((MM$3&amp;$LQ$2)-$X8,,$I8+$X8-SUM($X8:ML8)))</f>
        <v>0</v>
      </c>
      <c r="MN8" s="38">
        <f>IF(((MN$3&amp;$LQ$2)-$X8&lt;0)*((MN$3&amp;$LQ$2)-$W8&gt;=0),ROUNDDOWN($I8/($X8-$W8+1),2),IF((MN$3&amp;$LQ$2)-$X8,,$I8+$X8-SUM($X8:MM8)))</f>
        <v>0</v>
      </c>
      <c r="MO8" s="38">
        <f>IF(((MO$3&amp;$LQ$2)-$X8&lt;0)*((MO$3&amp;$LQ$2)-$W8&gt;=0),ROUNDDOWN($I8/($X8-$W8+1),2),IF((MO$3&amp;$LQ$2)-$X8,,$I8+$X8-SUM($X8:MN8)))</f>
        <v>0</v>
      </c>
      <c r="MP8" s="38">
        <f>IF(((MP$3&amp;$LQ$2)-$X8&lt;0)*((MP$3&amp;$LQ$2)-$W8&gt;=0),ROUNDDOWN($I8/($X8-$W8+1),2),IF((MP$3&amp;$LQ$2)-$X8,,$I8+$X8-SUM($X8:MO8)))</f>
        <v>0</v>
      </c>
      <c r="MQ8" s="38">
        <f>IF(((MQ$3&amp;$LQ$2)-$X8&lt;0)*((MQ$3&amp;$LQ$2)-$W8&gt;=0),ROUNDDOWN($I8/($X8-$W8+1),2),IF((MQ$3&amp;$LQ$2)-$X8,,$I8+$X8-SUM($X8:MP8)))</f>
        <v>0</v>
      </c>
      <c r="MR8" s="38">
        <f>IF(((MR$3&amp;$LQ$2)-$X8&lt;0)*((MR$3&amp;$LQ$2)-$W8&gt;=0),ROUNDDOWN($I8/($X8-$W8+1),2),IF((MR$3&amp;$LQ$2)-$X8,,$I8+$X8-SUM($X8:MQ8)))</f>
        <v>0</v>
      </c>
      <c r="MS8" s="38">
        <f>IF(((MS$3&amp;$LQ$2)-$X8&lt;0)*((MS$3&amp;$LQ$2)-$W8&gt;=0),ROUNDDOWN($I8/($X8-$W8+1),2),IF((MS$3&amp;$LQ$2)-$X8,,$I8+$X8-SUM($X8:MR8)))</f>
        <v>0</v>
      </c>
      <c r="MT8" s="20">
        <f>IF(((MT$3&amp;$LQ$2)-$X8&lt;0)*((MT$3&amp;$LQ$2)-$W8&gt;=0),ROUNDDOWN($I8/($X8-$W8+1),2),IF((MT$3&amp;$LQ$2)-$X8,,$I8+$X8-SUM($X8:MS8)))</f>
        <v>0</v>
      </c>
      <c r="MU8" s="38">
        <f>IF(((MU$3&amp;$MU$2)-$X8&lt;0)*((MU$3&amp;$MU$2)-$W8&gt;=0),ROUNDDOWN($I8/($X8-$W8+1),2),IF((MU$3&amp;$MU$2)-$X8,,$I8+$X8-SUM($X8:MT8)))</f>
        <v>0</v>
      </c>
      <c r="MV8" s="38">
        <f>IF(((MV$3&amp;$MU$2)-$X8&lt;0)*((MV$3&amp;$MU$2)-$W8&gt;=0),ROUNDDOWN($I8/($X8-$W8+1),2),IF((MV$3&amp;$MU$2)-$X8,,$I8+$X8-SUM($X8:MU8)))</f>
        <v>0</v>
      </c>
      <c r="MW8" s="38">
        <f>IF(((MW$3&amp;$MU$2)-$X8&lt;0)*((MW$3&amp;$MU$2)-$W8&gt;=0),ROUNDDOWN($I8/($X8-$W8+1),2),IF((MW$3&amp;$MU$2)-$X8,,$I8+$X8-SUM($X8:MV8)))</f>
        <v>0</v>
      </c>
      <c r="MX8" s="38">
        <f>IF(((MX$3&amp;$MU$2)-$X8&lt;0)*((MX$3&amp;$MU$2)-$W8&gt;=0),ROUNDDOWN($I8/($X8-$W8+1),2),IF((MX$3&amp;$MU$2)-$X8,,$I8+$X8-SUM($X8:MW8)))</f>
        <v>0</v>
      </c>
      <c r="MY8" s="38">
        <f>IF(((MY$3&amp;$MU$2)-$X8&lt;0)*((MY$3&amp;$MU$2)-$W8&gt;=0),ROUNDDOWN($I8/($X8-$W8+1),2),IF((MY$3&amp;$MU$2)-$X8,,$I8+$X8-SUM($X8:MX8)))</f>
        <v>0</v>
      </c>
      <c r="MZ8" s="38">
        <f>IF(((MZ$3&amp;$MU$2)-$X8&lt;0)*((MZ$3&amp;$MU$2)-$W8&gt;=0),ROUNDDOWN($I8/($X8-$W8+1),2),IF((MZ$3&amp;$MU$2)-$X8,,$I8+$X8-SUM($X8:MY8)))</f>
        <v>0</v>
      </c>
      <c r="NA8" s="38">
        <f>IF(((NA$3&amp;$MU$2)-$X8&lt;0)*((NA$3&amp;$MU$2)-$W8&gt;=0),ROUNDDOWN($I8/($X8-$W8+1),2),IF((NA$3&amp;$MU$2)-$X8,,$I8+$X8-SUM($X8:MZ8)))</f>
        <v>0</v>
      </c>
      <c r="NB8" s="38">
        <f>IF(((NB$3&amp;$MU$2)-$X8&lt;0)*((NB$3&amp;$MU$2)-$W8&gt;=0),ROUNDDOWN($I8/($X8-$W8+1),2),IF((NB$3&amp;$MU$2)-$X8,,$I8+$X8-SUM($X8:NA8)))</f>
        <v>0</v>
      </c>
      <c r="NC8" s="38">
        <f>IF(((NC$3&amp;$MU$2)-$X8&lt;0)*((NC$3&amp;$MU$2)-$W8&gt;=0),ROUNDDOWN($I8/($X8-$W8+1),2),IF((NC$3&amp;$MU$2)-$X8,,$I8+$X8-SUM($X8:NB8)))</f>
        <v>0</v>
      </c>
      <c r="ND8" s="38">
        <f>IF(((ND$3&amp;$MU$2)-$X8&lt;0)*((ND$3&amp;$MU$2)-$W8&gt;=0),ROUNDDOWN($I8/($X8-$W8+1),2),IF((ND$3&amp;$MU$2)-$X8,,$I8+$X8-SUM($X8:NC8)))</f>
        <v>0</v>
      </c>
      <c r="NE8" s="38">
        <f>IF(((NE$3&amp;$MU$2)-$X8&lt;0)*((NE$3&amp;$MU$2)-$W8&gt;=0),ROUNDDOWN($I8/($X8-$W8+1),2),IF((NE$3&amp;$MU$2)-$X8,,$I8+$X8-SUM($X8:ND8)))</f>
        <v>0</v>
      </c>
      <c r="NF8" s="38">
        <f>IF(((NF$3&amp;$MU$2)-$X8&lt;0)*((NF$3&amp;$MU$2)-$W8&gt;=0),ROUNDDOWN($I8/($X8-$W8+1),2),IF((NF$3&amp;$MU$2)-$X8,,$I8+$X8-SUM($X8:NE8)))</f>
        <v>0</v>
      </c>
      <c r="NG8" s="38">
        <f>IF(((NG$3&amp;$MU$2)-$X8&lt;0)*((NG$3&amp;$MU$2)-$W8&gt;=0),ROUNDDOWN($I8/($X8-$W8+1),2),IF((NG$3&amp;$MU$2)-$X8,,$I8+$X8-SUM($X8:NF8)))</f>
        <v>0</v>
      </c>
      <c r="NH8" s="38">
        <f>IF(((NH$3&amp;$MU$2)-$X8&lt;0)*((NH$3&amp;$MU$2)-$W8&gt;=0),ROUNDDOWN($I8/($X8-$W8+1),2),IF((NH$3&amp;$MU$2)-$X8,,$I8+$X8-SUM($X8:NG8)))</f>
        <v>0</v>
      </c>
      <c r="NI8" s="38">
        <f>IF(((NI$3&amp;$MU$2)-$X8&lt;0)*((NI$3&amp;$MU$2)-$W8&gt;=0),ROUNDDOWN($I8/($X8-$W8+1),2),IF((NI$3&amp;$MU$2)-$X8,,$I8+$X8-SUM($X8:NH8)))</f>
        <v>0</v>
      </c>
      <c r="NJ8" s="38">
        <f>IF(((NJ$3&amp;$MU$2)-$X8&lt;0)*((NJ$3&amp;$MU$2)-$W8&gt;=0),ROUNDDOWN($I8/($X8-$W8+1),2),IF((NJ$3&amp;$MU$2)-$X8,,$I8+$X8-SUM($X8:NI8)))</f>
        <v>0</v>
      </c>
      <c r="NK8" s="38">
        <f>IF(((NK$3&amp;$MU$2)-$X8&lt;0)*((NK$3&amp;$MU$2)-$W8&gt;=0),ROUNDDOWN($I8/($X8-$W8+1),2),IF((NK$3&amp;$MU$2)-$X8,,$I8+$X8-SUM($X8:NJ8)))</f>
        <v>0</v>
      </c>
      <c r="NL8" s="38">
        <f>IF(((NL$3&amp;$MU$2)-$X8&lt;0)*((NL$3&amp;$MU$2)-$W8&gt;=0),ROUNDDOWN($I8/($X8-$W8+1),2),IF((NL$3&amp;$MU$2)-$X8,,$I8+$X8-SUM($X8:NK8)))</f>
        <v>0</v>
      </c>
      <c r="NM8" s="38">
        <f>IF(((NM$3&amp;$MU$2)-$X8&lt;0)*((NM$3&amp;$MU$2)-$W8&gt;=0),ROUNDDOWN($I8/($X8-$W8+1),2),IF((NM$3&amp;$MU$2)-$X8,,$I8+$X8-SUM($X8:NL8)))</f>
        <v>0</v>
      </c>
      <c r="NN8" s="38">
        <f>IF(((NN$3&amp;$MU$2)-$X8&lt;0)*((NN$3&amp;$MU$2)-$W8&gt;=0),ROUNDDOWN($I8/($X8-$W8+1),2),IF((NN$3&amp;$MU$2)-$X8,,$I8+$X8-SUM($X8:NM8)))</f>
        <v>0</v>
      </c>
      <c r="NO8" s="38">
        <f>IF(((NO$3&amp;$MU$2)-$X8&lt;0)*((NO$3&amp;$MU$2)-$W8&gt;=0),ROUNDDOWN($I8/($X8-$W8+1),2),IF((NO$3&amp;$MU$2)-$X8,,$I8+$X8-SUM($X8:NN8)))</f>
        <v>0</v>
      </c>
      <c r="NP8" s="38">
        <f>IF(((NP$3&amp;$MU$2)-$X8&lt;0)*((NP$3&amp;$MU$2)-$W8&gt;=0),ROUNDDOWN($I8/($X8-$W8+1),2),IF((NP$3&amp;$MU$2)-$X8,,$I8+$X8-SUM($X8:NO8)))</f>
        <v>0</v>
      </c>
      <c r="NQ8" s="38">
        <f>IF(((NQ$3&amp;$MU$2)-$X8&lt;0)*((NQ$3&amp;$MU$2)-$W8&gt;=0),ROUNDDOWN($I8/($X8-$W8+1),2),IF((NQ$3&amp;$MU$2)-$X8,,$I8+$X8-SUM($X8:NP8)))</f>
        <v>0</v>
      </c>
      <c r="NR8" s="38">
        <f>IF(((NR$3&amp;$MU$2)-$X8&lt;0)*((NR$3&amp;$MU$2)-$W8&gt;=0),ROUNDDOWN($I8/($X8-$W8+1),2),IF((NR$3&amp;$MU$2)-$X8,,$I8+$X8-SUM($X8:NQ8)))</f>
        <v>0</v>
      </c>
      <c r="NS8" s="38">
        <f>IF(((NS$3&amp;$MU$2)-$X8&lt;0)*((NS$3&amp;$MU$2)-$W8&gt;=0),ROUNDDOWN($I8/($X8-$W8+1),2),IF((NS$3&amp;$MU$2)-$X8,,$I8+$X8-SUM($X8:NR8)))</f>
        <v>0</v>
      </c>
      <c r="NT8" s="38">
        <f>IF(((NT$3&amp;$MU$2)-$X8&lt;0)*((NT$3&amp;$MU$2)-$W8&gt;=0),ROUNDDOWN($I8/($X8-$W8+1),2),IF((NT$3&amp;$MU$2)-$X8,,$I8+$X8-SUM($X8:NS8)))</f>
        <v>0</v>
      </c>
      <c r="NU8" s="38">
        <f>IF(((NU$3&amp;$MU$2)-$X8&lt;0)*((NU$3&amp;$MU$2)-$W8&gt;=0),ROUNDDOWN($I8/($X8-$W8+1),2),IF((NU$3&amp;$MU$2)-$X8,,$I8+$X8-SUM($X8:NT8)))</f>
        <v>0</v>
      </c>
      <c r="NV8" s="38">
        <f>IF(((NV$3&amp;$MU$2)-$X8&lt;0)*((NV$3&amp;$MU$2)-$W8&gt;=0),ROUNDDOWN($I8/($X8-$W8+1),2),IF((NV$3&amp;$MU$2)-$X8,,$I8+$X8-SUM($X8:NU8)))</f>
        <v>0</v>
      </c>
      <c r="NW8" s="38">
        <f>IF(((NW$3&amp;$MU$2)-$X8&lt;0)*((NW$3&amp;$MU$2)-$W8&gt;=0),ROUNDDOWN($I8/($X8-$W8+1),2),IF((NW$3&amp;$MU$2)-$X8,,$I8+$X8-SUM($X8:NV8)))</f>
        <v>0</v>
      </c>
      <c r="NX8" s="38">
        <f>IF(((NX$3&amp;$MU$2)-$X8&lt;0)*((NX$3&amp;$MU$2)-$W8&gt;=0),ROUNDDOWN($I8/($X8-$W8+1),2),IF((NX$3&amp;$MU$2)-$X8,,$I8+$X8-SUM($X8:NW8)))</f>
        <v>0</v>
      </c>
      <c r="NY8" s="20">
        <f>IF(((NY$3&amp;$MU$2)-$X8&lt;0)*((NY$3&amp;$MU$2)-$W8&gt;=0),ROUNDDOWN($I8/($X8-$W8+1),2),IF((NY$3&amp;$MU$2)-$X8,,$I8+$X8-SUM($X8:NX8)))</f>
        <v>0</v>
      </c>
    </row>
    <row r="9" spans="1:389" ht="20.100000000000001" customHeight="1" x14ac:dyDescent="0.2">
      <c r="A9" s="74">
        <v>4</v>
      </c>
      <c r="B9" s="116"/>
      <c r="C9" s="119"/>
      <c r="D9" s="110"/>
      <c r="E9" s="122"/>
      <c r="F9" s="125"/>
      <c r="G9" s="34" t="s">
        <v>39</v>
      </c>
      <c r="H9" s="110"/>
      <c r="I9" s="68">
        <f>$I8</f>
        <v>2</v>
      </c>
      <c r="J9" s="113"/>
      <c r="K9" s="110"/>
      <c r="L9" s="101"/>
      <c r="M9" s="101"/>
      <c r="N9" s="104"/>
      <c r="O9" s="107"/>
      <c r="P9" s="107"/>
      <c r="Q9" s="90"/>
      <c r="R9" s="93"/>
      <c r="S9" s="93"/>
      <c r="T9" s="96"/>
      <c r="U9" s="44">
        <f ca="1">$W$1-$O8</f>
        <v>30</v>
      </c>
      <c r="V9" s="45">
        <f ca="1">$W$1-$P8</f>
        <v>28</v>
      </c>
      <c r="W9" s="18">
        <f>O8</f>
        <v>43282</v>
      </c>
      <c r="X9" s="19">
        <f>P8</f>
        <v>43284</v>
      </c>
      <c r="Y9" s="35">
        <f>IF(((Y$3&amp;$Y$2)-$X9&lt;0)*((Y$3&amp;$Y$2)-$W9&gt;=0),ROUNDDOWN($I9/($X9-$W9+1),2),IF((Y$3&amp;$Y$2)-$X9,,$I9+$X9-SUM($X9:X9)))</f>
        <v>0</v>
      </c>
      <c r="Z9" s="35">
        <f>IF(((Z$3&amp;$Y$2)-$X9&lt;0)*((Z$3&amp;$Y$2)-$W9&gt;=0),ROUNDDOWN($I9/($X9-$W9+1),2),IF((Z$3&amp;$Y$2)-$X9,,$I9+$X9-SUM($X9:Y9)))</f>
        <v>0</v>
      </c>
      <c r="AA9" s="35">
        <f>IF(((AA$3&amp;$Y$2)-$X9&lt;0)*((AA$3&amp;$Y$2)-$W9&gt;=0),ROUNDDOWN($I9/($X9-$W9+1),2),IF((AA$3&amp;$Y$2)-$X9,,$I9+$X9-SUM($X9:Z9)))</f>
        <v>0</v>
      </c>
      <c r="AB9" s="35">
        <f>IF(((AB$3&amp;$Y$2)-$X9&lt;0)*((AB$3&amp;$Y$2)-$W9&gt;=0),ROUNDDOWN($I9/($X9-$W9+1),2),IF((AB$3&amp;$Y$2)-$X9,,$I9+$X9-SUM($X9:AA9)))</f>
        <v>0</v>
      </c>
      <c r="AC9" s="35">
        <f>IF(((AC$3&amp;$Y$2)-$X9&lt;0)*((AC$3&amp;$Y$2)-$W9&gt;=0),ROUNDDOWN($I9/($X9-$W9+1),2),IF((AC$3&amp;$Y$2)-$X9,,$I9+$X9-SUM($X9:AB9)))</f>
        <v>0</v>
      </c>
      <c r="AD9" s="35">
        <f>IF(((AD$3&amp;$Y$2)-$X9&lt;0)*((AD$3&amp;$Y$2)-$W9&gt;=0),ROUNDDOWN($I9/($X9-$W9+1),2),IF((AD$3&amp;$Y$2)-$X9,,$I9+$X9-SUM($X9:AC9)))</f>
        <v>0</v>
      </c>
      <c r="AE9" s="35">
        <f>IF(((AE$3&amp;$Y$2)-$X9&lt;0)*((AE$3&amp;$Y$2)-$W9&gt;=0),ROUNDDOWN($I9/($X9-$W9+1),2),IF((AE$3&amp;$Y$2)-$X9,,$I9+$X9-SUM($X9:AD9)))</f>
        <v>0</v>
      </c>
      <c r="AF9" s="35">
        <f>IF(((AF$3&amp;$Y$2)-$X9&lt;0)*((AF$3&amp;$Y$2)-$W9&gt;=0),ROUNDDOWN($I9/($X9-$W9+1),2),IF((AF$3&amp;$Y$2)-$X9,,$I9+$X9-SUM($X9:AE9)))</f>
        <v>0</v>
      </c>
      <c r="AG9" s="35">
        <f>IF(((AG$3&amp;$Y$2)-$X9&lt;0)*((AG$3&amp;$Y$2)-$W9&gt;=0),ROUNDDOWN($I9/($X9-$W9+1),2),IF((AG$3&amp;$Y$2)-$X9,,$I9+$X9-SUM($X9:AF9)))</f>
        <v>0</v>
      </c>
      <c r="AH9" s="35">
        <f>IF(((AH$3&amp;$Y$2)-$X9&lt;0)*((AH$3&amp;$Y$2)-$W9&gt;=0),ROUNDDOWN($I9/($X9-$W9+1),2),IF((AH$3&amp;$Y$2)-$X9,,$I9+$X9-SUM($X9:AG9)))</f>
        <v>0</v>
      </c>
      <c r="AI9" s="35">
        <f>IF(((AI$3&amp;$Y$2)-$X9&lt;0)*((AI$3&amp;$Y$2)-$W9&gt;=0),ROUNDDOWN($I9/($X9-$W9+1),2),IF((AI$3&amp;$Y$2)-$X9,,$I9+$X9-SUM($X9:AH9)))</f>
        <v>0</v>
      </c>
      <c r="AJ9" s="35">
        <f>IF(((AJ$3&amp;$Y$2)-$X9&lt;0)*((AJ$3&amp;$Y$2)-$W9&gt;=0),ROUNDDOWN($I9/($X9-$W9+1),2),IF((AJ$3&amp;$Y$2)-$X9,,$I9+$X9-SUM($X9:AI9)))</f>
        <v>0</v>
      </c>
      <c r="AK9" s="35">
        <f>IF(((AK$3&amp;$Y$2)-$X9&lt;0)*((AK$3&amp;$Y$2)-$W9&gt;=0),ROUNDDOWN($I9/($X9-$W9+1),2),IF((AK$3&amp;$Y$2)-$X9,,$I9+$X9-SUM($X9:AJ9)))</f>
        <v>0</v>
      </c>
      <c r="AL9" s="35">
        <f>IF(((AL$3&amp;$Y$2)-$X9&lt;0)*((AL$3&amp;$Y$2)-$W9&gt;=0),ROUNDDOWN($I9/($X9-$W9+1),2),IF((AL$3&amp;$Y$2)-$X9,,$I9+$X9-SUM($X9:AK9)))</f>
        <v>0</v>
      </c>
      <c r="AM9" s="35">
        <f>IF(((AM$3&amp;$Y$2)-$X9&lt;0)*((AM$3&amp;$Y$2)-$W9&gt;=0),ROUNDDOWN($I9/($X9-$W9+1),2),IF((AM$3&amp;$Y$2)-$X9,,$I9+$X9-SUM($X9:AL9)))</f>
        <v>0</v>
      </c>
      <c r="AN9" s="35">
        <f>IF(((AN$3&amp;$Y$2)-$X9&lt;0)*((AN$3&amp;$Y$2)-$W9&gt;=0),ROUNDDOWN($I9/($X9-$W9+1),2),IF((AN$3&amp;$Y$2)-$X9,,$I9+$X9-SUM($X9:AM9)))</f>
        <v>0</v>
      </c>
      <c r="AO9" s="35">
        <f>IF(((AO$3&amp;$Y$2)-$X9&lt;0)*((AO$3&amp;$Y$2)-$W9&gt;=0),ROUNDDOWN($I9/($X9-$W9+1),2),IF((AO$3&amp;$Y$2)-$X9,,$I9+$X9-SUM($X9:AN9)))</f>
        <v>0</v>
      </c>
      <c r="AP9" s="35">
        <f>IF(((AP$3&amp;$Y$2)-$X9&lt;0)*((AP$3&amp;$Y$2)-$W9&gt;=0),ROUNDDOWN($I9/($X9-$W9+1),2),IF((AP$3&amp;$Y$2)-$X9,,$I9+$X9-SUM($X9:AO9)))</f>
        <v>0</v>
      </c>
      <c r="AQ9" s="35">
        <f>IF(((AQ$3&amp;$Y$2)-$X9&lt;0)*((AQ$3&amp;$Y$2)-$W9&gt;=0),ROUNDDOWN($I9/($X9-$W9+1),2),IF((AQ$3&amp;$Y$2)-$X9,,$I9+$X9-SUM($X9:AP9)))</f>
        <v>0</v>
      </c>
      <c r="AR9" s="35">
        <f>IF(((AR$3&amp;$Y$2)-$X9&lt;0)*((AR$3&amp;$Y$2)-$W9&gt;=0),ROUNDDOWN($I9/($X9-$W9+1),2),IF((AR$3&amp;$Y$2)-$X9,,$I9+$X9-SUM($X9:AQ9)))</f>
        <v>0</v>
      </c>
      <c r="AS9" s="35">
        <f>IF(((AS$3&amp;$Y$2)-$X9&lt;0)*((AS$3&amp;$Y$2)-$W9&gt;=0),ROUNDDOWN($I9/($X9-$W9+1),2),IF((AS$3&amp;$Y$2)-$X9,,$I9+$X9-SUM($X9:AR9)))</f>
        <v>0</v>
      </c>
      <c r="AT9" s="35">
        <f>IF(((AT$3&amp;$Y$2)-$X9&lt;0)*((AT$3&amp;$Y$2)-$W9&gt;=0),ROUNDDOWN($I9/($X9-$W9+1),2),IF((AT$3&amp;$Y$2)-$X9,,$I9+$X9-SUM($X9:AS9)))</f>
        <v>0</v>
      </c>
      <c r="AU9" s="35">
        <f>IF(((AU$3&amp;$Y$2)-$X9&lt;0)*((AU$3&amp;$Y$2)-$W9&gt;=0),ROUNDDOWN($I9/($X9-$W9+1),2),IF((AU$3&amp;$Y$2)-$X9,,$I9+$X9-SUM($X9:AT9)))</f>
        <v>0</v>
      </c>
      <c r="AV9" s="35">
        <f>IF(((AV$3&amp;$Y$2)-$X9&lt;0)*((AV$3&amp;$Y$2)-$W9&gt;=0),ROUNDDOWN($I9/($X9-$W9+1),2),IF((AV$3&amp;$Y$2)-$X9,,$I9+$X9-SUM($X9:AU9)))</f>
        <v>0</v>
      </c>
      <c r="AW9" s="35">
        <f>IF(((AW$3&amp;$Y$2)-$X9&lt;0)*((AW$3&amp;$Y$2)-$W9&gt;=0),ROUNDDOWN($I9/($X9-$W9+1),2),IF((AW$3&amp;$Y$2)-$X9,,$I9+$X9-SUM($X9:AV9)))</f>
        <v>0</v>
      </c>
      <c r="AX9" s="35">
        <f>IF(((AX$3&amp;$Y$2)-$X9&lt;0)*((AX$3&amp;$Y$2)-$W9&gt;=0),ROUNDDOWN($I9/($X9-$W9+1),2),IF((AX$3&amp;$Y$2)-$X9,,$I9+$X9-SUM($X9:AW9)))</f>
        <v>0</v>
      </c>
      <c r="AY9" s="35">
        <f>IF(((AY$3&amp;$Y$2)-$X9&lt;0)*((AY$3&amp;$Y$2)-$W9&gt;=0),ROUNDDOWN($I9/($X9-$W9+1),2),IF((AY$3&amp;$Y$2)-$X9,,$I9+$X9-SUM($X9:AX9)))</f>
        <v>0</v>
      </c>
      <c r="AZ9" s="35">
        <f>IF(((AZ$3&amp;$Y$2)-$X9&lt;0)*((AZ$3&amp;$Y$2)-$W9&gt;=0),ROUNDDOWN($I9/($X9-$W9+1),2),IF((AZ$3&amp;$Y$2)-$X9,,$I9+$X9-SUM($X9:AY9)))</f>
        <v>0</v>
      </c>
      <c r="BA9" s="35">
        <f>IF(((BA$3&amp;$Y$2)-$X9&lt;0)*((BA$3&amp;$Y$2)-$W9&gt;=0),ROUNDDOWN($I9/($X9-$W9+1),2),IF((BA$3&amp;$Y$2)-$X9,,$I9+$X9-SUM($X9:AZ9)))</f>
        <v>0</v>
      </c>
      <c r="BB9" s="35">
        <f>IF(((BB$3&amp;$Y$2)-$X9&lt;0)*((BB$3&amp;$Y$2)-$W9&gt;=0),ROUNDDOWN($I9/($X9-$W9+1),2),IF((BB$3&amp;$Y$2)-$X9,,$I9+$X9-SUM($X9:BA9)))</f>
        <v>0</v>
      </c>
      <c r="BC9" s="36">
        <f>IF(((BC$3&amp;$Y$2)-$X9&lt;0)*((BC$3&amp;$Y$2)-$W9&gt;=0),ROUNDDOWN($I9/($X9-$W9+1),2),IF((BC$3&amp;$Y$2)-$X9,,$I9+$X9-SUM($X9:BB9)))</f>
        <v>0</v>
      </c>
      <c r="BD9" s="35">
        <f>IF(((BD$3&amp;$BD$2)-$X9&lt;0)*((BD$3&amp;$BD$2)-$W9&gt;=0),ROUNDDOWN($I9/($X9-$W9+1),2),IF((BD$3&amp;$BD$2)-$X9,,$I9+$X9-SUM($X9:BC9)))</f>
        <v>0</v>
      </c>
      <c r="BE9" s="35">
        <f>IF(((BE$3&amp;$BD$2)-$X9&lt;0)*((BE$3&amp;$BD$2)-$W9&gt;=0),ROUNDDOWN($I9/($X9-$W9+1),2),IF((BE$3&amp;$BD$2)-$X9,,$I9+$X9-SUM($X9:BD9)))</f>
        <v>0</v>
      </c>
      <c r="BF9" s="35">
        <f>IF(((BF$3&amp;$BD$2)-$X9&lt;0)*((BF$3&amp;$BD$2)-$W9&gt;=0),ROUNDDOWN($I9/($X9-$W9+1),2),IF((BF$3&amp;$BD$2)-$X9,,$I9+$X9-SUM($X9:BE9)))</f>
        <v>0</v>
      </c>
      <c r="BG9" s="35">
        <f>IF(((BG$3&amp;$BD$2)-$X9&lt;0)*((BG$3&amp;$BD$2)-$W9&gt;=0),ROUNDDOWN($I9/($X9-$W9+1),2),IF((BG$3&amp;$BD$2)-$X9,,$I9+$X9-SUM($X9:BF9)))</f>
        <v>0</v>
      </c>
      <c r="BH9" s="35">
        <f>IF(((BH$3&amp;$BD$2)-$X9&lt;0)*((BH$3&amp;$BD$2)-$W9&gt;=0),ROUNDDOWN($I9/($X9-$W9+1),2),IF((BH$3&amp;$BD$2)-$X9,,$I9+$X9-SUM($X9:BG9)))</f>
        <v>0</v>
      </c>
      <c r="BI9" s="35">
        <f>IF(((BI$3&amp;$BD$2)-$X9&lt;0)*((BI$3&amp;$BD$2)-$W9&gt;=0),ROUNDDOWN($I9/($X9-$W9+1),2),IF((BI$3&amp;$BD$2)-$X9,,$I9+$X9-SUM($X9:BH9)))</f>
        <v>0</v>
      </c>
      <c r="BJ9" s="35">
        <f>IF(((BJ$3&amp;$BD$2)-$X9&lt;0)*((BJ$3&amp;$BD$2)-$W9&gt;=0),ROUNDDOWN($I9/($X9-$W9+1),2),IF((BJ$3&amp;$BD$2)-$X9,,$I9+$X9-SUM($X9:BI9)))</f>
        <v>0</v>
      </c>
      <c r="BK9" s="35">
        <f>IF(((BK$3&amp;$BD$2)-$X9&lt;0)*((BK$3&amp;$BD$2)-$W9&gt;=0),ROUNDDOWN($I9/($X9-$W9+1),2),IF((BK$3&amp;$BD$2)-$X9,,$I9+$X9-SUM($X9:BJ9)))</f>
        <v>0</v>
      </c>
      <c r="BL9" s="35">
        <f>IF(((BL$3&amp;$BD$2)-$X9&lt;0)*((BL$3&amp;$BD$2)-$W9&gt;=0),ROUNDDOWN($I9/($X9-$W9+1),2),IF((BL$3&amp;$BD$2)-$X9,,$I9+$X9-SUM($X9:BK9)))</f>
        <v>0</v>
      </c>
      <c r="BM9" s="35">
        <f>IF(((BM$3&amp;$BD$2)-$X9&lt;0)*((BM$3&amp;$BD$2)-$W9&gt;=0),ROUNDDOWN($I9/($X9-$W9+1),2),IF((BM$3&amp;$BD$2)-$X9,,$I9+$X9-SUM($X9:BL9)))</f>
        <v>0</v>
      </c>
      <c r="BN9" s="35">
        <f>IF(((BN$3&amp;$BD$2)-$X9&lt;0)*((BN$3&amp;$BD$2)-$W9&gt;=0),ROUNDDOWN($I9/($X9-$W9+1),2),IF((BN$3&amp;$BD$2)-$X9,,$I9+$X9-SUM($X9:BM9)))</f>
        <v>0</v>
      </c>
      <c r="BO9" s="35">
        <f>IF(((BO$3&amp;$BD$2)-$X9&lt;0)*((BO$3&amp;$BD$2)-$W9&gt;=0),ROUNDDOWN($I9/($X9-$W9+1),2),IF((BO$3&amp;$BD$2)-$X9,,$I9+$X9-SUM($X9:BN9)))</f>
        <v>0</v>
      </c>
      <c r="BP9" s="35">
        <f>IF(((BP$3&amp;$BD$2)-$X9&lt;0)*((BP$3&amp;$BD$2)-$W9&gt;=0),ROUNDDOWN($I9/($X9-$W9+1),2),IF((BP$3&amp;$BD$2)-$X9,,$I9+$X9-SUM($X9:BO9)))</f>
        <v>0</v>
      </c>
      <c r="BQ9" s="35">
        <f>IF(((BQ$3&amp;$BD$2)-$X9&lt;0)*((BQ$3&amp;$BD$2)-$W9&gt;=0),ROUNDDOWN($I9/($X9-$W9+1),2),IF((BQ$3&amp;$BD$2)-$X9,,$I9+$X9-SUM($X9:BP9)))</f>
        <v>0</v>
      </c>
      <c r="BR9" s="35">
        <f>IF(((BR$3&amp;$BD$2)-$X9&lt;0)*((BR$3&amp;$BD$2)-$W9&gt;=0),ROUNDDOWN($I9/($X9-$W9+1),2),IF((BR$3&amp;$BD$2)-$X9,,$I9+$X9-SUM($X9:BQ9)))</f>
        <v>0</v>
      </c>
      <c r="BS9" s="35">
        <f>IF(((BS$3&amp;$BD$2)-$X9&lt;0)*((BS$3&amp;$BD$2)-$W9&gt;=0),ROUNDDOWN($I9/($X9-$W9+1),2),IF((BS$3&amp;$BD$2)-$X9,,$I9+$X9-SUM($X9:BR9)))</f>
        <v>0</v>
      </c>
      <c r="BT9" s="35">
        <f>IF(((BT$3&amp;$BD$2)-$X9&lt;0)*((BT$3&amp;$BD$2)-$W9&gt;=0),ROUNDDOWN($I9/($X9-$W9+1),2),IF((BT$3&amp;$BD$2)-$X9,,$I9+$X9-SUM($X9:BS9)))</f>
        <v>0</v>
      </c>
      <c r="BU9" s="35">
        <f>IF(((BU$3&amp;$BD$2)-$X9&lt;0)*((BU$3&amp;$BD$2)-$W9&gt;=0),ROUNDDOWN($I9/($X9-$W9+1),2),IF((BU$3&amp;$BD$2)-$X9,,$I9+$X9-SUM($X9:BT9)))</f>
        <v>0</v>
      </c>
      <c r="BV9" s="35">
        <f>IF(((BV$3&amp;$BD$2)-$X9&lt;0)*((BV$3&amp;$BD$2)-$W9&gt;=0),ROUNDDOWN($I9/($X9-$W9+1),2),IF((BV$3&amp;$BD$2)-$X9,,$I9+$X9-SUM($X9:BU9)))</f>
        <v>0</v>
      </c>
      <c r="BW9" s="35">
        <f>IF(((BW$3&amp;$BD$2)-$X9&lt;0)*((BW$3&amp;$BD$2)-$W9&gt;=0),ROUNDDOWN($I9/($X9-$W9+1),2),IF((BW$3&amp;$BD$2)-$X9,,$I9+$X9-SUM($X9:BV9)))</f>
        <v>0</v>
      </c>
      <c r="BX9" s="35">
        <f>IF(((BX$3&amp;$BD$2)-$X9&lt;0)*((BX$3&amp;$BD$2)-$W9&gt;=0),ROUNDDOWN($I9/($X9-$W9+1),2),IF((BX$3&amp;$BD$2)-$X9,,$I9+$X9-SUM($X9:BW9)))</f>
        <v>0</v>
      </c>
      <c r="BY9" s="35">
        <f>IF(((BY$3&amp;$BD$2)-$X9&lt;0)*((BY$3&amp;$BD$2)-$W9&gt;=0),ROUNDDOWN($I9/($X9-$W9+1),2),IF((BY$3&amp;$BD$2)-$X9,,$I9+$X9-SUM($X9:BX9)))</f>
        <v>0</v>
      </c>
      <c r="BZ9" s="35">
        <f>IF(((BZ$3&amp;$BD$2)-$X9&lt;0)*((BZ$3&amp;$BD$2)-$W9&gt;=0),ROUNDDOWN($I9/($X9-$W9+1),2),IF((BZ$3&amp;$BD$2)-$X9,,$I9+$X9-SUM($X9:BY9)))</f>
        <v>0</v>
      </c>
      <c r="CA9" s="35">
        <f>IF(((CA$3&amp;$BD$2)-$X9&lt;0)*((CA$3&amp;$BD$2)-$W9&gt;=0),ROUNDDOWN($I9/($X9-$W9+1),2),IF((CA$3&amp;$BD$2)-$X9,,$I9+$X9-SUM($X9:BZ9)))</f>
        <v>0</v>
      </c>
      <c r="CB9" s="35">
        <f>IF(((CB$3&amp;$BD$2)-$X9&lt;0)*((CB$3&amp;$BD$2)-$W9&gt;=0),ROUNDDOWN($I9/($X9-$W9+1),2),IF((CB$3&amp;$BD$2)-$X9,,$I9+$X9-SUM($X9:CA9)))</f>
        <v>0</v>
      </c>
      <c r="CC9" s="35">
        <f>IF(((CC$3&amp;$BD$2)-$X9&lt;0)*((CC$3&amp;$BD$2)-$W9&gt;=0),ROUNDDOWN($I9/($X9-$W9+1),2),IF((CC$3&amp;$BD$2)-$X9,,$I9+$X9-SUM($X9:CB9)))</f>
        <v>0</v>
      </c>
      <c r="CD9" s="35">
        <f>IF(((CD$3&amp;$BD$2)-$X9&lt;0)*((CD$3&amp;$BD$2)-$W9&gt;=0),ROUNDDOWN($I9/($X9-$W9+1),2),IF((CD$3&amp;$BD$2)-$X9,,$I9+$X9-SUM($X9:CC9)))</f>
        <v>0</v>
      </c>
      <c r="CE9" s="36">
        <f>IF(((CE$3&amp;$BD$2)-$X9&lt;0)*((CE$3&amp;$BD$2)-$W9&gt;=0),ROUNDDOWN($I9/($X9-$W9+1),2),IF((CE$3&amp;$BD$2)-$X9,,$I9+$X9-SUM($X9:CD9)))</f>
        <v>0</v>
      </c>
      <c r="CF9" s="35">
        <f>IF(((CF$3&amp;$CF$2)-$X9&lt;0)*((CF$3&amp;$CF$2)-$W9&gt;=0),ROUNDDOWN($I9/($X9-$W9+1),2),IF((CF$3&amp;$CF$2)-$X9,,$I9+$X9-SUM($X9:CE9)))</f>
        <v>0</v>
      </c>
      <c r="CG9" s="35">
        <f>IF(((CG$3&amp;$CF$2)-$X9&lt;0)*((CG$3&amp;$CF$2)-$W9&gt;=0),ROUNDDOWN($I9/($X9-$W9+1),2),IF((CG$3&amp;$CF$2)-$X9,,$I9+$X9-SUM($X9:CF9)))</f>
        <v>0</v>
      </c>
      <c r="CH9" s="35">
        <f>IF(((CH$3&amp;$CF$2)-$X9&lt;0)*((CH$3&amp;$CF$2)-$W9&gt;=0),ROUNDDOWN($I9/($X9-$W9+1),2),IF((CH$3&amp;$CF$2)-$X9,,$I9+$X9-SUM($X9:CG9)))</f>
        <v>0</v>
      </c>
      <c r="CI9" s="35">
        <f>IF(((CI$3&amp;$CF$2)-$X9&lt;0)*((CI$3&amp;$CF$2)-$W9&gt;=0),ROUNDDOWN($I9/($X9-$W9+1),2),IF((CI$3&amp;$CF$2)-$X9,,$I9+$X9-SUM($X9:CH9)))</f>
        <v>0</v>
      </c>
      <c r="CJ9" s="35">
        <f>IF(((CJ$3&amp;$CF$2)-$X9&lt;0)*((CJ$3&amp;$CF$2)-$W9&gt;=0),ROUNDDOWN($I9/($X9-$W9+1),2),IF((CJ$3&amp;$CF$2)-$X9,,$I9+$X9-SUM($X9:CI9)))</f>
        <v>0</v>
      </c>
      <c r="CK9" s="35">
        <f>IF(((CK$3&amp;$CF$2)-$X9&lt;0)*((CK$3&amp;$CF$2)-$W9&gt;=0),ROUNDDOWN($I9/($X9-$W9+1),2),IF((CK$3&amp;$CF$2)-$X9,,$I9+$X9-SUM($X9:CJ9)))</f>
        <v>0</v>
      </c>
      <c r="CL9" s="35">
        <f>IF(((CL$3&amp;$CF$2)-$X9&lt;0)*((CL$3&amp;$CF$2)-$W9&gt;=0),ROUNDDOWN($I9/($X9-$W9+1),2),IF((CL$3&amp;$CF$2)-$X9,,$I9+$X9-SUM($X9:CK9)))</f>
        <v>0</v>
      </c>
      <c r="CM9" s="35">
        <f>IF(((CM$3&amp;$CF$2)-$X9&lt;0)*((CM$3&amp;$CF$2)-$W9&gt;=0),ROUNDDOWN($I9/($X9-$W9+1),2),IF((CM$3&amp;$CF$2)-$X9,,$I9+$X9-SUM($X9:CL9)))</f>
        <v>0</v>
      </c>
      <c r="CN9" s="35">
        <f>IF(((CN$3&amp;$CF$2)-$X9&lt;0)*((CN$3&amp;$CF$2)-$W9&gt;=0),ROUNDDOWN($I9/($X9-$W9+1),2),IF((CN$3&amp;$CF$2)-$X9,,$I9+$X9-SUM($X9:CM9)))</f>
        <v>0</v>
      </c>
      <c r="CO9" s="35">
        <f>IF(((CO$3&amp;$CF$2)-$X9&lt;0)*((CO$3&amp;$CF$2)-$W9&gt;=0),ROUNDDOWN($I9/($X9-$W9+1),2),IF((CO$3&amp;$CF$2)-$X9,,$I9+$X9-SUM($X9:CN9)))</f>
        <v>0</v>
      </c>
      <c r="CP9" s="35">
        <f>IF(((CP$3&amp;$CF$2)-$X9&lt;0)*((CP$3&amp;$CF$2)-$W9&gt;=0),ROUNDDOWN($I9/($X9-$W9+1),2),IF((CP$3&amp;$CF$2)-$X9,,$I9+$X9-SUM($X9:CO9)))</f>
        <v>0</v>
      </c>
      <c r="CQ9" s="35">
        <f>IF(((CQ$3&amp;$CF$2)-$X9&lt;0)*((CQ$3&amp;$CF$2)-$W9&gt;=0),ROUNDDOWN($I9/($X9-$W9+1),2),IF((CQ$3&amp;$CF$2)-$X9,,$I9+$X9-SUM($X9:CP9)))</f>
        <v>0</v>
      </c>
      <c r="CR9" s="35">
        <f>IF(((CR$3&amp;$CF$2)-$X9&lt;0)*((CR$3&amp;$CF$2)-$W9&gt;=0),ROUNDDOWN($I9/($X9-$W9+1),2),IF((CR$3&amp;$CF$2)-$X9,,$I9+$X9-SUM($X9:CQ9)))</f>
        <v>0</v>
      </c>
      <c r="CS9" s="35">
        <f>IF(((CS$3&amp;$CF$2)-$X9&lt;0)*((CS$3&amp;$CF$2)-$W9&gt;=0),ROUNDDOWN($I9/($X9-$W9+1),2),IF((CS$3&amp;$CF$2)-$X9,,$I9+$X9-SUM($X9:CR9)))</f>
        <v>0</v>
      </c>
      <c r="CT9" s="35">
        <f>IF(((CT$3&amp;$CF$2)-$X9&lt;0)*((CT$3&amp;$CF$2)-$W9&gt;=0),ROUNDDOWN($I9/($X9-$W9+1),2),IF((CT$3&amp;$CF$2)-$X9,,$I9+$X9-SUM($X9:CS9)))</f>
        <v>0</v>
      </c>
      <c r="CU9" s="35">
        <f>IF(((CU$3&amp;$CF$2)-$X9&lt;0)*((CU$3&amp;$CF$2)-$W9&gt;=0),ROUNDDOWN($I9/($X9-$W9+1),2),IF((CU$3&amp;$CF$2)-$X9,,$I9+$X9-SUM($X9:CT9)))</f>
        <v>0</v>
      </c>
      <c r="CV9" s="35">
        <f>IF(((CV$3&amp;$CF$2)-$X9&lt;0)*((CV$3&amp;$CF$2)-$W9&gt;=0),ROUNDDOWN($I9/($X9-$W9+1),2),IF((CV$3&amp;$CF$2)-$X9,,$I9+$X9-SUM($X9:CU9)))</f>
        <v>0</v>
      </c>
      <c r="CW9" s="35">
        <f>IF(((CW$3&amp;$CF$2)-$X9&lt;0)*((CW$3&amp;$CF$2)-$W9&gt;=0),ROUNDDOWN($I9/($X9-$W9+1),2),IF((CW$3&amp;$CF$2)-$X9,,$I9+$X9-SUM($X9:CV9)))</f>
        <v>0</v>
      </c>
      <c r="CX9" s="35">
        <f>IF(((CX$3&amp;$CF$2)-$X9&lt;0)*((CX$3&amp;$CF$2)-$W9&gt;=0),ROUNDDOWN($I9/($X9-$W9+1),2),IF((CX$3&amp;$CF$2)-$X9,,$I9+$X9-SUM($X9:CW9)))</f>
        <v>0</v>
      </c>
      <c r="CY9" s="35">
        <f>IF(((CY$3&amp;$CF$2)-$X9&lt;0)*((CY$3&amp;$CF$2)-$W9&gt;=0),ROUNDDOWN($I9/($X9-$W9+1),2),IF((CY$3&amp;$CF$2)-$X9,,$I9+$X9-SUM($X9:CX9)))</f>
        <v>0</v>
      </c>
      <c r="CZ9" s="35">
        <f>IF(((CZ$3&amp;$CF$2)-$X9&lt;0)*((CZ$3&amp;$CF$2)-$W9&gt;=0),ROUNDDOWN($I9/($X9-$W9+1),2),IF((CZ$3&amp;$CF$2)-$X9,,$I9+$X9-SUM($X9:CY9)))</f>
        <v>0</v>
      </c>
      <c r="DA9" s="35">
        <f>IF(((DA$3&amp;$CF$2)-$X9&lt;0)*((DA$3&amp;$CF$2)-$W9&gt;=0),ROUNDDOWN($I9/($X9-$W9+1),2),IF((DA$3&amp;$CF$2)-$X9,,$I9+$X9-SUM($X9:CZ9)))</f>
        <v>0</v>
      </c>
      <c r="DB9" s="35">
        <f>IF(((DB$3&amp;$CF$2)-$X9&lt;0)*((DB$3&amp;$CF$2)-$W9&gt;=0),ROUNDDOWN($I9/($X9-$W9+1),2),IF((DB$3&amp;$CF$2)-$X9,,$I9+$X9-SUM($X9:DA9)))</f>
        <v>0</v>
      </c>
      <c r="DC9" s="35">
        <f>IF(((DC$3&amp;$CF$2)-$X9&lt;0)*((DC$3&amp;$CF$2)-$W9&gt;=0),ROUNDDOWN($I9/($X9-$W9+1),2),IF((DC$3&amp;$CF$2)-$X9,,$I9+$X9-SUM($X9:DB9)))</f>
        <v>0</v>
      </c>
      <c r="DD9" s="35">
        <f>IF(((DD$3&amp;$CF$2)-$X9&lt;0)*((DD$3&amp;$CF$2)-$W9&gt;=0),ROUNDDOWN($I9/($X9-$W9+1),2),IF((DD$3&amp;$CF$2)-$X9,,$I9+$X9-SUM($X9:DC9)))</f>
        <v>0</v>
      </c>
      <c r="DE9" s="35">
        <f>IF(((DE$3&amp;$CF$2)-$X9&lt;0)*((DE$3&amp;$CF$2)-$W9&gt;=0),ROUNDDOWN($I9/($X9-$W9+1),2),IF((DE$3&amp;$CF$2)-$X9,,$I9+$X9-SUM($X9:DD9)))</f>
        <v>0</v>
      </c>
      <c r="DF9" s="35">
        <f>IF(((DF$3&amp;$CF$2)-$X9&lt;0)*((DF$3&amp;$CF$2)-$W9&gt;=0),ROUNDDOWN($I9/($X9-$W9+1),2),IF((DF$3&amp;$CF$2)-$X9,,$I9+$X9-SUM($X9:DE9)))</f>
        <v>0</v>
      </c>
      <c r="DG9" s="35">
        <f>IF(((DG$3&amp;$CF$2)-$X9&lt;0)*((DG$3&amp;$CF$2)-$W9&gt;=0),ROUNDDOWN($I9/($X9-$W9+1),2),IF((DG$3&amp;$CF$2)-$X9,,$I9+$X9-SUM($X9:DF9)))</f>
        <v>0</v>
      </c>
      <c r="DH9" s="35">
        <f>IF(((DH$3&amp;$CF$2)-$X9&lt;0)*((DH$3&amp;$CF$2)-$W9&gt;=0),ROUNDDOWN($I9/($X9-$W9+1),2),IF((DH$3&amp;$CF$2)-$X9,,$I9+$X9-SUM($X9:DG9)))</f>
        <v>0</v>
      </c>
      <c r="DI9" s="35">
        <f>IF(((DI$3&amp;$CF$2)-$X9&lt;0)*((DI$3&amp;$CF$2)-$W9&gt;=0),ROUNDDOWN($I9/($X9-$W9+1),2),IF((DI$3&amp;$CF$2)-$X9,,$I9+$X9-SUM($X9:DH9)))</f>
        <v>0</v>
      </c>
      <c r="DJ9" s="36">
        <f>IF(((DJ$3&amp;$CF$2)-$X9&lt;0)*((DJ$3&amp;$CF$2)-$W9&gt;=0),ROUNDDOWN($I9/($X9-$W9+1),2),IF((DJ$3&amp;$CF$2)-$X9,,$I9+$X9-SUM($X9:DI9)))</f>
        <v>0</v>
      </c>
      <c r="DK9" s="35">
        <f>IF(((DK$3&amp;$DK$2)-$X9&lt;0)*((DK$3&amp;$DK$2)-$W9&gt;=0),ROUNDDOWN($I9/($X9-$W9+1),2),IF((DK$3&amp;$DK$2)-$X9,,$I9+$X9-SUM($X9:DJ9)))</f>
        <v>0</v>
      </c>
      <c r="DL9" s="35">
        <f>IF(((DL$3&amp;$DK$2)-$X9&lt;0)*((DL$3&amp;$DK$2)-$W9&gt;=0),ROUNDDOWN($I9/($X9-$W9+1),2),IF((DL$3&amp;$DK$2)-$X9,,$I9+$X9-SUM($X9:DK9)))</f>
        <v>0</v>
      </c>
      <c r="DM9" s="35">
        <f>IF(((DM$3&amp;$DK$2)-$X9&lt;0)*((DM$3&amp;$DK$2)-$W9&gt;=0),ROUNDDOWN($I9/($X9-$W9+1),2),IF((DM$3&amp;$DK$2)-$X9,,$I9+$X9-SUM($X9:DL9)))</f>
        <v>0</v>
      </c>
      <c r="DN9" s="35">
        <f>IF(((DN$3&amp;$DK$2)-$X9&lt;0)*((DN$3&amp;$DK$2)-$W9&gt;=0),ROUNDDOWN($I9/($X9-$W9+1),2),IF((DN$3&amp;$DK$2)-$X9,,$I9+$X9-SUM($X9:DM9)))</f>
        <v>0</v>
      </c>
      <c r="DO9" s="35">
        <f>IF(((DO$3&amp;$DK$2)-$X9&lt;0)*((DO$3&amp;$DK$2)-$W9&gt;=0),ROUNDDOWN($I9/($X9-$W9+1),2),IF((DO$3&amp;$DK$2)-$X9,,$I9+$X9-SUM($X9:DN9)))</f>
        <v>0</v>
      </c>
      <c r="DP9" s="35">
        <f>IF(((DP$3&amp;$DK$2)-$X9&lt;0)*((DP$3&amp;$DK$2)-$W9&gt;=0),ROUNDDOWN($I9/($X9-$W9+1),2),IF((DP$3&amp;$DK$2)-$X9,,$I9+$X9-SUM($X9:DO9)))</f>
        <v>0</v>
      </c>
      <c r="DQ9" s="35">
        <f>IF(((DQ$3&amp;$DK$2)-$X9&lt;0)*((DQ$3&amp;$DK$2)-$W9&gt;=0),ROUNDDOWN($I9/($X9-$W9+1),2),IF((DQ$3&amp;$DK$2)-$X9,,$I9+$X9-SUM($X9:DP9)))</f>
        <v>0</v>
      </c>
      <c r="DR9" s="35">
        <f>IF(((DR$3&amp;$DK$2)-$X9&lt;0)*((DR$3&amp;$DK$2)-$W9&gt;=0),ROUNDDOWN($I9/($X9-$W9+1),2),IF((DR$3&amp;$DK$2)-$X9,,$I9+$X9-SUM($X9:DQ9)))</f>
        <v>0</v>
      </c>
      <c r="DS9" s="35">
        <f>IF(((DS$3&amp;$DK$2)-$X9&lt;0)*((DS$3&amp;$DK$2)-$W9&gt;=0),ROUNDDOWN($I9/($X9-$W9+1),2),IF((DS$3&amp;$DK$2)-$X9,,$I9+$X9-SUM($X9:DR9)))</f>
        <v>0</v>
      </c>
      <c r="DT9" s="35">
        <f>IF(((DT$3&amp;$DK$2)-$X9&lt;0)*((DT$3&amp;$DK$2)-$W9&gt;=0),ROUNDDOWN($I9/($X9-$W9+1),2),IF((DT$3&amp;$DK$2)-$X9,,$I9+$X9-SUM($X9:DS9)))</f>
        <v>0</v>
      </c>
      <c r="DU9" s="35">
        <f>IF(((DU$3&amp;$DK$2)-$X9&lt;0)*((DU$3&amp;$DK$2)-$W9&gt;=0),ROUNDDOWN($I9/($X9-$W9+1),2),IF((DU$3&amp;$DK$2)-$X9,,$I9+$X9-SUM($X9:DT9)))</f>
        <v>0</v>
      </c>
      <c r="DV9" s="35">
        <f>IF(((DV$3&amp;$DK$2)-$X9&lt;0)*((DV$3&amp;$DK$2)-$W9&gt;=0),ROUNDDOWN($I9/($X9-$W9+1),2),IF((DV$3&amp;$DK$2)-$X9,,$I9+$X9-SUM($X9:DU9)))</f>
        <v>0</v>
      </c>
      <c r="DW9" s="35">
        <f>IF(((DW$3&amp;$DK$2)-$X9&lt;0)*((DW$3&amp;$DK$2)-$W9&gt;=0),ROUNDDOWN($I9/($X9-$W9+1),2),IF((DW$3&amp;$DK$2)-$X9,,$I9+$X9-SUM($X9:DV9)))</f>
        <v>0</v>
      </c>
      <c r="DX9" s="35">
        <f>IF(((DX$3&amp;$DK$2)-$X9&lt;0)*((DX$3&amp;$DK$2)-$W9&gt;=0),ROUNDDOWN($I9/($X9-$W9+1),2),IF((DX$3&amp;$DK$2)-$X9,,$I9+$X9-SUM($X9:DW9)))</f>
        <v>0</v>
      </c>
      <c r="DY9" s="35">
        <f>IF(((DY$3&amp;$DK$2)-$X9&lt;0)*((DY$3&amp;$DK$2)-$W9&gt;=0),ROUNDDOWN($I9/($X9-$W9+1),2),IF((DY$3&amp;$DK$2)-$X9,,$I9+$X9-SUM($X9:DX9)))</f>
        <v>0</v>
      </c>
      <c r="DZ9" s="35">
        <f>IF(((DZ$3&amp;$DK$2)-$X9&lt;0)*((DZ$3&amp;$DK$2)-$W9&gt;=0),ROUNDDOWN($I9/($X9-$W9+1),2),IF((DZ$3&amp;$DK$2)-$X9,,$I9+$X9-SUM($X9:DY9)))</f>
        <v>0</v>
      </c>
      <c r="EA9" s="35">
        <f>IF(((EA$3&amp;$DK$2)-$X9&lt;0)*((EA$3&amp;$DK$2)-$W9&gt;=0),ROUNDDOWN($I9/($X9-$W9+1),2),IF((EA$3&amp;$DK$2)-$X9,,$I9+$X9-SUM($X9:DZ9)))</f>
        <v>0</v>
      </c>
      <c r="EB9" s="35">
        <f>IF(((EB$3&amp;$DK$2)-$X9&lt;0)*((EB$3&amp;$DK$2)-$W9&gt;=0),ROUNDDOWN($I9/($X9-$W9+1),2),IF((EB$3&amp;$DK$2)-$X9,,$I9+$X9-SUM($X9:EA9)))</f>
        <v>0</v>
      </c>
      <c r="EC9" s="35">
        <f>IF(((EC$3&amp;$DK$2)-$X9&lt;0)*((EC$3&amp;$DK$2)-$W9&gt;=0),ROUNDDOWN($I9/($X9-$W9+1),2),IF((EC$3&amp;$DK$2)-$X9,,$I9+$X9-SUM($X9:EB9)))</f>
        <v>0</v>
      </c>
      <c r="ED9" s="35">
        <f>IF(((ED$3&amp;$DK$2)-$X9&lt;0)*((ED$3&amp;$DK$2)-$W9&gt;=0),ROUNDDOWN($I9/($X9-$W9+1),2),IF((ED$3&amp;$DK$2)-$X9,,$I9+$X9-SUM($X9:EC9)))</f>
        <v>0</v>
      </c>
      <c r="EE9" s="35">
        <f>IF(((EE$3&amp;$DK$2)-$X9&lt;0)*((EE$3&amp;$DK$2)-$W9&gt;=0),ROUNDDOWN($I9/($X9-$W9+1),2),IF((EE$3&amp;$DK$2)-$X9,,$I9+$X9-SUM($X9:ED9)))</f>
        <v>0</v>
      </c>
      <c r="EF9" s="35">
        <f>IF(((EF$3&amp;$DK$2)-$X9&lt;0)*((EF$3&amp;$DK$2)-$W9&gt;=0),ROUNDDOWN($I9/($X9-$W9+1),2),IF((EF$3&amp;$DK$2)-$X9,,$I9+$X9-SUM($X9:EE9)))</f>
        <v>0</v>
      </c>
      <c r="EG9" s="35">
        <f>IF(((EG$3&amp;$DK$2)-$X9&lt;0)*((EG$3&amp;$DK$2)-$W9&gt;=0),ROUNDDOWN($I9/($X9-$W9+1),2),IF((EG$3&amp;$DK$2)-$X9,,$I9+$X9-SUM($X9:EF9)))</f>
        <v>0</v>
      </c>
      <c r="EH9" s="35">
        <f>IF(((EH$3&amp;$DK$2)-$X9&lt;0)*((EH$3&amp;$DK$2)-$W9&gt;=0),ROUNDDOWN($I9/($X9-$W9+1),2),IF((EH$3&amp;$DK$2)-$X9,,$I9+$X9-SUM($X9:EG9)))</f>
        <v>0</v>
      </c>
      <c r="EI9" s="35">
        <f>IF(((EI$3&amp;$DK$2)-$X9&lt;0)*((EI$3&amp;$DK$2)-$W9&gt;=0),ROUNDDOWN($I9/($X9-$W9+1),2),IF((EI$3&amp;$DK$2)-$X9,,$I9+$X9-SUM($X9:EH9)))</f>
        <v>0</v>
      </c>
      <c r="EJ9" s="35">
        <f>IF(((EJ$3&amp;$DK$2)-$X9&lt;0)*((EJ$3&amp;$DK$2)-$W9&gt;=0),ROUNDDOWN($I9/($X9-$W9+1),2),IF((EJ$3&amp;$DK$2)-$X9,,$I9+$X9-SUM($X9:EI9)))</f>
        <v>0</v>
      </c>
      <c r="EK9" s="35">
        <f>IF(((EK$3&amp;$DK$2)-$X9&lt;0)*((EK$3&amp;$DK$2)-$W9&gt;=0),ROUNDDOWN($I9/($X9-$W9+1),2),IF((EK$3&amp;$DK$2)-$X9,,$I9+$X9-SUM($X9:EJ9)))</f>
        <v>0</v>
      </c>
      <c r="EL9" s="35">
        <f>IF(((EL$3&amp;$DK$2)-$X9&lt;0)*((EL$3&amp;$DK$2)-$W9&gt;=0),ROUNDDOWN($I9/($X9-$W9+1),2),IF((EL$3&amp;$DK$2)-$X9,,$I9+$X9-SUM($X9:EK9)))</f>
        <v>0</v>
      </c>
      <c r="EM9" s="35">
        <f>IF(((EM$3&amp;$DK$2)-$X9&lt;0)*((EM$3&amp;$DK$2)-$W9&gt;=0),ROUNDDOWN($I9/($X9-$W9+1),2),IF((EM$3&amp;$DK$2)-$X9,,$I9+$X9-SUM($X9:EL9)))</f>
        <v>0</v>
      </c>
      <c r="EN9" s="36">
        <f>IF(((EN$3&amp;$DK$2)-$X9&lt;0)*((EN$3&amp;$DK$2)-$W9&gt;=0),ROUNDDOWN($I9/($X9-$W9+1),2),IF((EN$3&amp;$DK$2)-$X9,,$I9+$X9-SUM($X9:EM9)))</f>
        <v>0</v>
      </c>
      <c r="EO9" s="35">
        <f>IF(((EO$3&amp;$EO$2)-$X9&lt;0)*((EO$3&amp;$EO$2)-$W9&gt;=0),ROUNDDOWN($I9/($X9-$W9+1),2),IF((EO$3&amp;$EO$2)-$X9,,$I9+$X9-SUM($X9:EN9)))</f>
        <v>0</v>
      </c>
      <c r="EP9" s="35">
        <f>IF(((EP$3&amp;$EO$2)-$X9&lt;0)*((EP$3&amp;$EO$2)-$W9&gt;=0),ROUNDDOWN($I9/($X9-$W9+1),2),IF((EP$3&amp;$EO$2)-$X9,,$I9+$X9-SUM($X9:EO9)))</f>
        <v>0</v>
      </c>
      <c r="EQ9" s="35">
        <f>IF(((EQ$3&amp;$EO$2)-$X9&lt;0)*((EQ$3&amp;$EO$2)-$W9&gt;=0),ROUNDDOWN($I9/($X9-$W9+1),2),IF((EQ$3&amp;$EO$2)-$X9,,$I9+$X9-SUM($X9:EP9)))</f>
        <v>0</v>
      </c>
      <c r="ER9" s="35">
        <f>IF(((ER$3&amp;$EO$2)-$X9&lt;0)*((ER$3&amp;$EO$2)-$W9&gt;=0),ROUNDDOWN($I9/($X9-$W9+1),2),IF((ER$3&amp;$EO$2)-$X9,,$I9+$X9-SUM($X9:EQ9)))</f>
        <v>0</v>
      </c>
      <c r="ES9" s="35">
        <f>IF(((ES$3&amp;$EO$2)-$X9&lt;0)*((ES$3&amp;$EO$2)-$W9&gt;=0),ROUNDDOWN($I9/($X9-$W9+1),2),IF((ES$3&amp;$EO$2)-$X9,,$I9+$X9-SUM($X9:ER9)))</f>
        <v>0</v>
      </c>
      <c r="ET9" s="35">
        <f>IF(((ET$3&amp;$EO$2)-$X9&lt;0)*((ET$3&amp;$EO$2)-$W9&gt;=0),ROUNDDOWN($I9/($X9-$W9+1),2),IF((ET$3&amp;$EO$2)-$X9,,$I9+$X9-SUM($X9:ES9)))</f>
        <v>0</v>
      </c>
      <c r="EU9" s="35">
        <f>IF(((EU$3&amp;$EO$2)-$X9&lt;0)*((EU$3&amp;$EO$2)-$W9&gt;=0),ROUNDDOWN($I9/($X9-$W9+1),2),IF((EU$3&amp;$EO$2)-$X9,,$I9+$X9-SUM($X9:ET9)))</f>
        <v>0</v>
      </c>
      <c r="EV9" s="35">
        <f>IF(((EV$3&amp;$EO$2)-$X9&lt;0)*((EV$3&amp;$EO$2)-$W9&gt;=0),ROUNDDOWN($I9/($X9-$W9+1),2),IF((EV$3&amp;$EO$2)-$X9,,$I9+$X9-SUM($X9:EU9)))</f>
        <v>0</v>
      </c>
      <c r="EW9" s="35">
        <f>IF(((EW$3&amp;$EO$2)-$X9&lt;0)*((EW$3&amp;$EO$2)-$W9&gt;=0),ROUNDDOWN($I9/($X9-$W9+1),2),IF((EW$3&amp;$EO$2)-$X9,,$I9+$X9-SUM($X9:EV9)))</f>
        <v>0</v>
      </c>
      <c r="EX9" s="35">
        <f>IF(((EX$3&amp;$EO$2)-$X9&lt;0)*((EX$3&amp;$EO$2)-$W9&gt;=0),ROUNDDOWN($I9/($X9-$W9+1),2),IF((EX$3&amp;$EO$2)-$X9,,$I9+$X9-SUM($X9:EW9)))</f>
        <v>0</v>
      </c>
      <c r="EY9" s="35">
        <f>IF(((EY$3&amp;$EO$2)-$X9&lt;0)*((EY$3&amp;$EO$2)-$W9&gt;=0),ROUNDDOWN($I9/($X9-$W9+1),2),IF((EY$3&amp;$EO$2)-$X9,,$I9+$X9-SUM($X9:EX9)))</f>
        <v>0</v>
      </c>
      <c r="EZ9" s="35">
        <f>IF(((EZ$3&amp;$EO$2)-$X9&lt;0)*((EZ$3&amp;$EO$2)-$W9&gt;=0),ROUNDDOWN($I9/($X9-$W9+1),2),IF((EZ$3&amp;$EO$2)-$X9,,$I9+$X9-SUM($X9:EY9)))</f>
        <v>0</v>
      </c>
      <c r="FA9" s="35">
        <f>IF(((FA$3&amp;$EO$2)-$X9&lt;0)*((FA$3&amp;$EO$2)-$W9&gt;=0),ROUNDDOWN($I9/($X9-$W9+1),2),IF((FA$3&amp;$EO$2)-$X9,,$I9+$X9-SUM($X9:EZ9)))</f>
        <v>0</v>
      </c>
      <c r="FB9" s="35">
        <f>IF(((FB$3&amp;$EO$2)-$X9&lt;0)*((FB$3&amp;$EO$2)-$W9&gt;=0),ROUNDDOWN($I9/($X9-$W9+1),2),IF((FB$3&amp;$EO$2)-$X9,,$I9+$X9-SUM($X9:FA9)))</f>
        <v>0</v>
      </c>
      <c r="FC9" s="35">
        <f>IF(((FC$3&amp;$EO$2)-$X9&lt;0)*((FC$3&amp;$EO$2)-$W9&gt;=0),ROUNDDOWN($I9/($X9-$W9+1),2),IF((FC$3&amp;$EO$2)-$X9,,$I9+$X9-SUM($X9:FB9)))</f>
        <v>0</v>
      </c>
      <c r="FD9" s="35">
        <f>IF(((FD$3&amp;$EO$2)-$X9&lt;0)*((FD$3&amp;$EO$2)-$W9&gt;=0),ROUNDDOWN($I9/($X9-$W9+1),2),IF((FD$3&amp;$EO$2)-$X9,,$I9+$X9-SUM($X9:FC9)))</f>
        <v>0</v>
      </c>
      <c r="FE9" s="35">
        <f>IF(((FE$3&amp;$EO$2)-$X9&lt;0)*((FE$3&amp;$EO$2)-$W9&gt;=0),ROUNDDOWN($I9/($X9-$W9+1),2),IF((FE$3&amp;$EO$2)-$X9,,$I9+$X9-SUM($X9:FD9)))</f>
        <v>0</v>
      </c>
      <c r="FF9" s="35">
        <f>IF(((FF$3&amp;$EO$2)-$X9&lt;0)*((FF$3&amp;$EO$2)-$W9&gt;=0),ROUNDDOWN($I9/($X9-$W9+1),2),IF((FF$3&amp;$EO$2)-$X9,,$I9+$X9-SUM($X9:FE9)))</f>
        <v>0</v>
      </c>
      <c r="FG9" s="35">
        <f>IF(((FG$3&amp;$EO$2)-$X9&lt;0)*((FG$3&amp;$EO$2)-$W9&gt;=0),ROUNDDOWN($I9/($X9-$W9+1),2),IF((FG$3&amp;$EO$2)-$X9,,$I9+$X9-SUM($X9:FF9)))</f>
        <v>0</v>
      </c>
      <c r="FH9" s="35">
        <f>IF(((FH$3&amp;$EO$2)-$X9&lt;0)*((FH$3&amp;$EO$2)-$W9&gt;=0),ROUNDDOWN($I9/($X9-$W9+1),2),IF((FH$3&amp;$EO$2)-$X9,,$I9+$X9-SUM($X9:FG9)))</f>
        <v>0</v>
      </c>
      <c r="FI9" s="35">
        <f>IF(((FI$3&amp;$EO$2)-$X9&lt;0)*((FI$3&amp;$EO$2)-$W9&gt;=0),ROUNDDOWN($I9/($X9-$W9+1),2),IF((FI$3&amp;$EO$2)-$X9,,$I9+$X9-SUM($X9:FH9)))</f>
        <v>0</v>
      </c>
      <c r="FJ9" s="35">
        <f>IF(((FJ$3&amp;$EO$2)-$X9&lt;0)*((FJ$3&amp;$EO$2)-$W9&gt;=0),ROUNDDOWN($I9/($X9-$W9+1),2),IF((FJ$3&amp;$EO$2)-$X9,,$I9+$X9-SUM($X9:FI9)))</f>
        <v>0</v>
      </c>
      <c r="FK9" s="35">
        <f>IF(((FK$3&amp;$EO$2)-$X9&lt;0)*((FK$3&amp;$EO$2)-$W9&gt;=0),ROUNDDOWN($I9/($X9-$W9+1),2),IF((FK$3&amp;$EO$2)-$X9,,$I9+$X9-SUM($X9:FJ9)))</f>
        <v>0</v>
      </c>
      <c r="FL9" s="35">
        <f>IF(((FL$3&amp;$EO$2)-$X9&lt;0)*((FL$3&amp;$EO$2)-$W9&gt;=0),ROUNDDOWN($I9/($X9-$W9+1),2),IF((FL$3&amp;$EO$2)-$X9,,$I9+$X9-SUM($X9:FK9)))</f>
        <v>0</v>
      </c>
      <c r="FM9" s="35">
        <f>IF(((FM$3&amp;$EO$2)-$X9&lt;0)*((FM$3&amp;$EO$2)-$W9&gt;=0),ROUNDDOWN($I9/($X9-$W9+1),2),IF((FM$3&amp;$EO$2)-$X9,,$I9+$X9-SUM($X9:FL9)))</f>
        <v>0</v>
      </c>
      <c r="FN9" s="35">
        <f>IF(((FN$3&amp;$EO$2)-$X9&lt;0)*((FN$3&amp;$EO$2)-$W9&gt;=0),ROUNDDOWN($I9/($X9-$W9+1),2),IF((FN$3&amp;$EO$2)-$X9,,$I9+$X9-SUM($X9:FM9)))</f>
        <v>0</v>
      </c>
      <c r="FO9" s="35">
        <f>IF(((FO$3&amp;$EO$2)-$X9&lt;0)*((FO$3&amp;$EO$2)-$W9&gt;=0),ROUNDDOWN($I9/($X9-$W9+1),2),IF((FO$3&amp;$EO$2)-$X9,,$I9+$X9-SUM($X9:FN9)))</f>
        <v>0</v>
      </c>
      <c r="FP9" s="35">
        <f>IF(((FP$3&amp;$EO$2)-$X9&lt;0)*((FP$3&amp;$EO$2)-$W9&gt;=0),ROUNDDOWN($I9/($X9-$W9+1),2),IF((FP$3&amp;$EO$2)-$X9,,$I9+$X9-SUM($X9:FO9)))</f>
        <v>0</v>
      </c>
      <c r="FQ9" s="35">
        <f>IF(((FQ$3&amp;$EO$2)-$X9&lt;0)*((FQ$3&amp;$EO$2)-$W9&gt;=0),ROUNDDOWN($I9/($X9-$W9+1),2),IF((FQ$3&amp;$EO$2)-$X9,,$I9+$X9-SUM($X9:FP9)))</f>
        <v>0</v>
      </c>
      <c r="FR9" s="35">
        <f>IF(((FR$3&amp;$EO$2)-$X9&lt;0)*((FR$3&amp;$EO$2)-$W9&gt;=0),ROUNDDOWN($I9/($X9-$W9+1),2),IF((FR$3&amp;$EO$2)-$X9,,$I9+$X9-SUM($X9:FQ9)))</f>
        <v>0</v>
      </c>
      <c r="FS9" s="36">
        <f>IF(((FS$3&amp;$EO$2)-$X9&lt;0)*((FS$3&amp;$EO$2)-$W9&gt;=0),ROUNDDOWN($I9/($X9-$W9+1),2),IF((FS$3&amp;$EO$2)-$X9,,$I9+$X9-SUM($X9:FR9)))</f>
        <v>0</v>
      </c>
      <c r="FT9" s="35">
        <f>IF(((FT$3&amp;$FT$2)-$X9&lt;0)*((FT$3&amp;$FT$2)-$W9&gt;=0),ROUNDDOWN($I9/($X9-$W9+1),2),IF((FT$3&amp;$FT$2)-$X9,,$I9+$X9-SUM($X9:FS9)))</f>
        <v>0</v>
      </c>
      <c r="FU9" s="35">
        <f>IF(((FU$3&amp;$FT$2)-$X9&lt;0)*((FU$3&amp;$FT$2)-$W9&gt;=0),ROUNDDOWN($I9/($X9-$W9+1),2),IF((FU$3&amp;$FT$2)-$X9,,$I9+$X9-SUM($X9:FT9)))</f>
        <v>0</v>
      </c>
      <c r="FV9" s="35">
        <f>IF(((FV$3&amp;$FT$2)-$X9&lt;0)*((FV$3&amp;$FT$2)-$W9&gt;=0),ROUNDDOWN($I9/($X9-$W9+1),2),IF((FV$3&amp;$FT$2)-$X9,,$I9+$X9-SUM($X9:FU9)))</f>
        <v>0</v>
      </c>
      <c r="FW9" s="35">
        <f>IF(((FW$3&amp;$FT$2)-$X9&lt;0)*((FW$3&amp;$FT$2)-$W9&gt;=0),ROUNDDOWN($I9/($X9-$W9+1),2),IF((FW$3&amp;$FT$2)-$X9,,$I9+$X9-SUM($X9:FV9)))</f>
        <v>0</v>
      </c>
      <c r="FX9" s="35">
        <f>IF(((FX$3&amp;$FT$2)-$X9&lt;0)*((FX$3&amp;$FT$2)-$W9&gt;=0),ROUNDDOWN($I9/($X9-$W9+1),2),IF((FX$3&amp;$FT$2)-$X9,,$I9+$X9-SUM($X9:FW9)))</f>
        <v>0</v>
      </c>
      <c r="FY9" s="35">
        <f>IF(((FY$3&amp;$FT$2)-$X9&lt;0)*((FY$3&amp;$FT$2)-$W9&gt;=0),ROUNDDOWN($I9/($X9-$W9+1),2),IF((FY$3&amp;$FT$2)-$X9,,$I9+$X9-SUM($X9:FX9)))</f>
        <v>0</v>
      </c>
      <c r="FZ9" s="35">
        <f>IF(((FZ$3&amp;$FT$2)-$X9&lt;0)*((FZ$3&amp;$FT$2)-$W9&gt;=0),ROUNDDOWN($I9/($X9-$W9+1),2),IF((FZ$3&amp;$FT$2)-$X9,,$I9+$X9-SUM($X9:FY9)))</f>
        <v>0</v>
      </c>
      <c r="GA9" s="35">
        <f>IF(((GA$3&amp;$FT$2)-$X9&lt;0)*((GA$3&amp;$FT$2)-$W9&gt;=0),ROUNDDOWN($I9/($X9-$W9+1),2),IF((GA$3&amp;$FT$2)-$X9,,$I9+$X9-SUM($X9:FZ9)))</f>
        <v>0</v>
      </c>
      <c r="GB9" s="35">
        <f>IF(((GB$3&amp;$FT$2)-$X9&lt;0)*((GB$3&amp;$FT$2)-$W9&gt;=0),ROUNDDOWN($I9/($X9-$W9+1),2),IF((GB$3&amp;$FT$2)-$X9,,$I9+$X9-SUM($X9:GA9)))</f>
        <v>0</v>
      </c>
      <c r="GC9" s="35">
        <f>IF(((GC$3&amp;$FT$2)-$X9&lt;0)*((GC$3&amp;$FT$2)-$W9&gt;=0),ROUNDDOWN($I9/($X9-$W9+1),2),IF((GC$3&amp;$FT$2)-$X9,,$I9+$X9-SUM($X9:GB9)))</f>
        <v>0</v>
      </c>
      <c r="GD9" s="35">
        <f>IF(((GD$3&amp;$FT$2)-$X9&lt;0)*((GD$3&amp;$FT$2)-$W9&gt;=0),ROUNDDOWN($I9/($X9-$W9+1),2),IF((GD$3&amp;$FT$2)-$X9,,$I9+$X9-SUM($X9:GC9)))</f>
        <v>0</v>
      </c>
      <c r="GE9" s="35">
        <f>IF(((GE$3&amp;$FT$2)-$X9&lt;0)*((GE$3&amp;$FT$2)-$W9&gt;=0),ROUNDDOWN($I9/($X9-$W9+1),2),IF((GE$3&amp;$FT$2)-$X9,,$I9+$X9-SUM($X9:GD9)))</f>
        <v>0</v>
      </c>
      <c r="GF9" s="35">
        <f>IF(((GF$3&amp;$FT$2)-$X9&lt;0)*((GF$3&amp;$FT$2)-$W9&gt;=0),ROUNDDOWN($I9/($X9-$W9+1),2),IF((GF$3&amp;$FT$2)-$X9,,$I9+$X9-SUM($X9:GE9)))</f>
        <v>0</v>
      </c>
      <c r="GG9" s="35">
        <f>IF(((GG$3&amp;$FT$2)-$X9&lt;0)*((GG$3&amp;$FT$2)-$W9&gt;=0),ROUNDDOWN($I9/($X9-$W9+1),2),IF((GG$3&amp;$FT$2)-$X9,,$I9+$X9-SUM($X9:GF9)))</f>
        <v>0</v>
      </c>
      <c r="GH9" s="35">
        <f>IF(((GH$3&amp;$FT$2)-$X9&lt;0)*((GH$3&amp;$FT$2)-$W9&gt;=0),ROUNDDOWN($I9/($X9-$W9+1),2),IF((GH$3&amp;$FT$2)-$X9,,$I9+$X9-SUM($X9:GG9)))</f>
        <v>0</v>
      </c>
      <c r="GI9" s="35">
        <f>IF(((GI$3&amp;$FT$2)-$X9&lt;0)*((GI$3&amp;$FT$2)-$W9&gt;=0),ROUNDDOWN($I9/($X9-$W9+1),2),IF((GI$3&amp;$FT$2)-$X9,,$I9+$X9-SUM($X9:GH9)))</f>
        <v>0</v>
      </c>
      <c r="GJ9" s="35">
        <f>IF(((GJ$3&amp;$FT$2)-$X9&lt;0)*((GJ$3&amp;$FT$2)-$W9&gt;=0),ROUNDDOWN($I9/($X9-$W9+1),2),IF((GJ$3&amp;$FT$2)-$X9,,$I9+$X9-SUM($X9:GI9)))</f>
        <v>0</v>
      </c>
      <c r="GK9" s="35">
        <f>IF(((GK$3&amp;$FT$2)-$X9&lt;0)*((GK$3&amp;$FT$2)-$W9&gt;=0),ROUNDDOWN($I9/($X9-$W9+1),2),IF((GK$3&amp;$FT$2)-$X9,,$I9+$X9-SUM($X9:GJ9)))</f>
        <v>0</v>
      </c>
      <c r="GL9" s="35">
        <f>IF(((GL$3&amp;$FT$2)-$X9&lt;0)*((GL$3&amp;$FT$2)-$W9&gt;=0),ROUNDDOWN($I9/($X9-$W9+1),2),IF((GL$3&amp;$FT$2)-$X9,,$I9+$X9-SUM($X9:GK9)))</f>
        <v>0</v>
      </c>
      <c r="GM9" s="35">
        <f>IF(((GM$3&amp;$FT$2)-$X9&lt;0)*((GM$3&amp;$FT$2)-$W9&gt;=0),ROUNDDOWN($I9/($X9-$W9+1),2),IF((GM$3&amp;$FT$2)-$X9,,$I9+$X9-SUM($X9:GL9)))</f>
        <v>0</v>
      </c>
      <c r="GN9" s="35">
        <f>IF(((GN$3&amp;$FT$2)-$X9&lt;0)*((GN$3&amp;$FT$2)-$W9&gt;=0),ROUNDDOWN($I9/($X9-$W9+1),2),IF((GN$3&amp;$FT$2)-$X9,,$I9+$X9-SUM($X9:GM9)))</f>
        <v>0</v>
      </c>
      <c r="GO9" s="35">
        <f>IF(((GO$3&amp;$FT$2)-$X9&lt;0)*((GO$3&amp;$FT$2)-$W9&gt;=0),ROUNDDOWN($I9/($X9-$W9+1),2),IF((GO$3&amp;$FT$2)-$X9,,$I9+$X9-SUM($X9:GN9)))</f>
        <v>0</v>
      </c>
      <c r="GP9" s="35">
        <f>IF(((GP$3&amp;$FT$2)-$X9&lt;0)*((GP$3&amp;$FT$2)-$W9&gt;=0),ROUNDDOWN($I9/($X9-$W9+1),2),IF((GP$3&amp;$FT$2)-$X9,,$I9+$X9-SUM($X9:GO9)))</f>
        <v>0</v>
      </c>
      <c r="GQ9" s="35">
        <f>IF(((GQ$3&amp;$FT$2)-$X9&lt;0)*((GQ$3&amp;$FT$2)-$W9&gt;=0),ROUNDDOWN($I9/($X9-$W9+1),2),IF((GQ$3&amp;$FT$2)-$X9,,$I9+$X9-SUM($X9:GP9)))</f>
        <v>0</v>
      </c>
      <c r="GR9" s="35">
        <f>IF(((GR$3&amp;$FT$2)-$X9&lt;0)*((GR$3&amp;$FT$2)-$W9&gt;=0),ROUNDDOWN($I9/($X9-$W9+1),2),IF((GR$3&amp;$FT$2)-$X9,,$I9+$X9-SUM($X9:GQ9)))</f>
        <v>0</v>
      </c>
      <c r="GS9" s="35">
        <f>IF(((GS$3&amp;$FT$2)-$X9&lt;0)*((GS$3&amp;$FT$2)-$W9&gt;=0),ROUNDDOWN($I9/($X9-$W9+1),2),IF((GS$3&amp;$FT$2)-$X9,,$I9+$X9-SUM($X9:GR9)))</f>
        <v>0</v>
      </c>
      <c r="GT9" s="35">
        <f>IF(((GT$3&amp;$FT$2)-$X9&lt;0)*((GT$3&amp;$FT$2)-$W9&gt;=0),ROUNDDOWN($I9/($X9-$W9+1),2),IF((GT$3&amp;$FT$2)-$X9,,$I9+$X9-SUM($X9:GS9)))</f>
        <v>0</v>
      </c>
      <c r="GU9" s="35">
        <f>IF(((GU$3&amp;$FT$2)-$X9&lt;0)*((GU$3&amp;$FT$2)-$W9&gt;=0),ROUNDDOWN($I9/($X9-$W9+1),2),IF((GU$3&amp;$FT$2)-$X9,,$I9+$X9-SUM($X9:GT9)))</f>
        <v>0</v>
      </c>
      <c r="GV9" s="35">
        <f>IF(((GV$3&amp;$FT$2)-$X9&lt;0)*((GV$3&amp;$FT$2)-$W9&gt;=0),ROUNDDOWN($I9/($X9-$W9+1),2),IF((GV$3&amp;$FT$2)-$X9,,$I9+$X9-SUM($X9:GU9)))</f>
        <v>0</v>
      </c>
      <c r="GW9" s="36">
        <f>IF(((GW$3&amp;$FT$2)-$X9&lt;0)*((GW$3&amp;$FT$2)-$W9&gt;=0),ROUNDDOWN($I9/($X9-$W9+1),2),IF((GW$3&amp;$FT$2)-$X9,,$I9+$X9-SUM($X9:GV9)))</f>
        <v>0</v>
      </c>
      <c r="GX9" s="35">
        <f>IF(((GX$3&amp;$GX$2)-$X9&lt;0)*((GX$3&amp;$GX$2)-$W9&gt;=0),ROUNDDOWN($I9/($X9-$W9+1),2),IF((GX$3&amp;$GX$2)-$X9,,$I9+$X9-SUM($X9:GW9)))</f>
        <v>0.66</v>
      </c>
      <c r="GY9" s="35">
        <f>IF(((GY$3&amp;$GX$2)-$X9&lt;0)*((GY$3&amp;$GX$2)-$W9&gt;=0),ROUNDDOWN($I9/($X9-$W9+1),2),IF((GY$3&amp;$GX$2)-$X9,,$I9+$X9-SUM($X9:GX9)))</f>
        <v>0.66</v>
      </c>
      <c r="GZ9" s="35">
        <f>IF(((GZ$3&amp;$GX$2)-$X9&lt;0)*((GZ$3&amp;$GX$2)-$W9&gt;=0),ROUNDDOWN($I9/($X9-$W9+1),2),IF((GZ$3&amp;$GX$2)-$X9,,$I9+$X9-SUM($X9:GY9)))</f>
        <v>0.67999999999301508</v>
      </c>
      <c r="HA9" s="35">
        <f>IF(((HA$3&amp;$GX$2)-$X9&lt;0)*((HA$3&amp;$GX$2)-$W9&gt;=0),ROUNDDOWN($I9/($X9-$W9+1),2),IF((HA$3&amp;$GX$2)-$X9,,$I9+$X9-SUM($X9:GZ9)))</f>
        <v>0</v>
      </c>
      <c r="HB9" s="35">
        <f>IF(((HB$3&amp;$GX$2)-$X9&lt;0)*((HB$3&amp;$GX$2)-$W9&gt;=0),ROUNDDOWN($I9/($X9-$W9+1),2),IF((HB$3&amp;$GX$2)-$X9,,$I9+$X9-SUM($X9:HA9)))</f>
        <v>0</v>
      </c>
      <c r="HC9" s="35">
        <f>IF(((HC$3&amp;$GX$2)-$X9&lt;0)*((HC$3&amp;$GX$2)-$W9&gt;=0),ROUNDDOWN($I9/($X9-$W9+1),2),IF((HC$3&amp;$GX$2)-$X9,,$I9+$X9-SUM($X9:HB9)))</f>
        <v>0</v>
      </c>
      <c r="HD9" s="35">
        <f>IF(((HD$3&amp;$GX$2)-$X9&lt;0)*((HD$3&amp;$GX$2)-$W9&gt;=0),ROUNDDOWN($I9/($X9-$W9+1),2),IF((HD$3&amp;$GX$2)-$X9,,$I9+$X9-SUM($X9:HC9)))</f>
        <v>0</v>
      </c>
      <c r="HE9" s="35">
        <f>IF(((HE$3&amp;$GX$2)-$X9&lt;0)*((HE$3&amp;$GX$2)-$W9&gt;=0),ROUNDDOWN($I9/($X9-$W9+1),2),IF((HE$3&amp;$GX$2)-$X9,,$I9+$X9-SUM($X9:HD9)))</f>
        <v>0</v>
      </c>
      <c r="HF9" s="35">
        <f>IF(((HF$3&amp;$GX$2)-$X9&lt;0)*((HF$3&amp;$GX$2)-$W9&gt;=0),ROUNDDOWN($I9/($X9-$W9+1),2),IF((HF$3&amp;$GX$2)-$X9,,$I9+$X9-SUM($X9:HE9)))</f>
        <v>0</v>
      </c>
      <c r="HG9" s="35">
        <f>IF(((HG$3&amp;$GX$2)-$X9&lt;0)*((HG$3&amp;$GX$2)-$W9&gt;=0),ROUNDDOWN($I9/($X9-$W9+1),2),IF((HG$3&amp;$GX$2)-$X9,,$I9+$X9-SUM($X9:HF9)))</f>
        <v>0</v>
      </c>
      <c r="HH9" s="35">
        <f>IF(((HH$3&amp;$GX$2)-$X9&lt;0)*((HH$3&amp;$GX$2)-$W9&gt;=0),ROUNDDOWN($I9/($X9-$W9+1),2),IF((HH$3&amp;$GX$2)-$X9,,$I9+$X9-SUM($X9:HG9)))</f>
        <v>0</v>
      </c>
      <c r="HI9" s="35">
        <f>IF(((HI$3&amp;$GX$2)-$X9&lt;0)*((HI$3&amp;$GX$2)-$W9&gt;=0),ROUNDDOWN($I9/($X9-$W9+1),2),IF((HI$3&amp;$GX$2)-$X9,,$I9+$X9-SUM($X9:HH9)))</f>
        <v>0</v>
      </c>
      <c r="HJ9" s="35">
        <f>IF(((HJ$3&amp;$GX$2)-$X9&lt;0)*((HJ$3&amp;$GX$2)-$W9&gt;=0),ROUNDDOWN($I9/($X9-$W9+1),2),IF((HJ$3&amp;$GX$2)-$X9,,$I9+$X9-SUM($X9:HI9)))</f>
        <v>0</v>
      </c>
      <c r="HK9" s="35">
        <f>IF(((HK$3&amp;$GX$2)-$X9&lt;0)*((HK$3&amp;$GX$2)-$W9&gt;=0),ROUNDDOWN($I9/($X9-$W9+1),2),IF((HK$3&amp;$GX$2)-$X9,,$I9+$X9-SUM($X9:HJ9)))</f>
        <v>0</v>
      </c>
      <c r="HL9" s="35">
        <f>IF(((HL$3&amp;$GX$2)-$X9&lt;0)*((HL$3&amp;$GX$2)-$W9&gt;=0),ROUNDDOWN($I9/($X9-$W9+1),2),IF((HL$3&amp;$GX$2)-$X9,,$I9+$X9-SUM($X9:HK9)))</f>
        <v>0</v>
      </c>
      <c r="HM9" s="35">
        <f>IF(((HM$3&amp;$GX$2)-$X9&lt;0)*((HM$3&amp;$GX$2)-$W9&gt;=0),ROUNDDOWN($I9/($X9-$W9+1),2),IF((HM$3&amp;$GX$2)-$X9,,$I9+$X9-SUM($X9:HL9)))</f>
        <v>0</v>
      </c>
      <c r="HN9" s="35">
        <f>IF(((HN$3&amp;$GX$2)-$X9&lt;0)*((HN$3&amp;$GX$2)-$W9&gt;=0),ROUNDDOWN($I9/($X9-$W9+1),2),IF((HN$3&amp;$GX$2)-$X9,,$I9+$X9-SUM($X9:HM9)))</f>
        <v>0</v>
      </c>
      <c r="HO9" s="35">
        <f>IF(((HO$3&amp;$GX$2)-$X9&lt;0)*((HO$3&amp;$GX$2)-$W9&gt;=0),ROUNDDOWN($I9/($X9-$W9+1),2),IF((HO$3&amp;$GX$2)-$X9,,$I9+$X9-SUM($X9:HN9)))</f>
        <v>0</v>
      </c>
      <c r="HP9" s="35">
        <f>IF(((HP$3&amp;$GX$2)-$X9&lt;0)*((HP$3&amp;$GX$2)-$W9&gt;=0),ROUNDDOWN($I9/($X9-$W9+1),2),IF((HP$3&amp;$GX$2)-$X9,,$I9+$X9-SUM($X9:HO9)))</f>
        <v>0</v>
      </c>
      <c r="HQ9" s="35">
        <f>IF(((HQ$3&amp;$GX$2)-$X9&lt;0)*((HQ$3&amp;$GX$2)-$W9&gt;=0),ROUNDDOWN($I9/($X9-$W9+1),2),IF((HQ$3&amp;$GX$2)-$X9,,$I9+$X9-SUM($X9:HP9)))</f>
        <v>0</v>
      </c>
      <c r="HR9" s="35">
        <f>IF(((HR$3&amp;$GX$2)-$X9&lt;0)*((HR$3&amp;$GX$2)-$W9&gt;=0),ROUNDDOWN($I9/($X9-$W9+1),2),IF((HR$3&amp;$GX$2)-$X9,,$I9+$X9-SUM($X9:HQ9)))</f>
        <v>0</v>
      </c>
      <c r="HS9" s="35">
        <f>IF(((HS$3&amp;$GX$2)-$X9&lt;0)*((HS$3&amp;$GX$2)-$W9&gt;=0),ROUNDDOWN($I9/($X9-$W9+1),2),IF((HS$3&amp;$GX$2)-$X9,,$I9+$X9-SUM($X9:HR9)))</f>
        <v>0</v>
      </c>
      <c r="HT9" s="35">
        <f>IF(((HT$3&amp;$GX$2)-$X9&lt;0)*((HT$3&amp;$GX$2)-$W9&gt;=0),ROUNDDOWN($I9/($X9-$W9+1),2),IF((HT$3&amp;$GX$2)-$X9,,$I9+$X9-SUM($X9:HS9)))</f>
        <v>0</v>
      </c>
      <c r="HU9" s="35">
        <f>IF(((HU$3&amp;$GX$2)-$X9&lt;0)*((HU$3&amp;$GX$2)-$W9&gt;=0),ROUNDDOWN($I9/($X9-$W9+1),2),IF((HU$3&amp;$GX$2)-$X9,,$I9+$X9-SUM($X9:HT9)))</f>
        <v>0</v>
      </c>
      <c r="HV9" s="35">
        <f>IF(((HV$3&amp;$GX$2)-$X9&lt;0)*((HV$3&amp;$GX$2)-$W9&gt;=0),ROUNDDOWN($I9/($X9-$W9+1),2),IF((HV$3&amp;$GX$2)-$X9,,$I9+$X9-SUM($X9:HU9)))</f>
        <v>0</v>
      </c>
      <c r="HW9" s="35">
        <f>IF(((HW$3&amp;$GX$2)-$X9&lt;0)*((HW$3&amp;$GX$2)-$W9&gt;=0),ROUNDDOWN($I9/($X9-$W9+1),2),IF((HW$3&amp;$GX$2)-$X9,,$I9+$X9-SUM($X9:HV9)))</f>
        <v>0</v>
      </c>
      <c r="HX9" s="35">
        <f>IF(((HX$3&amp;$GX$2)-$X9&lt;0)*((HX$3&amp;$GX$2)-$W9&gt;=0),ROUNDDOWN($I9/($X9-$W9+1),2),IF((HX$3&amp;$GX$2)-$X9,,$I9+$X9-SUM($X9:HW9)))</f>
        <v>0</v>
      </c>
      <c r="HY9" s="35">
        <f>IF(((HY$3&amp;$GX$2)-$X9&lt;0)*((HY$3&amp;$GX$2)-$W9&gt;=0),ROUNDDOWN($I9/($X9-$W9+1),2),IF((HY$3&amp;$GX$2)-$X9,,$I9+$X9-SUM($X9:HX9)))</f>
        <v>0</v>
      </c>
      <c r="HZ9" s="35">
        <f>IF(((HZ$3&amp;$GX$2)-$X9&lt;0)*((HZ$3&amp;$GX$2)-$W9&gt;=0),ROUNDDOWN($I9/($X9-$W9+1),2),IF((HZ$3&amp;$GX$2)-$X9,,$I9+$X9-SUM($X9:HY9)))</f>
        <v>0</v>
      </c>
      <c r="IA9" s="35">
        <f>IF(((IA$3&amp;$GX$2)-$X9&lt;0)*((IA$3&amp;$GX$2)-$W9&gt;=0),ROUNDDOWN($I9/($X9-$W9+1),2),IF((IA$3&amp;$GX$2)-$X9,,$I9+$X9-SUM($X9:HZ9)))</f>
        <v>0</v>
      </c>
      <c r="IB9" s="36">
        <f>IF(((IB$3&amp;$GX$2)-$X9&lt;0)*((IB$3&amp;$GX$2)-$W9&gt;=0),ROUNDDOWN($I9/($X9-$W9+1),2),IF((IB$3&amp;$GX$2)-$X9,,$I9+$X9-SUM($X9:IA9)))</f>
        <v>0</v>
      </c>
      <c r="IC9" s="35">
        <f>IF(((IC$3&amp;$IC$2)-$X9&lt;0)*((IC$3&amp;$IC$2)-$W9&gt;=0),ROUNDDOWN($I9/($X9-$W9+1),2),IF((IC$3&amp;$IC$2)-$X9,,$I9+$X9-SUM($X9:IB9)))</f>
        <v>0</v>
      </c>
      <c r="ID9" s="35">
        <f>IF(((ID$3&amp;$IC$2)-$X9&lt;0)*((ID$3&amp;$IC$2)-$W9&gt;=0),ROUNDDOWN($I9/($X9-$W9+1),2),IF((ID$3&amp;$IC$2)-$X9,,$I9+$X9-SUM($X9:IC9)))</f>
        <v>0</v>
      </c>
      <c r="IE9" s="35">
        <f>IF(((IE$3&amp;$IC$2)-$X9&lt;0)*((IE$3&amp;$IC$2)-$W9&gt;=0),ROUNDDOWN($I9/($X9-$W9+1),2),IF((IE$3&amp;$IC$2)-$X9,,$I9+$X9-SUM($X9:ID9)))</f>
        <v>0</v>
      </c>
      <c r="IF9" s="35">
        <f>IF(((IF$3&amp;$IC$2)-$X9&lt;0)*((IF$3&amp;$IC$2)-$W9&gt;=0),ROUNDDOWN($I9/($X9-$W9+1),2),IF((IF$3&amp;$IC$2)-$X9,,$I9+$X9-SUM($X9:IE9)))</f>
        <v>0</v>
      </c>
      <c r="IG9" s="35">
        <f>IF(((IG$3&amp;$IC$2)-$X9&lt;0)*((IG$3&amp;$IC$2)-$W9&gt;=0),ROUNDDOWN($I9/($X9-$W9+1),2),IF((IG$3&amp;$IC$2)-$X9,,$I9+$X9-SUM($X9:IF9)))</f>
        <v>0</v>
      </c>
      <c r="IH9" s="35">
        <f>IF(((IH$3&amp;$IC$2)-$X9&lt;0)*((IH$3&amp;$IC$2)-$W9&gt;=0),ROUNDDOWN($I9/($X9-$W9+1),2),IF((IH$3&amp;$IC$2)-$X9,,$I9+$X9-SUM($X9:IG9)))</f>
        <v>0</v>
      </c>
      <c r="II9" s="35">
        <f>IF(((II$3&amp;$IC$2)-$X9&lt;0)*((II$3&amp;$IC$2)-$W9&gt;=0),ROUNDDOWN($I9/($X9-$W9+1),2),IF((II$3&amp;$IC$2)-$X9,,$I9+$X9-SUM($X9:IH9)))</f>
        <v>0</v>
      </c>
      <c r="IJ9" s="35">
        <f>IF(((IJ$3&amp;$IC$2)-$X9&lt;0)*((IJ$3&amp;$IC$2)-$W9&gt;=0),ROUNDDOWN($I9/($X9-$W9+1),2),IF((IJ$3&amp;$IC$2)-$X9,,$I9+$X9-SUM($X9:II9)))</f>
        <v>0</v>
      </c>
      <c r="IK9" s="35">
        <f>IF(((IK$3&amp;$IC$2)-$X9&lt;0)*((IK$3&amp;$IC$2)-$W9&gt;=0),ROUNDDOWN($I9/($X9-$W9+1),2),IF((IK$3&amp;$IC$2)-$X9,,$I9+$X9-SUM($X9:IJ9)))</f>
        <v>0</v>
      </c>
      <c r="IL9" s="35">
        <f>IF(((IL$3&amp;$IC$2)-$X9&lt;0)*((IL$3&amp;$IC$2)-$W9&gt;=0),ROUNDDOWN($I9/($X9-$W9+1),2),IF((IL$3&amp;$IC$2)-$X9,,$I9+$X9-SUM($X9:IK9)))</f>
        <v>0</v>
      </c>
      <c r="IM9" s="35">
        <f>IF(((IM$3&amp;$IC$2)-$X9&lt;0)*((IM$3&amp;$IC$2)-$W9&gt;=0),ROUNDDOWN($I9/($X9-$W9+1),2),IF((IM$3&amp;$IC$2)-$X9,,$I9+$X9-SUM($X9:IL9)))</f>
        <v>0</v>
      </c>
      <c r="IN9" s="35">
        <f>IF(((IN$3&amp;$IC$2)-$X9&lt;0)*((IN$3&amp;$IC$2)-$W9&gt;=0),ROUNDDOWN($I9/($X9-$W9+1),2),IF((IN$3&amp;$IC$2)-$X9,,$I9+$X9-SUM($X9:IM9)))</f>
        <v>0</v>
      </c>
      <c r="IO9" s="35">
        <f>IF(((IO$3&amp;$IC$2)-$X9&lt;0)*((IO$3&amp;$IC$2)-$W9&gt;=0),ROUNDDOWN($I9/($X9-$W9+1),2),IF((IO$3&amp;$IC$2)-$X9,,$I9+$X9-SUM($X9:IN9)))</f>
        <v>0</v>
      </c>
      <c r="IP9" s="35">
        <f>IF(((IP$3&amp;$IC$2)-$X9&lt;0)*((IP$3&amp;$IC$2)-$W9&gt;=0),ROUNDDOWN($I9/($X9-$W9+1),2),IF((IP$3&amp;$IC$2)-$X9,,$I9+$X9-SUM($X9:IO9)))</f>
        <v>0</v>
      </c>
      <c r="IQ9" s="35">
        <f>IF(((IQ$3&amp;$IC$2)-$X9&lt;0)*((IQ$3&amp;$IC$2)-$W9&gt;=0),ROUNDDOWN($I9/($X9-$W9+1),2),IF((IQ$3&amp;$IC$2)-$X9,,$I9+$X9-SUM($X9:IP9)))</f>
        <v>0</v>
      </c>
      <c r="IR9" s="35">
        <f>IF(((IR$3&amp;$IC$2)-$X9&lt;0)*((IR$3&amp;$IC$2)-$W9&gt;=0),ROUNDDOWN($I9/($X9-$W9+1),2),IF((IR$3&amp;$IC$2)-$X9,,$I9+$X9-SUM($X9:IQ9)))</f>
        <v>0</v>
      </c>
      <c r="IS9" s="35">
        <f>IF(((IS$3&amp;$IC$2)-$X9&lt;0)*((IS$3&amp;$IC$2)-$W9&gt;=0),ROUNDDOWN($I9/($X9-$W9+1),2),IF((IS$3&amp;$IC$2)-$X9,,$I9+$X9-SUM($X9:IR9)))</f>
        <v>0</v>
      </c>
      <c r="IT9" s="35">
        <f>IF(((IT$3&amp;$IC$2)-$X9&lt;0)*((IT$3&amp;$IC$2)-$W9&gt;=0),ROUNDDOWN($I9/($X9-$W9+1),2),IF((IT$3&amp;$IC$2)-$X9,,$I9+$X9-SUM($X9:IS9)))</f>
        <v>0</v>
      </c>
      <c r="IU9" s="35">
        <f>IF(((IU$3&amp;$IC$2)-$X9&lt;0)*((IU$3&amp;$IC$2)-$W9&gt;=0),ROUNDDOWN($I9/($X9-$W9+1),2),IF((IU$3&amp;$IC$2)-$X9,,$I9+$X9-SUM($X9:IT9)))</f>
        <v>0</v>
      </c>
      <c r="IV9" s="35">
        <f>IF(((IV$3&amp;$IC$2)-$X9&lt;0)*((IV$3&amp;$IC$2)-$W9&gt;=0),ROUNDDOWN($I9/($X9-$W9+1),2),IF((IV$3&amp;$IC$2)-$X9,,$I9+$X9-SUM($X9:IU9)))</f>
        <v>0</v>
      </c>
      <c r="IW9" s="35">
        <f>IF(((IW$3&amp;$IC$2)-$X9&lt;0)*((IW$3&amp;$IC$2)-$W9&gt;=0),ROUNDDOWN($I9/($X9-$W9+1),2),IF((IW$3&amp;$IC$2)-$X9,,$I9+$X9-SUM($X9:IV9)))</f>
        <v>0</v>
      </c>
      <c r="IX9" s="35">
        <f>IF(((IX$3&amp;$IC$2)-$X9&lt;0)*((IX$3&amp;$IC$2)-$W9&gt;=0),ROUNDDOWN($I9/($X9-$W9+1),2),IF((IX$3&amp;$IC$2)-$X9,,$I9+$X9-SUM($X9:IW9)))</f>
        <v>0</v>
      </c>
      <c r="IY9" s="35">
        <f>IF(((IY$3&amp;$IC$2)-$X9&lt;0)*((IY$3&amp;$IC$2)-$W9&gt;=0),ROUNDDOWN($I9/($X9-$W9+1),2),IF((IY$3&amp;$IC$2)-$X9,,$I9+$X9-SUM($X9:IX9)))</f>
        <v>0</v>
      </c>
      <c r="IZ9" s="35">
        <f>IF(((IZ$3&amp;$IC$2)-$X9&lt;0)*((IZ$3&amp;$IC$2)-$W9&gt;=0),ROUNDDOWN($I9/($X9-$W9+1),2),IF((IZ$3&amp;$IC$2)-$X9,,$I9+$X9-SUM($X9:IY9)))</f>
        <v>0</v>
      </c>
      <c r="JA9" s="35">
        <f>IF(((JA$3&amp;$IC$2)-$X9&lt;0)*((JA$3&amp;$IC$2)-$W9&gt;=0),ROUNDDOWN($I9/($X9-$W9+1),2),IF((JA$3&amp;$IC$2)-$X9,,$I9+$X9-SUM($X9:IZ9)))</f>
        <v>0</v>
      </c>
      <c r="JB9" s="35">
        <f>IF(((JB$3&amp;$IC$2)-$X9&lt;0)*((JB$3&amp;$IC$2)-$W9&gt;=0),ROUNDDOWN($I9/($X9-$W9+1),2),IF((JB$3&amp;$IC$2)-$X9,,$I9+$X9-SUM($X9:JA9)))</f>
        <v>0</v>
      </c>
      <c r="JC9" s="35">
        <f>IF(((JC$3&amp;$IC$2)-$X9&lt;0)*((JC$3&amp;$IC$2)-$W9&gt;=0),ROUNDDOWN($I9/($X9-$W9+1),2),IF((JC$3&amp;$IC$2)-$X9,,$I9+$X9-SUM($X9:JB9)))</f>
        <v>0</v>
      </c>
      <c r="JD9" s="35">
        <f>IF(((JD$3&amp;$IC$2)-$X9&lt;0)*((JD$3&amp;$IC$2)-$W9&gt;=0),ROUNDDOWN($I9/($X9-$W9+1),2),IF((JD$3&amp;$IC$2)-$X9,,$I9+$X9-SUM($X9:JC9)))</f>
        <v>0</v>
      </c>
      <c r="JE9" s="35">
        <f>IF(((JE$3&amp;$IC$2)-$X9&lt;0)*((JE$3&amp;$IC$2)-$W9&gt;=0),ROUNDDOWN($I9/($X9-$W9+1),2),IF((JE$3&amp;$IC$2)-$X9,,$I9+$X9-SUM($X9:JD9)))</f>
        <v>0</v>
      </c>
      <c r="JF9" s="35">
        <f>IF(((JF$3&amp;$IC$2)-$X9&lt;0)*((JF$3&amp;$IC$2)-$W9&gt;=0),ROUNDDOWN($I9/($X9-$W9+1),2),IF((JF$3&amp;$IC$2)-$X9,,$I9+$X9-SUM($X9:JE9)))</f>
        <v>0</v>
      </c>
      <c r="JG9" s="36">
        <f>IF(((JG$3&amp;$IC$2)-$X9&lt;0)*((JG$3&amp;$IC$2)-$W9&gt;=0),ROUNDDOWN($I9/($X9-$W9+1),2),IF((JG$3&amp;$IC$2)-$X9,,$I9+$X9-SUM($X9:JF9)))</f>
        <v>0</v>
      </c>
      <c r="JH9" s="35">
        <f>IF(((JH$3&amp;$JH$2)-$X9&lt;0)*((JH$3&amp;$JH$2)-$W9&gt;=0),ROUNDDOWN($I9/($X9-$W9+1),2),IF((JH$3&amp;$JH$2)-$X9,,$I9+$X9-SUM($X9:JG9)))</f>
        <v>0</v>
      </c>
      <c r="JI9" s="35">
        <f>IF(((JI$3&amp;$JH$2)-$X9&lt;0)*((JI$3&amp;$JH$2)-$W9&gt;=0),ROUNDDOWN($I9/($X9-$W9+1),2),IF((JI$3&amp;$JH$2)-$X9,,$I9+$X9-SUM($X9:JH9)))</f>
        <v>0</v>
      </c>
      <c r="JJ9" s="35">
        <f>IF(((JJ$3&amp;$JH$2)-$X9&lt;0)*((JJ$3&amp;$JH$2)-$W9&gt;=0),ROUNDDOWN($I9/($X9-$W9+1),2),IF((JJ$3&amp;$JH$2)-$X9,,$I9+$X9-SUM($X9:JI9)))</f>
        <v>0</v>
      </c>
      <c r="JK9" s="35">
        <f>IF(((JK$3&amp;$JH$2)-$X9&lt;0)*((JK$3&amp;$JH$2)-$W9&gt;=0),ROUNDDOWN($I9/($X9-$W9+1),2),IF((JK$3&amp;$JH$2)-$X9,,$I9+$X9-SUM($X9:JJ9)))</f>
        <v>0</v>
      </c>
      <c r="JL9" s="35">
        <f>IF(((JL$3&amp;$JH$2)-$X9&lt;0)*((JL$3&amp;$JH$2)-$W9&gt;=0),ROUNDDOWN($I9/($X9-$W9+1),2),IF((JL$3&amp;$JH$2)-$X9,,$I9+$X9-SUM($X9:JK9)))</f>
        <v>0</v>
      </c>
      <c r="JM9" s="35">
        <f>IF(((JM$3&amp;$JH$2)-$X9&lt;0)*((JM$3&amp;$JH$2)-$W9&gt;=0),ROUNDDOWN($I9/($X9-$W9+1),2),IF((JM$3&amp;$JH$2)-$X9,,$I9+$X9-SUM($X9:JL9)))</f>
        <v>0</v>
      </c>
      <c r="JN9" s="35">
        <f>IF(((JN$3&amp;$JH$2)-$X9&lt;0)*((JN$3&amp;$JH$2)-$W9&gt;=0),ROUNDDOWN($I9/($X9-$W9+1),2),IF((JN$3&amp;$JH$2)-$X9,,$I9+$X9-SUM($X9:JM9)))</f>
        <v>0</v>
      </c>
      <c r="JO9" s="35">
        <f>IF(((JO$3&amp;$JH$2)-$X9&lt;0)*((JO$3&amp;$JH$2)-$W9&gt;=0),ROUNDDOWN($I9/($X9-$W9+1),2),IF((JO$3&amp;$JH$2)-$X9,,$I9+$X9-SUM($X9:JN9)))</f>
        <v>0</v>
      </c>
      <c r="JP9" s="35">
        <f>IF(((JP$3&amp;$JH$2)-$X9&lt;0)*((JP$3&amp;$JH$2)-$W9&gt;=0),ROUNDDOWN($I9/($X9-$W9+1),2),IF((JP$3&amp;$JH$2)-$X9,,$I9+$X9-SUM($X9:JO9)))</f>
        <v>0</v>
      </c>
      <c r="JQ9" s="35">
        <f>IF(((JQ$3&amp;$JH$2)-$X9&lt;0)*((JQ$3&amp;$JH$2)-$W9&gt;=0),ROUNDDOWN($I9/($X9-$W9+1),2),IF((JQ$3&amp;$JH$2)-$X9,,$I9+$X9-SUM($X9:JP9)))</f>
        <v>0</v>
      </c>
      <c r="JR9" s="35">
        <f>IF(((JR$3&amp;$JH$2)-$X9&lt;0)*((JR$3&amp;$JH$2)-$W9&gt;=0),ROUNDDOWN($I9/($X9-$W9+1),2),IF((JR$3&amp;$JH$2)-$X9,,$I9+$X9-SUM($X9:JQ9)))</f>
        <v>0</v>
      </c>
      <c r="JS9" s="35">
        <f>IF(((JS$3&amp;$JH$2)-$X9&lt;0)*((JS$3&amp;$JH$2)-$W9&gt;=0),ROUNDDOWN($I9/($X9-$W9+1),2),IF((JS$3&amp;$JH$2)-$X9,,$I9+$X9-SUM($X9:JR9)))</f>
        <v>0</v>
      </c>
      <c r="JT9" s="35">
        <f>IF(((JT$3&amp;$JH$2)-$X9&lt;0)*((JT$3&amp;$JH$2)-$W9&gt;=0),ROUNDDOWN($I9/($X9-$W9+1),2),IF((JT$3&amp;$JH$2)-$X9,,$I9+$X9-SUM($X9:JS9)))</f>
        <v>0</v>
      </c>
      <c r="JU9" s="35">
        <f>IF(((JU$3&amp;$JH$2)-$X9&lt;0)*((JU$3&amp;$JH$2)-$W9&gt;=0),ROUNDDOWN($I9/($X9-$W9+1),2),IF((JU$3&amp;$JH$2)-$X9,,$I9+$X9-SUM($X9:JT9)))</f>
        <v>0</v>
      </c>
      <c r="JV9" s="35">
        <f>IF(((JV$3&amp;$JH$2)-$X9&lt;0)*((JV$3&amp;$JH$2)-$W9&gt;=0),ROUNDDOWN($I9/($X9-$W9+1),2),IF((JV$3&amp;$JH$2)-$X9,,$I9+$X9-SUM($X9:JU9)))</f>
        <v>0</v>
      </c>
      <c r="JW9" s="35">
        <f>IF(((JW$3&amp;$JH$2)-$X9&lt;0)*((JW$3&amp;$JH$2)-$W9&gt;=0),ROUNDDOWN($I9/($X9-$W9+1),2),IF((JW$3&amp;$JH$2)-$X9,,$I9+$X9-SUM($X9:JV9)))</f>
        <v>0</v>
      </c>
      <c r="JX9" s="35">
        <f>IF(((JX$3&amp;$JH$2)-$X9&lt;0)*((JX$3&amp;$JH$2)-$W9&gt;=0),ROUNDDOWN($I9/($X9-$W9+1),2),IF((JX$3&amp;$JH$2)-$X9,,$I9+$X9-SUM($X9:JW9)))</f>
        <v>0</v>
      </c>
      <c r="JY9" s="35">
        <f>IF(((JY$3&amp;$JH$2)-$X9&lt;0)*((JY$3&amp;$JH$2)-$W9&gt;=0),ROUNDDOWN($I9/($X9-$W9+1),2),IF((JY$3&amp;$JH$2)-$X9,,$I9+$X9-SUM($X9:JX9)))</f>
        <v>0</v>
      </c>
      <c r="JZ9" s="35">
        <f>IF(((JZ$3&amp;$JH$2)-$X9&lt;0)*((JZ$3&amp;$JH$2)-$W9&gt;=0),ROUNDDOWN($I9/($X9-$W9+1),2),IF((JZ$3&amp;$JH$2)-$X9,,$I9+$X9-SUM($X9:JY9)))</f>
        <v>0</v>
      </c>
      <c r="KA9" s="35">
        <f>IF(((KA$3&amp;$JH$2)-$X9&lt;0)*((KA$3&amp;$JH$2)-$W9&gt;=0),ROUNDDOWN($I9/($X9-$W9+1),2),IF((KA$3&amp;$JH$2)-$X9,,$I9+$X9-SUM($X9:JZ9)))</f>
        <v>0</v>
      </c>
      <c r="KB9" s="35">
        <f>IF(((KB$3&amp;$JH$2)-$X9&lt;0)*((KB$3&amp;$JH$2)-$W9&gt;=0),ROUNDDOWN($I9/($X9-$W9+1),2),IF((KB$3&amp;$JH$2)-$X9,,$I9+$X9-SUM($X9:KA9)))</f>
        <v>0</v>
      </c>
      <c r="KC9" s="35">
        <f>IF(((KC$3&amp;$JH$2)-$X9&lt;0)*((KC$3&amp;$JH$2)-$W9&gt;=0),ROUNDDOWN($I9/($X9-$W9+1),2),IF((KC$3&amp;$JH$2)-$X9,,$I9+$X9-SUM($X9:KB9)))</f>
        <v>0</v>
      </c>
      <c r="KD9" s="35">
        <f>IF(((KD$3&amp;$JH$2)-$X9&lt;0)*((KD$3&amp;$JH$2)-$W9&gt;=0),ROUNDDOWN($I9/($X9-$W9+1),2),IF((KD$3&amp;$JH$2)-$X9,,$I9+$X9-SUM($X9:KC9)))</f>
        <v>0</v>
      </c>
      <c r="KE9" s="35">
        <f>IF(((KE$3&amp;$JH$2)-$X9&lt;0)*((KE$3&amp;$JH$2)-$W9&gt;=0),ROUNDDOWN($I9/($X9-$W9+1),2),IF((KE$3&amp;$JH$2)-$X9,,$I9+$X9-SUM($X9:KD9)))</f>
        <v>0</v>
      </c>
      <c r="KF9" s="35">
        <f>IF(((KF$3&amp;$JH$2)-$X9&lt;0)*((KF$3&amp;$JH$2)-$W9&gt;=0),ROUNDDOWN($I9/($X9-$W9+1),2),IF((KF$3&amp;$JH$2)-$X9,,$I9+$X9-SUM($X9:KE9)))</f>
        <v>0</v>
      </c>
      <c r="KG9" s="35">
        <f>IF(((KG$3&amp;$JH$2)-$X9&lt;0)*((KG$3&amp;$JH$2)-$W9&gt;=0),ROUNDDOWN($I9/($X9-$W9+1),2),IF((KG$3&amp;$JH$2)-$X9,,$I9+$X9-SUM($X9:KF9)))</f>
        <v>0</v>
      </c>
      <c r="KH9" s="35">
        <f>IF(((KH$3&amp;$JH$2)-$X9&lt;0)*((KH$3&amp;$JH$2)-$W9&gt;=0),ROUNDDOWN($I9/($X9-$W9+1),2),IF((KH$3&amp;$JH$2)-$X9,,$I9+$X9-SUM($X9:KG9)))</f>
        <v>0</v>
      </c>
      <c r="KI9" s="35">
        <f>IF(((KI$3&amp;$JH$2)-$X9&lt;0)*((KI$3&amp;$JH$2)-$W9&gt;=0),ROUNDDOWN($I9/($X9-$W9+1),2),IF((KI$3&amp;$JH$2)-$X9,,$I9+$X9-SUM($X9:KH9)))</f>
        <v>0</v>
      </c>
      <c r="KJ9" s="35">
        <f>IF(((KJ$3&amp;$JH$2)-$X9&lt;0)*((KJ$3&amp;$JH$2)-$W9&gt;=0),ROUNDDOWN($I9/($X9-$W9+1),2),IF((KJ$3&amp;$JH$2)-$X9,,$I9+$X9-SUM($X9:KI9)))</f>
        <v>0</v>
      </c>
      <c r="KK9" s="36">
        <f>IF(((KK$3&amp;$JH$2)-$X9&lt;0)*((KK$3&amp;$JH$2)-$W9&gt;=0),ROUNDDOWN($I9/($X9-$W9+1),2),IF((KK$3&amp;$JH$2)-$X9,,$I9+$X9-SUM($X9:KJ9)))</f>
        <v>0</v>
      </c>
      <c r="KL9" s="35">
        <f>IF(((KL$3&amp;$KL$2)-$X9&lt;0)*((KL$3&amp;$KL$2)-$W9&gt;=0),ROUNDDOWN($I9/($X9-$W9+1),2),IF((KL$3&amp;$KL$2)-$X9,,$I9+$X9-SUM($X9:KK9)))</f>
        <v>0</v>
      </c>
      <c r="KM9" s="35">
        <f>IF(((KM$3&amp;$KL$2)-$X9&lt;0)*((KM$3&amp;$KL$2)-$W9&gt;=0),ROUNDDOWN($I9/($X9-$W9+1),2),IF((KM$3&amp;$KL$2)-$X9,,$I9+$X9-SUM($X9:KL9)))</f>
        <v>0</v>
      </c>
      <c r="KN9" s="35">
        <f>IF(((KN$3&amp;$KL$2)-$X9&lt;0)*((KN$3&amp;$KL$2)-$W9&gt;=0),ROUNDDOWN($I9/($X9-$W9+1),2),IF((KN$3&amp;$KL$2)-$X9,,$I9+$X9-SUM($X9:KM9)))</f>
        <v>0</v>
      </c>
      <c r="KO9" s="35">
        <f>IF(((KO$3&amp;$KL$2)-$X9&lt;0)*((KO$3&amp;$KL$2)-$W9&gt;=0),ROUNDDOWN($I9/($X9-$W9+1),2),IF((KO$3&amp;$KL$2)-$X9,,$I9+$X9-SUM($X9:KN9)))</f>
        <v>0</v>
      </c>
      <c r="KP9" s="35">
        <f>IF(((KP$3&amp;$KL$2)-$X9&lt;0)*((KP$3&amp;$KL$2)-$W9&gt;=0),ROUNDDOWN($I9/($X9-$W9+1),2),IF((KP$3&amp;$KL$2)-$X9,,$I9+$X9-SUM($X9:KO9)))</f>
        <v>0</v>
      </c>
      <c r="KQ9" s="35">
        <f>IF(((KQ$3&amp;$KL$2)-$X9&lt;0)*((KQ$3&amp;$KL$2)-$W9&gt;=0),ROUNDDOWN($I9/($X9-$W9+1),2),IF((KQ$3&amp;$KL$2)-$X9,,$I9+$X9-SUM($X9:KP9)))</f>
        <v>0</v>
      </c>
      <c r="KR9" s="35">
        <f>IF(((KR$3&amp;$KL$2)-$X9&lt;0)*((KR$3&amp;$KL$2)-$W9&gt;=0),ROUNDDOWN($I9/($X9-$W9+1),2),IF((KR$3&amp;$KL$2)-$X9,,$I9+$X9-SUM($X9:KQ9)))</f>
        <v>0</v>
      </c>
      <c r="KS9" s="35">
        <f>IF(((KS$3&amp;$KL$2)-$X9&lt;0)*((KS$3&amp;$KL$2)-$W9&gt;=0),ROUNDDOWN($I9/($X9-$W9+1),2),IF((KS$3&amp;$KL$2)-$X9,,$I9+$X9-SUM($X9:KR9)))</f>
        <v>0</v>
      </c>
      <c r="KT9" s="35">
        <f>IF(((KT$3&amp;$KL$2)-$X9&lt;0)*((KT$3&amp;$KL$2)-$W9&gt;=0),ROUNDDOWN($I9/($X9-$W9+1),2),IF((KT$3&amp;$KL$2)-$X9,,$I9+$X9-SUM($X9:KS9)))</f>
        <v>0</v>
      </c>
      <c r="KU9" s="35">
        <f>IF(((KU$3&amp;$KL$2)-$X9&lt;0)*((KU$3&amp;$KL$2)-$W9&gt;=0),ROUNDDOWN($I9/($X9-$W9+1),2),IF((KU$3&amp;$KL$2)-$X9,,$I9+$X9-SUM($X9:KT9)))</f>
        <v>0</v>
      </c>
      <c r="KV9" s="35">
        <f>IF(((KV$3&amp;$KL$2)-$X9&lt;0)*((KV$3&amp;$KL$2)-$W9&gt;=0),ROUNDDOWN($I9/($X9-$W9+1),2),IF((KV$3&amp;$KL$2)-$X9,,$I9+$X9-SUM($X9:KU9)))</f>
        <v>0</v>
      </c>
      <c r="KW9" s="35">
        <f>IF(((KW$3&amp;$KL$2)-$X9&lt;0)*((KW$3&amp;$KL$2)-$W9&gt;=0),ROUNDDOWN($I9/($X9-$W9+1),2),IF((KW$3&amp;$KL$2)-$X9,,$I9+$X9-SUM($X9:KV9)))</f>
        <v>0</v>
      </c>
      <c r="KX9" s="35">
        <f>IF(((KX$3&amp;$KL$2)-$X9&lt;0)*((KX$3&amp;$KL$2)-$W9&gt;=0),ROUNDDOWN($I9/($X9-$W9+1),2),IF((KX$3&amp;$KL$2)-$X9,,$I9+$X9-SUM($X9:KW9)))</f>
        <v>0</v>
      </c>
      <c r="KY9" s="35">
        <f>IF(((KY$3&amp;$KL$2)-$X9&lt;0)*((KY$3&amp;$KL$2)-$W9&gt;=0),ROUNDDOWN($I9/($X9-$W9+1),2),IF((KY$3&amp;$KL$2)-$X9,,$I9+$X9-SUM($X9:KX9)))</f>
        <v>0</v>
      </c>
      <c r="KZ9" s="35">
        <f>IF(((KZ$3&amp;$KL$2)-$X9&lt;0)*((KZ$3&amp;$KL$2)-$W9&gt;=0),ROUNDDOWN($I9/($X9-$W9+1),2),IF((KZ$3&amp;$KL$2)-$X9,,$I9+$X9-SUM($X9:KY9)))</f>
        <v>0</v>
      </c>
      <c r="LA9" s="35">
        <f>IF(((LA$3&amp;$KL$2)-$X9&lt;0)*((LA$3&amp;$KL$2)-$W9&gt;=0),ROUNDDOWN($I9/($X9-$W9+1),2),IF((LA$3&amp;$KL$2)-$X9,,$I9+$X9-SUM($X9:KZ9)))</f>
        <v>0</v>
      </c>
      <c r="LB9" s="35">
        <f>IF(((LB$3&amp;$KL$2)-$X9&lt;0)*((LB$3&amp;$KL$2)-$W9&gt;=0),ROUNDDOWN($I9/($X9-$W9+1),2),IF((LB$3&amp;$KL$2)-$X9,,$I9+$X9-SUM($X9:LA9)))</f>
        <v>0</v>
      </c>
      <c r="LC9" s="35">
        <f>IF(((LC$3&amp;$KL$2)-$X9&lt;0)*((LC$3&amp;$KL$2)-$W9&gt;=0),ROUNDDOWN($I9/($X9-$W9+1),2),IF((LC$3&amp;$KL$2)-$X9,,$I9+$X9-SUM($X9:LB9)))</f>
        <v>0</v>
      </c>
      <c r="LD9" s="35">
        <f>IF(((LD$3&amp;$KL$2)-$X9&lt;0)*((LD$3&amp;$KL$2)-$W9&gt;=0),ROUNDDOWN($I9/($X9-$W9+1),2),IF((LD$3&amp;$KL$2)-$X9,,$I9+$X9-SUM($X9:LC9)))</f>
        <v>0</v>
      </c>
      <c r="LE9" s="35">
        <f>IF(((LE$3&amp;$KL$2)-$X9&lt;0)*((LE$3&amp;$KL$2)-$W9&gt;=0),ROUNDDOWN($I9/($X9-$W9+1),2),IF((LE$3&amp;$KL$2)-$X9,,$I9+$X9-SUM($X9:LD9)))</f>
        <v>0</v>
      </c>
      <c r="LF9" s="35">
        <f>IF(((LF$3&amp;$KL$2)-$X9&lt;0)*((LF$3&amp;$KL$2)-$W9&gt;=0),ROUNDDOWN($I9/($X9-$W9+1),2),IF((LF$3&amp;$KL$2)-$X9,,$I9+$X9-SUM($X9:LE9)))</f>
        <v>0</v>
      </c>
      <c r="LG9" s="35">
        <f>IF(((LG$3&amp;$KL$2)-$X9&lt;0)*((LG$3&amp;$KL$2)-$W9&gt;=0),ROUNDDOWN($I9/($X9-$W9+1),2),IF((LG$3&amp;$KL$2)-$X9,,$I9+$X9-SUM($X9:LF9)))</f>
        <v>0</v>
      </c>
      <c r="LH9" s="35">
        <f>IF(((LH$3&amp;$KL$2)-$X9&lt;0)*((LH$3&amp;$KL$2)-$W9&gt;=0),ROUNDDOWN($I9/($X9-$W9+1),2),IF((LH$3&amp;$KL$2)-$X9,,$I9+$X9-SUM($X9:LG9)))</f>
        <v>0</v>
      </c>
      <c r="LI9" s="35">
        <f>IF(((LI$3&amp;$KL$2)-$X9&lt;0)*((LI$3&amp;$KL$2)-$W9&gt;=0),ROUNDDOWN($I9/($X9-$W9+1),2),IF((LI$3&amp;$KL$2)-$X9,,$I9+$X9-SUM($X9:LH9)))</f>
        <v>0</v>
      </c>
      <c r="LJ9" s="35">
        <f>IF(((LJ$3&amp;$KL$2)-$X9&lt;0)*((LJ$3&amp;$KL$2)-$W9&gt;=0),ROUNDDOWN($I9/($X9-$W9+1),2),IF((LJ$3&amp;$KL$2)-$X9,,$I9+$X9-SUM($X9:LI9)))</f>
        <v>0</v>
      </c>
      <c r="LK9" s="35">
        <f>IF(((LK$3&amp;$KL$2)-$X9&lt;0)*((LK$3&amp;$KL$2)-$W9&gt;=0),ROUNDDOWN($I9/($X9-$W9+1),2),IF((LK$3&amp;$KL$2)-$X9,,$I9+$X9-SUM($X9:LJ9)))</f>
        <v>0</v>
      </c>
      <c r="LL9" s="35">
        <f>IF(((LL$3&amp;$KL$2)-$X9&lt;0)*((LL$3&amp;$KL$2)-$W9&gt;=0),ROUNDDOWN($I9/($X9-$W9+1),2),IF((LL$3&amp;$KL$2)-$X9,,$I9+$X9-SUM($X9:LK9)))</f>
        <v>0</v>
      </c>
      <c r="LM9" s="35">
        <f>IF(((LM$3&amp;$KL$2)-$X9&lt;0)*((LM$3&amp;$KL$2)-$W9&gt;=0),ROUNDDOWN($I9/($X9-$W9+1),2),IF((LM$3&amp;$KL$2)-$X9,,$I9+$X9-SUM($X9:LL9)))</f>
        <v>0</v>
      </c>
      <c r="LN9" s="35">
        <f>IF(((LN$3&amp;$KL$2)-$X9&lt;0)*((LN$3&amp;$KL$2)-$W9&gt;=0),ROUNDDOWN($I9/($X9-$W9+1),2),IF((LN$3&amp;$KL$2)-$X9,,$I9+$X9-SUM($X9:LM9)))</f>
        <v>0</v>
      </c>
      <c r="LO9" s="35">
        <f>IF(((LO$3&amp;$KL$2)-$X9&lt;0)*((LO$3&amp;$KL$2)-$W9&gt;=0),ROUNDDOWN($I9/($X9-$W9+1),2),IF((LO$3&amp;$KL$2)-$X9,,$I9+$X9-SUM($X9:LN9)))</f>
        <v>0</v>
      </c>
      <c r="LP9" s="36">
        <f>IF(((LP$3&amp;$KL$2)-$X9&lt;0)*((LP$3&amp;$KL$2)-$W9&gt;=0),ROUNDDOWN($I9/($X9-$W9+1),2),IF((LP$3&amp;$KL$2)-$X9,,$I9+$X9-SUM($X9:LO9)))</f>
        <v>0</v>
      </c>
      <c r="LQ9" s="35">
        <f>IF(((LQ$3&amp;$LQ$2)-$X9&lt;0)*((LQ$3&amp;$LQ$2)-$W9&gt;=0),ROUNDDOWN($I9/($X9-$W9+1),2),IF((LQ$3&amp;$LQ$2)-$X9,,$I9+$X9-SUM($X9:LP9)))</f>
        <v>0</v>
      </c>
      <c r="LR9" s="35">
        <f>IF(((LR$3&amp;$LQ$2)-$X9&lt;0)*((LR$3&amp;$LQ$2)-$W9&gt;=0),ROUNDDOWN($I9/($X9-$W9+1),2),IF((LR$3&amp;$LQ$2)-$X9,,$I9+$X9-SUM($X9:LQ9)))</f>
        <v>0</v>
      </c>
      <c r="LS9" s="35">
        <f>IF(((LS$3&amp;$LQ$2)-$X9&lt;0)*((LS$3&amp;$LQ$2)-$W9&gt;=0),ROUNDDOWN($I9/($X9-$W9+1),2),IF((LS$3&amp;$LQ$2)-$X9,,$I9+$X9-SUM($X9:LR9)))</f>
        <v>0</v>
      </c>
      <c r="LT9" s="35">
        <f>IF(((LT$3&amp;$LQ$2)-$X9&lt;0)*((LT$3&amp;$LQ$2)-$W9&gt;=0),ROUNDDOWN($I9/($X9-$W9+1),2),IF((LT$3&amp;$LQ$2)-$X9,,$I9+$X9-SUM($X9:LS9)))</f>
        <v>0</v>
      </c>
      <c r="LU9" s="35">
        <f>IF(((LU$3&amp;$LQ$2)-$X9&lt;0)*((LU$3&amp;$LQ$2)-$W9&gt;=0),ROUNDDOWN($I9/($X9-$W9+1),2),IF((LU$3&amp;$LQ$2)-$X9,,$I9+$X9-SUM($X9:LT9)))</f>
        <v>0</v>
      </c>
      <c r="LV9" s="35">
        <f>IF(((LV$3&amp;$LQ$2)-$X9&lt;0)*((LV$3&amp;$LQ$2)-$W9&gt;=0),ROUNDDOWN($I9/($X9-$W9+1),2),IF((LV$3&amp;$LQ$2)-$X9,,$I9+$X9-SUM($X9:LU9)))</f>
        <v>0</v>
      </c>
      <c r="LW9" s="35">
        <f>IF(((LW$3&amp;$LQ$2)-$X9&lt;0)*((LW$3&amp;$LQ$2)-$W9&gt;=0),ROUNDDOWN($I9/($X9-$W9+1),2),IF((LW$3&amp;$LQ$2)-$X9,,$I9+$X9-SUM($X9:LV9)))</f>
        <v>0</v>
      </c>
      <c r="LX9" s="35">
        <f>IF(((LX$3&amp;$LQ$2)-$X9&lt;0)*((LX$3&amp;$LQ$2)-$W9&gt;=0),ROUNDDOWN($I9/($X9-$W9+1),2),IF((LX$3&amp;$LQ$2)-$X9,,$I9+$X9-SUM($X9:LW9)))</f>
        <v>0</v>
      </c>
      <c r="LY9" s="35">
        <f>IF(((LY$3&amp;$LQ$2)-$X9&lt;0)*((LY$3&amp;$LQ$2)-$W9&gt;=0),ROUNDDOWN($I9/($X9-$W9+1),2),IF((LY$3&amp;$LQ$2)-$X9,,$I9+$X9-SUM($X9:LX9)))</f>
        <v>0</v>
      </c>
      <c r="LZ9" s="35">
        <f>IF(((LZ$3&amp;$LQ$2)-$X9&lt;0)*((LZ$3&amp;$LQ$2)-$W9&gt;=0),ROUNDDOWN($I9/($X9-$W9+1),2),IF((LZ$3&amp;$LQ$2)-$X9,,$I9+$X9-SUM($X9:LY9)))</f>
        <v>0</v>
      </c>
      <c r="MA9" s="35">
        <f>IF(((MA$3&amp;$LQ$2)-$X9&lt;0)*((MA$3&amp;$LQ$2)-$W9&gt;=0),ROUNDDOWN($I9/($X9-$W9+1),2),IF((MA$3&amp;$LQ$2)-$X9,,$I9+$X9-SUM($X9:LZ9)))</f>
        <v>0</v>
      </c>
      <c r="MB9" s="35">
        <f>IF(((MB$3&amp;$LQ$2)-$X9&lt;0)*((MB$3&amp;$LQ$2)-$W9&gt;=0),ROUNDDOWN($I9/($X9-$W9+1),2),IF((MB$3&amp;$LQ$2)-$X9,,$I9+$X9-SUM($X9:MA9)))</f>
        <v>0</v>
      </c>
      <c r="MC9" s="35">
        <f>IF(((MC$3&amp;$LQ$2)-$X9&lt;0)*((MC$3&amp;$LQ$2)-$W9&gt;=0),ROUNDDOWN($I9/($X9-$W9+1),2),IF((MC$3&amp;$LQ$2)-$X9,,$I9+$X9-SUM($X9:MB9)))</f>
        <v>0</v>
      </c>
      <c r="MD9" s="35">
        <f>IF(((MD$3&amp;$LQ$2)-$X9&lt;0)*((MD$3&amp;$LQ$2)-$W9&gt;=0),ROUNDDOWN($I9/($X9-$W9+1),2),IF((MD$3&amp;$LQ$2)-$X9,,$I9+$X9-SUM($X9:MC9)))</f>
        <v>0</v>
      </c>
      <c r="ME9" s="35">
        <f>IF(((ME$3&amp;$LQ$2)-$X9&lt;0)*((ME$3&amp;$LQ$2)-$W9&gt;=0),ROUNDDOWN($I9/($X9-$W9+1),2),IF((ME$3&amp;$LQ$2)-$X9,,$I9+$X9-SUM($X9:MD9)))</f>
        <v>0</v>
      </c>
      <c r="MF9" s="35">
        <f>IF(((MF$3&amp;$LQ$2)-$X9&lt;0)*((MF$3&amp;$LQ$2)-$W9&gt;=0),ROUNDDOWN($I9/($X9-$W9+1),2),IF((MF$3&amp;$LQ$2)-$X9,,$I9+$X9-SUM($X9:ME9)))</f>
        <v>0</v>
      </c>
      <c r="MG9" s="35">
        <f>IF(((MG$3&amp;$LQ$2)-$X9&lt;0)*((MG$3&amp;$LQ$2)-$W9&gt;=0),ROUNDDOWN($I9/($X9-$W9+1),2),IF((MG$3&amp;$LQ$2)-$X9,,$I9+$X9-SUM($X9:MF9)))</f>
        <v>0</v>
      </c>
      <c r="MH9" s="35">
        <f>IF(((MH$3&amp;$LQ$2)-$X9&lt;0)*((MH$3&amp;$LQ$2)-$W9&gt;=0),ROUNDDOWN($I9/($X9-$W9+1),2),IF((MH$3&amp;$LQ$2)-$X9,,$I9+$X9-SUM($X9:MG9)))</f>
        <v>0</v>
      </c>
      <c r="MI9" s="35">
        <f>IF(((MI$3&amp;$LQ$2)-$X9&lt;0)*((MI$3&amp;$LQ$2)-$W9&gt;=0),ROUNDDOWN($I9/($X9-$W9+1),2),IF((MI$3&amp;$LQ$2)-$X9,,$I9+$X9-SUM($X9:MH9)))</f>
        <v>0</v>
      </c>
      <c r="MJ9" s="35">
        <f>IF(((MJ$3&amp;$LQ$2)-$X9&lt;0)*((MJ$3&amp;$LQ$2)-$W9&gt;=0),ROUNDDOWN($I9/($X9-$W9+1),2),IF((MJ$3&amp;$LQ$2)-$X9,,$I9+$X9-SUM($X9:MI9)))</f>
        <v>0</v>
      </c>
      <c r="MK9" s="35">
        <f>IF(((MK$3&amp;$LQ$2)-$X9&lt;0)*((MK$3&amp;$LQ$2)-$W9&gt;=0),ROUNDDOWN($I9/($X9-$W9+1),2),IF((MK$3&amp;$LQ$2)-$X9,,$I9+$X9-SUM($X9:MJ9)))</f>
        <v>0</v>
      </c>
      <c r="ML9" s="35">
        <f>IF(((ML$3&amp;$LQ$2)-$X9&lt;0)*((ML$3&amp;$LQ$2)-$W9&gt;=0),ROUNDDOWN($I9/($X9-$W9+1),2),IF((ML$3&amp;$LQ$2)-$X9,,$I9+$X9-SUM($X9:MK9)))</f>
        <v>0</v>
      </c>
      <c r="MM9" s="35">
        <f>IF(((MM$3&amp;$LQ$2)-$X9&lt;0)*((MM$3&amp;$LQ$2)-$W9&gt;=0),ROUNDDOWN($I9/($X9-$W9+1),2),IF((MM$3&amp;$LQ$2)-$X9,,$I9+$X9-SUM($X9:ML9)))</f>
        <v>0</v>
      </c>
      <c r="MN9" s="35">
        <f>IF(((MN$3&amp;$LQ$2)-$X9&lt;0)*((MN$3&amp;$LQ$2)-$W9&gt;=0),ROUNDDOWN($I9/($X9-$W9+1),2),IF((MN$3&amp;$LQ$2)-$X9,,$I9+$X9-SUM($X9:MM9)))</f>
        <v>0</v>
      </c>
      <c r="MO9" s="35">
        <f>IF(((MO$3&amp;$LQ$2)-$X9&lt;0)*((MO$3&amp;$LQ$2)-$W9&gt;=0),ROUNDDOWN($I9/($X9-$W9+1),2),IF((MO$3&amp;$LQ$2)-$X9,,$I9+$X9-SUM($X9:MN9)))</f>
        <v>0</v>
      </c>
      <c r="MP9" s="35">
        <f>IF(((MP$3&amp;$LQ$2)-$X9&lt;0)*((MP$3&amp;$LQ$2)-$W9&gt;=0),ROUNDDOWN($I9/($X9-$W9+1),2),IF((MP$3&amp;$LQ$2)-$X9,,$I9+$X9-SUM($X9:MO9)))</f>
        <v>0</v>
      </c>
      <c r="MQ9" s="35">
        <f>IF(((MQ$3&amp;$LQ$2)-$X9&lt;0)*((MQ$3&amp;$LQ$2)-$W9&gt;=0),ROUNDDOWN($I9/($X9-$W9+1),2),IF((MQ$3&amp;$LQ$2)-$X9,,$I9+$X9-SUM($X9:MP9)))</f>
        <v>0</v>
      </c>
      <c r="MR9" s="35">
        <f>IF(((MR$3&amp;$LQ$2)-$X9&lt;0)*((MR$3&amp;$LQ$2)-$W9&gt;=0),ROUNDDOWN($I9/($X9-$W9+1),2),IF((MR$3&amp;$LQ$2)-$X9,,$I9+$X9-SUM($X9:MQ9)))</f>
        <v>0</v>
      </c>
      <c r="MS9" s="35">
        <f>IF(((MS$3&amp;$LQ$2)-$X9&lt;0)*((MS$3&amp;$LQ$2)-$W9&gt;=0),ROUNDDOWN($I9/($X9-$W9+1),2),IF((MS$3&amp;$LQ$2)-$X9,,$I9+$X9-SUM($X9:MR9)))</f>
        <v>0</v>
      </c>
      <c r="MT9" s="36">
        <f>IF(((MT$3&amp;$LQ$2)-$X9&lt;0)*((MT$3&amp;$LQ$2)-$W9&gt;=0),ROUNDDOWN($I9/($X9-$W9+1),2),IF((MT$3&amp;$LQ$2)-$X9,,$I9+$X9-SUM($X9:MS9)))</f>
        <v>0</v>
      </c>
      <c r="MU9" s="35">
        <f>IF(((MU$3&amp;$MU$2)-$X9&lt;0)*((MU$3&amp;$MU$2)-$W9&gt;=0),ROUNDDOWN($I9/($X9-$W9+1),2),IF((MU$3&amp;$MU$2)-$X9,,$I9+$X9-SUM($X9:MT9)))</f>
        <v>0</v>
      </c>
      <c r="MV9" s="35">
        <f>IF(((MV$3&amp;$MU$2)-$X9&lt;0)*((MV$3&amp;$MU$2)-$W9&gt;=0),ROUNDDOWN($I9/($X9-$W9+1),2),IF((MV$3&amp;$MU$2)-$X9,,$I9+$X9-SUM($X9:MU9)))</f>
        <v>0</v>
      </c>
      <c r="MW9" s="35">
        <f>IF(((MW$3&amp;$MU$2)-$X9&lt;0)*((MW$3&amp;$MU$2)-$W9&gt;=0),ROUNDDOWN($I9/($X9-$W9+1),2),IF((MW$3&amp;$MU$2)-$X9,,$I9+$X9-SUM($X9:MV9)))</f>
        <v>0</v>
      </c>
      <c r="MX9" s="35">
        <f>IF(((MX$3&amp;$MU$2)-$X9&lt;0)*((MX$3&amp;$MU$2)-$W9&gt;=0),ROUNDDOWN($I9/($X9-$W9+1),2),IF((MX$3&amp;$MU$2)-$X9,,$I9+$X9-SUM($X9:MW9)))</f>
        <v>0</v>
      </c>
      <c r="MY9" s="35">
        <f>IF(((MY$3&amp;$MU$2)-$X9&lt;0)*((MY$3&amp;$MU$2)-$W9&gt;=0),ROUNDDOWN($I9/($X9-$W9+1),2),IF((MY$3&amp;$MU$2)-$X9,,$I9+$X9-SUM($X9:MX9)))</f>
        <v>0</v>
      </c>
      <c r="MZ9" s="35">
        <f>IF(((MZ$3&amp;$MU$2)-$X9&lt;0)*((MZ$3&amp;$MU$2)-$W9&gt;=0),ROUNDDOWN($I9/($X9-$W9+1),2),IF((MZ$3&amp;$MU$2)-$X9,,$I9+$X9-SUM($X9:MY9)))</f>
        <v>0</v>
      </c>
      <c r="NA9" s="35">
        <f>IF(((NA$3&amp;$MU$2)-$X9&lt;0)*((NA$3&amp;$MU$2)-$W9&gt;=0),ROUNDDOWN($I9/($X9-$W9+1),2),IF((NA$3&amp;$MU$2)-$X9,,$I9+$X9-SUM($X9:MZ9)))</f>
        <v>0</v>
      </c>
      <c r="NB9" s="35">
        <f>IF(((NB$3&amp;$MU$2)-$X9&lt;0)*((NB$3&amp;$MU$2)-$W9&gt;=0),ROUNDDOWN($I9/($X9-$W9+1),2),IF((NB$3&amp;$MU$2)-$X9,,$I9+$X9-SUM($X9:NA9)))</f>
        <v>0</v>
      </c>
      <c r="NC9" s="35">
        <f>IF(((NC$3&amp;$MU$2)-$X9&lt;0)*((NC$3&amp;$MU$2)-$W9&gt;=0),ROUNDDOWN($I9/($X9-$W9+1),2),IF((NC$3&amp;$MU$2)-$X9,,$I9+$X9-SUM($X9:NB9)))</f>
        <v>0</v>
      </c>
      <c r="ND9" s="35">
        <f>IF(((ND$3&amp;$MU$2)-$X9&lt;0)*((ND$3&amp;$MU$2)-$W9&gt;=0),ROUNDDOWN($I9/($X9-$W9+1),2),IF((ND$3&amp;$MU$2)-$X9,,$I9+$X9-SUM($X9:NC9)))</f>
        <v>0</v>
      </c>
      <c r="NE9" s="35">
        <f>IF(((NE$3&amp;$MU$2)-$X9&lt;0)*((NE$3&amp;$MU$2)-$W9&gt;=0),ROUNDDOWN($I9/($X9-$W9+1),2),IF((NE$3&amp;$MU$2)-$X9,,$I9+$X9-SUM($X9:ND9)))</f>
        <v>0</v>
      </c>
      <c r="NF9" s="35">
        <f>IF(((NF$3&amp;$MU$2)-$X9&lt;0)*((NF$3&amp;$MU$2)-$W9&gt;=0),ROUNDDOWN($I9/($X9-$W9+1),2),IF((NF$3&amp;$MU$2)-$X9,,$I9+$X9-SUM($X9:NE9)))</f>
        <v>0</v>
      </c>
      <c r="NG9" s="35">
        <f>IF(((NG$3&amp;$MU$2)-$X9&lt;0)*((NG$3&amp;$MU$2)-$W9&gt;=0),ROUNDDOWN($I9/($X9-$W9+1),2),IF((NG$3&amp;$MU$2)-$X9,,$I9+$X9-SUM($X9:NF9)))</f>
        <v>0</v>
      </c>
      <c r="NH9" s="35">
        <f>IF(((NH$3&amp;$MU$2)-$X9&lt;0)*((NH$3&amp;$MU$2)-$W9&gt;=0),ROUNDDOWN($I9/($X9-$W9+1),2),IF((NH$3&amp;$MU$2)-$X9,,$I9+$X9-SUM($X9:NG9)))</f>
        <v>0</v>
      </c>
      <c r="NI9" s="35">
        <f>IF(((NI$3&amp;$MU$2)-$X9&lt;0)*((NI$3&amp;$MU$2)-$W9&gt;=0),ROUNDDOWN($I9/($X9-$W9+1),2),IF((NI$3&amp;$MU$2)-$X9,,$I9+$X9-SUM($X9:NH9)))</f>
        <v>0</v>
      </c>
      <c r="NJ9" s="35">
        <f>IF(((NJ$3&amp;$MU$2)-$X9&lt;0)*((NJ$3&amp;$MU$2)-$W9&gt;=0),ROUNDDOWN($I9/($X9-$W9+1),2),IF((NJ$3&amp;$MU$2)-$X9,,$I9+$X9-SUM($X9:NI9)))</f>
        <v>0</v>
      </c>
      <c r="NK9" s="35">
        <f>IF(((NK$3&amp;$MU$2)-$X9&lt;0)*((NK$3&amp;$MU$2)-$W9&gt;=0),ROUNDDOWN($I9/($X9-$W9+1),2),IF((NK$3&amp;$MU$2)-$X9,,$I9+$X9-SUM($X9:NJ9)))</f>
        <v>0</v>
      </c>
      <c r="NL9" s="35">
        <f>IF(((NL$3&amp;$MU$2)-$X9&lt;0)*((NL$3&amp;$MU$2)-$W9&gt;=0),ROUNDDOWN($I9/($X9-$W9+1),2),IF((NL$3&amp;$MU$2)-$X9,,$I9+$X9-SUM($X9:NK9)))</f>
        <v>0</v>
      </c>
      <c r="NM9" s="35">
        <f>IF(((NM$3&amp;$MU$2)-$X9&lt;0)*((NM$3&amp;$MU$2)-$W9&gt;=0),ROUNDDOWN($I9/($X9-$W9+1),2),IF((NM$3&amp;$MU$2)-$X9,,$I9+$X9-SUM($X9:NL9)))</f>
        <v>0</v>
      </c>
      <c r="NN9" s="35">
        <f>IF(((NN$3&amp;$MU$2)-$X9&lt;0)*((NN$3&amp;$MU$2)-$W9&gt;=0),ROUNDDOWN($I9/($X9-$W9+1),2),IF((NN$3&amp;$MU$2)-$X9,,$I9+$X9-SUM($X9:NM9)))</f>
        <v>0</v>
      </c>
      <c r="NO9" s="35">
        <f>IF(((NO$3&amp;$MU$2)-$X9&lt;0)*((NO$3&amp;$MU$2)-$W9&gt;=0),ROUNDDOWN($I9/($X9-$W9+1),2),IF((NO$3&amp;$MU$2)-$X9,,$I9+$X9-SUM($X9:NN9)))</f>
        <v>0</v>
      </c>
      <c r="NP9" s="35">
        <f>IF(((NP$3&amp;$MU$2)-$X9&lt;0)*((NP$3&amp;$MU$2)-$W9&gt;=0),ROUNDDOWN($I9/($X9-$W9+1),2),IF((NP$3&amp;$MU$2)-$X9,,$I9+$X9-SUM($X9:NO9)))</f>
        <v>0</v>
      </c>
      <c r="NQ9" s="35">
        <f>IF(((NQ$3&amp;$MU$2)-$X9&lt;0)*((NQ$3&amp;$MU$2)-$W9&gt;=0),ROUNDDOWN($I9/($X9-$W9+1),2),IF((NQ$3&amp;$MU$2)-$X9,,$I9+$X9-SUM($X9:NP9)))</f>
        <v>0</v>
      </c>
      <c r="NR9" s="35">
        <f>IF(((NR$3&amp;$MU$2)-$X9&lt;0)*((NR$3&amp;$MU$2)-$W9&gt;=0),ROUNDDOWN($I9/($X9-$W9+1),2),IF((NR$3&amp;$MU$2)-$X9,,$I9+$X9-SUM($X9:NQ9)))</f>
        <v>0</v>
      </c>
      <c r="NS9" s="35">
        <f>IF(((NS$3&amp;$MU$2)-$X9&lt;0)*((NS$3&amp;$MU$2)-$W9&gt;=0),ROUNDDOWN($I9/($X9-$W9+1),2),IF((NS$3&amp;$MU$2)-$X9,,$I9+$X9-SUM($X9:NR9)))</f>
        <v>0</v>
      </c>
      <c r="NT9" s="35">
        <f>IF(((NT$3&amp;$MU$2)-$X9&lt;0)*((NT$3&amp;$MU$2)-$W9&gt;=0),ROUNDDOWN($I9/($X9-$W9+1),2),IF((NT$3&amp;$MU$2)-$X9,,$I9+$X9-SUM($X9:NS9)))</f>
        <v>0</v>
      </c>
      <c r="NU9" s="35">
        <f>IF(((NU$3&amp;$MU$2)-$X9&lt;0)*((NU$3&amp;$MU$2)-$W9&gt;=0),ROUNDDOWN($I9/($X9-$W9+1),2),IF((NU$3&amp;$MU$2)-$X9,,$I9+$X9-SUM($X9:NT9)))</f>
        <v>0</v>
      </c>
      <c r="NV9" s="35">
        <f>IF(((NV$3&amp;$MU$2)-$X9&lt;0)*((NV$3&amp;$MU$2)-$W9&gt;=0),ROUNDDOWN($I9/($X9-$W9+1),2),IF((NV$3&amp;$MU$2)-$X9,,$I9+$X9-SUM($X9:NU9)))</f>
        <v>0</v>
      </c>
      <c r="NW9" s="35">
        <f>IF(((NW$3&amp;$MU$2)-$X9&lt;0)*((NW$3&amp;$MU$2)-$W9&gt;=0),ROUNDDOWN($I9/($X9-$W9+1),2),IF((NW$3&amp;$MU$2)-$X9,,$I9+$X9-SUM($X9:NV9)))</f>
        <v>0</v>
      </c>
      <c r="NX9" s="35">
        <f>IF(((NX$3&amp;$MU$2)-$X9&lt;0)*((NX$3&amp;$MU$2)-$W9&gt;=0),ROUNDDOWN($I9/($X9-$W9+1),2),IF((NX$3&amp;$MU$2)-$X9,,$I9+$X9-SUM($X9:NW9)))</f>
        <v>0</v>
      </c>
      <c r="NY9" s="36">
        <f>IF(((NY$3&amp;$MU$2)-$X9&lt;0)*((NY$3&amp;$MU$2)-$W9&gt;=0),ROUNDDOWN($I9/($X9-$W9+1),2),IF((NY$3&amp;$MU$2)-$X9,,$I9+$X9-SUM($X9:NX9)))</f>
        <v>0</v>
      </c>
    </row>
    <row r="10" spans="1:389" ht="20.100000000000001" customHeight="1" thickBot="1" x14ac:dyDescent="0.25">
      <c r="A10" s="74">
        <v>5</v>
      </c>
      <c r="B10" s="117"/>
      <c r="C10" s="120"/>
      <c r="D10" s="111"/>
      <c r="E10" s="123"/>
      <c r="F10" s="126"/>
      <c r="G10" s="39" t="s">
        <v>29</v>
      </c>
      <c r="H10" s="111"/>
      <c r="I10" s="72">
        <f>SUM(FT10:NY10)</f>
        <v>0</v>
      </c>
      <c r="J10" s="114"/>
      <c r="K10" s="111"/>
      <c r="L10" s="102"/>
      <c r="M10" s="102"/>
      <c r="N10" s="105"/>
      <c r="O10" s="108"/>
      <c r="P10" s="108"/>
      <c r="Q10" s="91"/>
      <c r="R10" s="94"/>
      <c r="S10" s="94"/>
      <c r="T10" s="97"/>
      <c r="U10" s="98">
        <f ca="1">IF((IF(AND(((IF($W$1&gt;R8,1,0))=1),(K10&lt;100%)),($W$1-S8),0))&gt;0,(IF(AND(((IF($W$1&gt;R8,1,0))=1),(K10&lt;100%)),($W$1-S8),0)),0)</f>
        <v>0</v>
      </c>
      <c r="V10" s="99"/>
      <c r="W10" s="40"/>
      <c r="X10" s="41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21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21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21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21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21"/>
      <c r="FT10" s="42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21"/>
      <c r="GX10" s="42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21"/>
      <c r="IC10" s="42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  <c r="JC10" s="43"/>
      <c r="JD10" s="43"/>
      <c r="JE10" s="43"/>
      <c r="JF10" s="43"/>
      <c r="JG10" s="21"/>
      <c r="JH10" s="42"/>
      <c r="JI10" s="43"/>
      <c r="JJ10" s="43"/>
      <c r="JK10" s="43"/>
      <c r="JL10" s="43"/>
      <c r="JM10" s="43"/>
      <c r="JN10" s="43"/>
      <c r="JO10" s="43"/>
      <c r="JP10" s="43"/>
      <c r="JQ10" s="43"/>
      <c r="JR10" s="43"/>
      <c r="JS10" s="43"/>
      <c r="JT10" s="43"/>
      <c r="JU10" s="43"/>
      <c r="JV10" s="43"/>
      <c r="JW10" s="43"/>
      <c r="JX10" s="43"/>
      <c r="JY10" s="43"/>
      <c r="JZ10" s="43"/>
      <c r="KA10" s="43"/>
      <c r="KB10" s="43"/>
      <c r="KC10" s="43"/>
      <c r="KD10" s="43"/>
      <c r="KE10" s="43"/>
      <c r="KF10" s="43"/>
      <c r="KG10" s="43"/>
      <c r="KH10" s="43"/>
      <c r="KI10" s="43"/>
      <c r="KJ10" s="43"/>
      <c r="KK10" s="21"/>
      <c r="KL10" s="42"/>
      <c r="KM10" s="43"/>
      <c r="KN10" s="43"/>
      <c r="KO10" s="43"/>
      <c r="KP10" s="43"/>
      <c r="KQ10" s="43"/>
      <c r="KR10" s="43"/>
      <c r="KS10" s="43"/>
      <c r="KT10" s="43"/>
      <c r="KU10" s="43"/>
      <c r="KV10" s="43"/>
      <c r="KW10" s="43"/>
      <c r="KX10" s="43"/>
      <c r="KY10" s="43"/>
      <c r="KZ10" s="43"/>
      <c r="LA10" s="43"/>
      <c r="LB10" s="43"/>
      <c r="LC10" s="43"/>
      <c r="LD10" s="43"/>
      <c r="LE10" s="43"/>
      <c r="LF10" s="43"/>
      <c r="LG10" s="43"/>
      <c r="LH10" s="43"/>
      <c r="LI10" s="43"/>
      <c r="LJ10" s="43"/>
      <c r="LK10" s="43"/>
      <c r="LL10" s="43"/>
      <c r="LM10" s="43"/>
      <c r="LN10" s="43"/>
      <c r="LO10" s="43"/>
      <c r="LP10" s="21"/>
      <c r="LQ10" s="42"/>
      <c r="LR10" s="43"/>
      <c r="LS10" s="43"/>
      <c r="LT10" s="43"/>
      <c r="LU10" s="43"/>
      <c r="LV10" s="43"/>
      <c r="LW10" s="43"/>
      <c r="LX10" s="43"/>
      <c r="LY10" s="43"/>
      <c r="LZ10" s="43"/>
      <c r="MA10" s="43"/>
      <c r="MB10" s="43"/>
      <c r="MC10" s="43"/>
      <c r="MD10" s="43"/>
      <c r="ME10" s="43"/>
      <c r="MF10" s="43"/>
      <c r="MG10" s="43"/>
      <c r="MH10" s="43"/>
      <c r="MI10" s="43"/>
      <c r="MJ10" s="43"/>
      <c r="MK10" s="43"/>
      <c r="ML10" s="43"/>
      <c r="MM10" s="43"/>
      <c r="MN10" s="43"/>
      <c r="MO10" s="43"/>
      <c r="MP10" s="43"/>
      <c r="MQ10" s="43"/>
      <c r="MR10" s="43"/>
      <c r="MS10" s="43"/>
      <c r="MT10" s="21"/>
      <c r="MU10" s="42"/>
      <c r="MV10" s="43"/>
      <c r="MW10" s="43"/>
      <c r="MX10" s="43"/>
      <c r="MY10" s="43"/>
      <c r="MZ10" s="43"/>
      <c r="NA10" s="43"/>
      <c r="NB10" s="43"/>
      <c r="NC10" s="43"/>
      <c r="ND10" s="43"/>
      <c r="NE10" s="43"/>
      <c r="NF10" s="43"/>
      <c r="NG10" s="43"/>
      <c r="NH10" s="43"/>
      <c r="NI10" s="43"/>
      <c r="NJ10" s="43"/>
      <c r="NK10" s="43"/>
      <c r="NL10" s="43"/>
      <c r="NM10" s="43"/>
      <c r="NN10" s="43"/>
      <c r="NO10" s="43"/>
      <c r="NP10" s="43"/>
      <c r="NQ10" s="43"/>
      <c r="NR10" s="43"/>
      <c r="NS10" s="43"/>
      <c r="NT10" s="43"/>
      <c r="NU10" s="43"/>
      <c r="NV10" s="43"/>
      <c r="NW10" s="43"/>
      <c r="NX10" s="43"/>
      <c r="NY10" s="21"/>
    </row>
    <row r="11" spans="1:389" ht="20.100000000000001" customHeight="1" x14ac:dyDescent="0.2">
      <c r="A11" s="74">
        <v>6</v>
      </c>
      <c r="B11" s="115" t="s">
        <v>10</v>
      </c>
      <c r="C11" s="118" t="s">
        <v>12</v>
      </c>
      <c r="D11" s="109" t="s">
        <v>18</v>
      </c>
      <c r="E11" s="121" t="s">
        <v>24</v>
      </c>
      <c r="F11" s="124" t="s">
        <v>22</v>
      </c>
      <c r="G11" s="37" t="s">
        <v>28</v>
      </c>
      <c r="H11" s="109" t="s">
        <v>9</v>
      </c>
      <c r="I11" s="71">
        <f>2+2</f>
        <v>4</v>
      </c>
      <c r="J11" s="112">
        <f>SUM($FT13:$NY13)</f>
        <v>0</v>
      </c>
      <c r="K11" s="109">
        <f>$J11*100/$I11</f>
        <v>0</v>
      </c>
      <c r="L11" s="100">
        <v>43284</v>
      </c>
      <c r="M11" s="100">
        <v>43286</v>
      </c>
      <c r="N11" s="103">
        <f t="shared" ref="N11" si="0">DATEDIF($L11,$M11,"d")+1</f>
        <v>3</v>
      </c>
      <c r="O11" s="106">
        <v>43284</v>
      </c>
      <c r="P11" s="106">
        <v>43286</v>
      </c>
      <c r="Q11" s="89">
        <f t="shared" ref="Q11" si="1">DATEDIF($O11,$P11,"d")+1</f>
        <v>3</v>
      </c>
      <c r="R11" s="92" t="str">
        <f>IFERROR(_xlfn.AGGREGATE(15,6,$Y$5:$NY$5/($Y13:$NY13&gt;0),1),"")</f>
        <v/>
      </c>
      <c r="S11" s="92" t="str">
        <f>IFERROR(_xlfn.AGGREGATE(14,6,$Y$5:$NY$5/($Y13:$NY13&gt;0),1),"")</f>
        <v/>
      </c>
      <c r="T11" s="95" t="str">
        <f t="shared" ref="T11" si="2">IFERROR(DATEDIF($R11,$S11,"d")+1,"")</f>
        <v/>
      </c>
      <c r="U11" s="46">
        <f ca="1">$W$1-L11</f>
        <v>28</v>
      </c>
      <c r="V11" s="45">
        <f ca="1">$W$1-$M11</f>
        <v>26</v>
      </c>
      <c r="W11" s="18">
        <f>L11</f>
        <v>43284</v>
      </c>
      <c r="X11" s="19">
        <f>M11</f>
        <v>43286</v>
      </c>
      <c r="Y11" s="38">
        <f>IF(((Y$3&amp;$Y$2)-$X11&lt;0)*((Y$3&amp;$Y$2)-$W11&gt;=0),ROUNDDOWN($I11/($X11-$W11+1),2),IF((Y$3&amp;$Y$2)-$X11,,$I11+$X11-SUM($X11:X11)))</f>
        <v>0</v>
      </c>
      <c r="Z11" s="38">
        <f>IF(((Z$3&amp;$Y$2)-$X11&lt;0)*((Z$3&amp;$Y$2)-$W11&gt;=0),ROUNDDOWN($I11/($X11-$W11+1),2),IF((Z$3&amp;$Y$2)-$X11,,$I11+$X11-SUM($X11:Y11)))</f>
        <v>0</v>
      </c>
      <c r="AA11" s="38">
        <f>IF(((AA$3&amp;$Y$2)-$X11&lt;0)*((AA$3&amp;$Y$2)-$W11&gt;=0),ROUNDDOWN($I11/($X11-$W11+1),2),IF((AA$3&amp;$Y$2)-$X11,,$I11+$X11-SUM($X11:Z11)))</f>
        <v>0</v>
      </c>
      <c r="AB11" s="38">
        <f>IF(((AB$3&amp;$Y$2)-$X11&lt;0)*((AB$3&amp;$Y$2)-$W11&gt;=0),ROUNDDOWN($I11/($X11-$W11+1),2),IF((AB$3&amp;$Y$2)-$X11,,$I11+$X11-SUM($X11:AA11)))</f>
        <v>0</v>
      </c>
      <c r="AC11" s="38">
        <f>IF(((AC$3&amp;$Y$2)-$X11&lt;0)*((AC$3&amp;$Y$2)-$W11&gt;=0),ROUNDDOWN($I11/($X11-$W11+1),2),IF((AC$3&amp;$Y$2)-$X11,,$I11+$X11-SUM($X11:AB11)))</f>
        <v>0</v>
      </c>
      <c r="AD11" s="38">
        <f>IF(((AD$3&amp;$Y$2)-$X11&lt;0)*((AD$3&amp;$Y$2)-$W11&gt;=0),ROUNDDOWN($I11/($X11-$W11+1),2),IF((AD$3&amp;$Y$2)-$X11,,$I11+$X11-SUM($X11:AC11)))</f>
        <v>0</v>
      </c>
      <c r="AE11" s="38">
        <f>IF(((AE$3&amp;$Y$2)-$X11&lt;0)*((AE$3&amp;$Y$2)-$W11&gt;=0),ROUNDDOWN($I11/($X11-$W11+1),2),IF((AE$3&amp;$Y$2)-$X11,,$I11+$X11-SUM($X11:AD11)))</f>
        <v>0</v>
      </c>
      <c r="AF11" s="38">
        <f>IF(((AF$3&amp;$Y$2)-$X11&lt;0)*((AF$3&amp;$Y$2)-$W11&gt;=0),ROUNDDOWN($I11/($X11-$W11+1),2),IF((AF$3&amp;$Y$2)-$X11,,$I11+$X11-SUM($X11:AE11)))</f>
        <v>0</v>
      </c>
      <c r="AG11" s="38">
        <f>IF(((AG$3&amp;$Y$2)-$X11&lt;0)*((AG$3&amp;$Y$2)-$W11&gt;=0),ROUNDDOWN($I11/($X11-$W11+1),2),IF((AG$3&amp;$Y$2)-$X11,,$I11+$X11-SUM($X11:AF11)))</f>
        <v>0</v>
      </c>
      <c r="AH11" s="38">
        <f>IF(((AH$3&amp;$Y$2)-$X11&lt;0)*((AH$3&amp;$Y$2)-$W11&gt;=0),ROUNDDOWN($I11/($X11-$W11+1),2),IF((AH$3&amp;$Y$2)-$X11,,$I11+$X11-SUM($X11:AG11)))</f>
        <v>0</v>
      </c>
      <c r="AI11" s="38">
        <f>IF(((AI$3&amp;$Y$2)-$X11&lt;0)*((AI$3&amp;$Y$2)-$W11&gt;=0),ROUNDDOWN($I11/($X11-$W11+1),2),IF((AI$3&amp;$Y$2)-$X11,,$I11+$X11-SUM($X11:AH11)))</f>
        <v>0</v>
      </c>
      <c r="AJ11" s="38">
        <f>IF(((AJ$3&amp;$Y$2)-$X11&lt;0)*((AJ$3&amp;$Y$2)-$W11&gt;=0),ROUNDDOWN($I11/($X11-$W11+1),2),IF((AJ$3&amp;$Y$2)-$X11,,$I11+$X11-SUM($X11:AI11)))</f>
        <v>0</v>
      </c>
      <c r="AK11" s="38">
        <f>IF(((AK$3&amp;$Y$2)-$X11&lt;0)*((AK$3&amp;$Y$2)-$W11&gt;=0),ROUNDDOWN($I11/($X11-$W11+1),2),IF((AK$3&amp;$Y$2)-$X11,,$I11+$X11-SUM($X11:AJ11)))</f>
        <v>0</v>
      </c>
      <c r="AL11" s="38">
        <f>IF(((AL$3&amp;$Y$2)-$X11&lt;0)*((AL$3&amp;$Y$2)-$W11&gt;=0),ROUNDDOWN($I11/($X11-$W11+1),2),IF((AL$3&amp;$Y$2)-$X11,,$I11+$X11-SUM($X11:AK11)))</f>
        <v>0</v>
      </c>
      <c r="AM11" s="38">
        <f>IF(((AM$3&amp;$Y$2)-$X11&lt;0)*((AM$3&amp;$Y$2)-$W11&gt;=0),ROUNDDOWN($I11/($X11-$W11+1),2),IF((AM$3&amp;$Y$2)-$X11,,$I11+$X11-SUM($X11:AL11)))</f>
        <v>0</v>
      </c>
      <c r="AN11" s="38">
        <f>IF(((AN$3&amp;$Y$2)-$X11&lt;0)*((AN$3&amp;$Y$2)-$W11&gt;=0),ROUNDDOWN($I11/($X11-$W11+1),2),IF((AN$3&amp;$Y$2)-$X11,,$I11+$X11-SUM($X11:AM11)))</f>
        <v>0</v>
      </c>
      <c r="AO11" s="38">
        <f>IF(((AO$3&amp;$Y$2)-$X11&lt;0)*((AO$3&amp;$Y$2)-$W11&gt;=0),ROUNDDOWN($I11/($X11-$W11+1),2),IF((AO$3&amp;$Y$2)-$X11,,$I11+$X11-SUM($X11:AN11)))</f>
        <v>0</v>
      </c>
      <c r="AP11" s="38">
        <f>IF(((AP$3&amp;$Y$2)-$X11&lt;0)*((AP$3&amp;$Y$2)-$W11&gt;=0),ROUNDDOWN($I11/($X11-$W11+1),2),IF((AP$3&amp;$Y$2)-$X11,,$I11+$X11-SUM($X11:AO11)))</f>
        <v>0</v>
      </c>
      <c r="AQ11" s="38">
        <f>IF(((AQ$3&amp;$Y$2)-$X11&lt;0)*((AQ$3&amp;$Y$2)-$W11&gt;=0),ROUNDDOWN($I11/($X11-$W11+1),2),IF((AQ$3&amp;$Y$2)-$X11,,$I11+$X11-SUM($X11:AP11)))</f>
        <v>0</v>
      </c>
      <c r="AR11" s="38">
        <f>IF(((AR$3&amp;$Y$2)-$X11&lt;0)*((AR$3&amp;$Y$2)-$W11&gt;=0),ROUNDDOWN($I11/($X11-$W11+1),2),IF((AR$3&amp;$Y$2)-$X11,,$I11+$X11-SUM($X11:AQ11)))</f>
        <v>0</v>
      </c>
      <c r="AS11" s="38">
        <f>IF(((AS$3&amp;$Y$2)-$X11&lt;0)*((AS$3&amp;$Y$2)-$W11&gt;=0),ROUNDDOWN($I11/($X11-$W11+1),2),IF((AS$3&amp;$Y$2)-$X11,,$I11+$X11-SUM($X11:AR11)))</f>
        <v>0</v>
      </c>
      <c r="AT11" s="38">
        <f>IF(((AT$3&amp;$Y$2)-$X11&lt;0)*((AT$3&amp;$Y$2)-$W11&gt;=0),ROUNDDOWN($I11/($X11-$W11+1),2),IF((AT$3&amp;$Y$2)-$X11,,$I11+$X11-SUM($X11:AS11)))</f>
        <v>0</v>
      </c>
      <c r="AU11" s="38">
        <f>IF(((AU$3&amp;$Y$2)-$X11&lt;0)*((AU$3&amp;$Y$2)-$W11&gt;=0),ROUNDDOWN($I11/($X11-$W11+1),2),IF((AU$3&amp;$Y$2)-$X11,,$I11+$X11-SUM($X11:AT11)))</f>
        <v>0</v>
      </c>
      <c r="AV11" s="38">
        <f>IF(((AV$3&amp;$Y$2)-$X11&lt;0)*((AV$3&amp;$Y$2)-$W11&gt;=0),ROUNDDOWN($I11/($X11-$W11+1),2),IF((AV$3&amp;$Y$2)-$X11,,$I11+$X11-SUM($X11:AU11)))</f>
        <v>0</v>
      </c>
      <c r="AW11" s="38">
        <f>IF(((AW$3&amp;$Y$2)-$X11&lt;0)*((AW$3&amp;$Y$2)-$W11&gt;=0),ROUNDDOWN($I11/($X11-$W11+1),2),IF((AW$3&amp;$Y$2)-$X11,,$I11+$X11-SUM($X11:AV11)))</f>
        <v>0</v>
      </c>
      <c r="AX11" s="38">
        <f>IF(((AX$3&amp;$Y$2)-$X11&lt;0)*((AX$3&amp;$Y$2)-$W11&gt;=0),ROUNDDOWN($I11/($X11-$W11+1),2),IF((AX$3&amp;$Y$2)-$X11,,$I11+$X11-SUM($X11:AW11)))</f>
        <v>0</v>
      </c>
      <c r="AY11" s="38">
        <f>IF(((AY$3&amp;$Y$2)-$X11&lt;0)*((AY$3&amp;$Y$2)-$W11&gt;=0),ROUNDDOWN($I11/($X11-$W11+1),2),IF((AY$3&amp;$Y$2)-$X11,,$I11+$X11-SUM($X11:AX11)))</f>
        <v>0</v>
      </c>
      <c r="AZ11" s="38">
        <f>IF(((AZ$3&amp;$Y$2)-$X11&lt;0)*((AZ$3&amp;$Y$2)-$W11&gt;=0),ROUNDDOWN($I11/($X11-$W11+1),2),IF((AZ$3&amp;$Y$2)-$X11,,$I11+$X11-SUM($X11:AY11)))</f>
        <v>0</v>
      </c>
      <c r="BA11" s="38">
        <f>IF(((BA$3&amp;$Y$2)-$X11&lt;0)*((BA$3&amp;$Y$2)-$W11&gt;=0),ROUNDDOWN($I11/($X11-$W11+1),2),IF((BA$3&amp;$Y$2)-$X11,,$I11+$X11-SUM($X11:AZ11)))</f>
        <v>0</v>
      </c>
      <c r="BB11" s="38">
        <f>IF(((BB$3&amp;$Y$2)-$X11&lt;0)*((BB$3&amp;$Y$2)-$W11&gt;=0),ROUNDDOWN($I11/($X11-$W11+1),2),IF((BB$3&amp;$Y$2)-$X11,,$I11+$X11-SUM($X11:BA11)))</f>
        <v>0</v>
      </c>
      <c r="BC11" s="20">
        <f>IF(((BC$3&amp;$Y$2)-$X11&lt;0)*((BC$3&amp;$Y$2)-$W11&gt;=0),ROUNDDOWN($I11/($X11-$W11+1),2),IF((BC$3&amp;$Y$2)-$X11,,$I11+$X11-SUM($X11:BB11)))</f>
        <v>0</v>
      </c>
      <c r="BD11" s="38">
        <f>IF(((BD$3&amp;$BD$2)-$X11&lt;0)*((BD$3&amp;$BD$2)-$W11&gt;=0),ROUNDDOWN($I11/($X11-$W11+1),2),IF((BD$3&amp;$BD$2)-$X11,,$I11+$X11-SUM($X11:BC11)))</f>
        <v>0</v>
      </c>
      <c r="BE11" s="38">
        <f>IF(((BE$3&amp;$BD$2)-$X11&lt;0)*((BE$3&amp;$BD$2)-$W11&gt;=0),ROUNDDOWN($I11/($X11-$W11+1),2),IF((BE$3&amp;$BD$2)-$X11,,$I11+$X11-SUM($X11:BD11)))</f>
        <v>0</v>
      </c>
      <c r="BF11" s="38">
        <f>IF(((BF$3&amp;$BD$2)-$X11&lt;0)*((BF$3&amp;$BD$2)-$W11&gt;=0),ROUNDDOWN($I11/($X11-$W11+1),2),IF((BF$3&amp;$BD$2)-$X11,,$I11+$X11-SUM($X11:BE11)))</f>
        <v>0</v>
      </c>
      <c r="BG11" s="38">
        <f>IF(((BG$3&amp;$BD$2)-$X11&lt;0)*((BG$3&amp;$BD$2)-$W11&gt;=0),ROUNDDOWN($I11/($X11-$W11+1),2),IF((BG$3&amp;$BD$2)-$X11,,$I11+$X11-SUM($X11:BF11)))</f>
        <v>0</v>
      </c>
      <c r="BH11" s="38">
        <f>IF(((BH$3&amp;$BD$2)-$X11&lt;0)*((BH$3&amp;$BD$2)-$W11&gt;=0),ROUNDDOWN($I11/($X11-$W11+1),2),IF((BH$3&amp;$BD$2)-$X11,,$I11+$X11-SUM($X11:BG11)))</f>
        <v>0</v>
      </c>
      <c r="BI11" s="38">
        <f>IF(((BI$3&amp;$BD$2)-$X11&lt;0)*((BI$3&amp;$BD$2)-$W11&gt;=0),ROUNDDOWN($I11/($X11-$W11+1),2),IF((BI$3&amp;$BD$2)-$X11,,$I11+$X11-SUM($X11:BH11)))</f>
        <v>0</v>
      </c>
      <c r="BJ11" s="38">
        <f>IF(((BJ$3&amp;$BD$2)-$X11&lt;0)*((BJ$3&amp;$BD$2)-$W11&gt;=0),ROUNDDOWN($I11/($X11-$W11+1),2),IF((BJ$3&amp;$BD$2)-$X11,,$I11+$X11-SUM($X11:BI11)))</f>
        <v>0</v>
      </c>
      <c r="BK11" s="38">
        <f>IF(((BK$3&amp;$BD$2)-$X11&lt;0)*((BK$3&amp;$BD$2)-$W11&gt;=0),ROUNDDOWN($I11/($X11-$W11+1),2),IF((BK$3&amp;$BD$2)-$X11,,$I11+$X11-SUM($X11:BJ11)))</f>
        <v>0</v>
      </c>
      <c r="BL11" s="38">
        <f>IF(((BL$3&amp;$BD$2)-$X11&lt;0)*((BL$3&amp;$BD$2)-$W11&gt;=0),ROUNDDOWN($I11/($X11-$W11+1),2),IF((BL$3&amp;$BD$2)-$X11,,$I11+$X11-SUM($X11:BK11)))</f>
        <v>0</v>
      </c>
      <c r="BM11" s="38">
        <f>IF(((BM$3&amp;$BD$2)-$X11&lt;0)*((BM$3&amp;$BD$2)-$W11&gt;=0),ROUNDDOWN($I11/($X11-$W11+1),2),IF((BM$3&amp;$BD$2)-$X11,,$I11+$X11-SUM($X11:BL11)))</f>
        <v>0</v>
      </c>
      <c r="BN11" s="38">
        <f>IF(((BN$3&amp;$BD$2)-$X11&lt;0)*((BN$3&amp;$BD$2)-$W11&gt;=0),ROUNDDOWN($I11/($X11-$W11+1),2),IF((BN$3&amp;$BD$2)-$X11,,$I11+$X11-SUM($X11:BM11)))</f>
        <v>0</v>
      </c>
      <c r="BO11" s="38">
        <f>IF(((BO$3&amp;$BD$2)-$X11&lt;0)*((BO$3&amp;$BD$2)-$W11&gt;=0),ROUNDDOWN($I11/($X11-$W11+1),2),IF((BO$3&amp;$BD$2)-$X11,,$I11+$X11-SUM($X11:BN11)))</f>
        <v>0</v>
      </c>
      <c r="BP11" s="38">
        <f>IF(((BP$3&amp;$BD$2)-$X11&lt;0)*((BP$3&amp;$BD$2)-$W11&gt;=0),ROUNDDOWN($I11/($X11-$W11+1),2),IF((BP$3&amp;$BD$2)-$X11,,$I11+$X11-SUM($X11:BO11)))</f>
        <v>0</v>
      </c>
      <c r="BQ11" s="38">
        <f>IF(((BQ$3&amp;$BD$2)-$X11&lt;0)*((BQ$3&amp;$BD$2)-$W11&gt;=0),ROUNDDOWN($I11/($X11-$W11+1),2),IF((BQ$3&amp;$BD$2)-$X11,,$I11+$X11-SUM($X11:BP11)))</f>
        <v>0</v>
      </c>
      <c r="BR11" s="38">
        <f>IF(((BR$3&amp;$BD$2)-$X11&lt;0)*((BR$3&amp;$BD$2)-$W11&gt;=0),ROUNDDOWN($I11/($X11-$W11+1),2),IF((BR$3&amp;$BD$2)-$X11,,$I11+$X11-SUM($X11:BQ11)))</f>
        <v>0</v>
      </c>
      <c r="BS11" s="38">
        <f>IF(((BS$3&amp;$BD$2)-$X11&lt;0)*((BS$3&amp;$BD$2)-$W11&gt;=0),ROUNDDOWN($I11/($X11-$W11+1),2),IF((BS$3&amp;$BD$2)-$X11,,$I11+$X11-SUM($X11:BR11)))</f>
        <v>0</v>
      </c>
      <c r="BT11" s="38">
        <f>IF(((BT$3&amp;$BD$2)-$X11&lt;0)*((BT$3&amp;$BD$2)-$W11&gt;=0),ROUNDDOWN($I11/($X11-$W11+1),2),IF((BT$3&amp;$BD$2)-$X11,,$I11+$X11-SUM($X11:BS11)))</f>
        <v>0</v>
      </c>
      <c r="BU11" s="38">
        <f>IF(((BU$3&amp;$BD$2)-$X11&lt;0)*((BU$3&amp;$BD$2)-$W11&gt;=0),ROUNDDOWN($I11/($X11-$W11+1),2),IF((BU$3&amp;$BD$2)-$X11,,$I11+$X11-SUM($X11:BT11)))</f>
        <v>0</v>
      </c>
      <c r="BV11" s="38">
        <f>IF(((BV$3&amp;$BD$2)-$X11&lt;0)*((BV$3&amp;$BD$2)-$W11&gt;=0),ROUNDDOWN($I11/($X11-$W11+1),2),IF((BV$3&amp;$BD$2)-$X11,,$I11+$X11-SUM($X11:BU11)))</f>
        <v>0</v>
      </c>
      <c r="BW11" s="38">
        <f>IF(((BW$3&amp;$BD$2)-$X11&lt;0)*((BW$3&amp;$BD$2)-$W11&gt;=0),ROUNDDOWN($I11/($X11-$W11+1),2),IF((BW$3&amp;$BD$2)-$X11,,$I11+$X11-SUM($X11:BV11)))</f>
        <v>0</v>
      </c>
      <c r="BX11" s="38">
        <f>IF(((BX$3&amp;$BD$2)-$X11&lt;0)*((BX$3&amp;$BD$2)-$W11&gt;=0),ROUNDDOWN($I11/($X11-$W11+1),2),IF((BX$3&amp;$BD$2)-$X11,,$I11+$X11-SUM($X11:BW11)))</f>
        <v>0</v>
      </c>
      <c r="BY11" s="38">
        <f>IF(((BY$3&amp;$BD$2)-$X11&lt;0)*((BY$3&amp;$BD$2)-$W11&gt;=0),ROUNDDOWN($I11/($X11-$W11+1),2),IF((BY$3&amp;$BD$2)-$X11,,$I11+$X11-SUM($X11:BX11)))</f>
        <v>0</v>
      </c>
      <c r="BZ11" s="38">
        <f>IF(((BZ$3&amp;$BD$2)-$X11&lt;0)*((BZ$3&amp;$BD$2)-$W11&gt;=0),ROUNDDOWN($I11/($X11-$W11+1),2),IF((BZ$3&amp;$BD$2)-$X11,,$I11+$X11-SUM($X11:BY11)))</f>
        <v>0</v>
      </c>
      <c r="CA11" s="38">
        <f>IF(((CA$3&amp;$BD$2)-$X11&lt;0)*((CA$3&amp;$BD$2)-$W11&gt;=0),ROUNDDOWN($I11/($X11-$W11+1),2),IF((CA$3&amp;$BD$2)-$X11,,$I11+$X11-SUM($X11:BZ11)))</f>
        <v>0</v>
      </c>
      <c r="CB11" s="38">
        <f>IF(((CB$3&amp;$BD$2)-$X11&lt;0)*((CB$3&amp;$BD$2)-$W11&gt;=0),ROUNDDOWN($I11/($X11-$W11+1),2),IF((CB$3&amp;$BD$2)-$X11,,$I11+$X11-SUM($X11:CA11)))</f>
        <v>0</v>
      </c>
      <c r="CC11" s="38">
        <f>IF(((CC$3&amp;$BD$2)-$X11&lt;0)*((CC$3&amp;$BD$2)-$W11&gt;=0),ROUNDDOWN($I11/($X11-$W11+1),2),IF((CC$3&amp;$BD$2)-$X11,,$I11+$X11-SUM($X11:CB11)))</f>
        <v>0</v>
      </c>
      <c r="CD11" s="38">
        <f>IF(((CD$3&amp;$BD$2)-$X11&lt;0)*((CD$3&amp;$BD$2)-$W11&gt;=0),ROUNDDOWN($I11/($X11-$W11+1),2),IF((CD$3&amp;$BD$2)-$X11,,$I11+$X11-SUM($X11:CC11)))</f>
        <v>0</v>
      </c>
      <c r="CE11" s="20">
        <f>IF(((CE$3&amp;$BD$2)-$X11&lt;0)*((CE$3&amp;$BD$2)-$W11&gt;=0),ROUNDDOWN($I11/($X11-$W11+1),2),IF((CE$3&amp;$BD$2)-$X11,,$I11+$X11-SUM($X11:CD11)))</f>
        <v>0</v>
      </c>
      <c r="CF11" s="38">
        <f>IF(((CF$3&amp;$CF$2)-$X11&lt;0)*((CF$3&amp;$CF$2)-$W11&gt;=0),ROUNDDOWN($I11/($X11-$W11+1),2),IF((CF$3&amp;$CF$2)-$X11,,$I11+$X11-SUM($X11:CE11)))</f>
        <v>0</v>
      </c>
      <c r="CG11" s="38">
        <f>IF(((CG$3&amp;$CF$2)-$X11&lt;0)*((CG$3&amp;$CF$2)-$W11&gt;=0),ROUNDDOWN($I11/($X11-$W11+1),2),IF((CG$3&amp;$CF$2)-$X11,,$I11+$X11-SUM($X11:CF11)))</f>
        <v>0</v>
      </c>
      <c r="CH11" s="38">
        <f>IF(((CH$3&amp;$CF$2)-$X11&lt;0)*((CH$3&amp;$CF$2)-$W11&gt;=0),ROUNDDOWN($I11/($X11-$W11+1),2),IF((CH$3&amp;$CF$2)-$X11,,$I11+$X11-SUM($X11:CG11)))</f>
        <v>0</v>
      </c>
      <c r="CI11" s="38">
        <f>IF(((CI$3&amp;$CF$2)-$X11&lt;0)*((CI$3&amp;$CF$2)-$W11&gt;=0),ROUNDDOWN($I11/($X11-$W11+1),2),IF((CI$3&amp;$CF$2)-$X11,,$I11+$X11-SUM($X11:CH11)))</f>
        <v>0</v>
      </c>
      <c r="CJ11" s="38">
        <f>IF(((CJ$3&amp;$CF$2)-$X11&lt;0)*((CJ$3&amp;$CF$2)-$W11&gt;=0),ROUNDDOWN($I11/($X11-$W11+1),2),IF((CJ$3&amp;$CF$2)-$X11,,$I11+$X11-SUM($X11:CI11)))</f>
        <v>0</v>
      </c>
      <c r="CK11" s="38">
        <f>IF(((CK$3&amp;$CF$2)-$X11&lt;0)*((CK$3&amp;$CF$2)-$W11&gt;=0),ROUNDDOWN($I11/($X11-$W11+1),2),IF((CK$3&amp;$CF$2)-$X11,,$I11+$X11-SUM($X11:CJ11)))</f>
        <v>0</v>
      </c>
      <c r="CL11" s="38">
        <f>IF(((CL$3&amp;$CF$2)-$X11&lt;0)*((CL$3&amp;$CF$2)-$W11&gt;=0),ROUNDDOWN($I11/($X11-$W11+1),2),IF((CL$3&amp;$CF$2)-$X11,,$I11+$X11-SUM($X11:CK11)))</f>
        <v>0</v>
      </c>
      <c r="CM11" s="38">
        <f>IF(((CM$3&amp;$CF$2)-$X11&lt;0)*((CM$3&amp;$CF$2)-$W11&gt;=0),ROUNDDOWN($I11/($X11-$W11+1),2),IF((CM$3&amp;$CF$2)-$X11,,$I11+$X11-SUM($X11:CL11)))</f>
        <v>0</v>
      </c>
      <c r="CN11" s="38">
        <f>IF(((CN$3&amp;$CF$2)-$X11&lt;0)*((CN$3&amp;$CF$2)-$W11&gt;=0),ROUNDDOWN($I11/($X11-$W11+1),2),IF((CN$3&amp;$CF$2)-$X11,,$I11+$X11-SUM($X11:CM11)))</f>
        <v>0</v>
      </c>
      <c r="CO11" s="38">
        <f>IF(((CO$3&amp;$CF$2)-$X11&lt;0)*((CO$3&amp;$CF$2)-$W11&gt;=0),ROUNDDOWN($I11/($X11-$W11+1),2),IF((CO$3&amp;$CF$2)-$X11,,$I11+$X11-SUM($X11:CN11)))</f>
        <v>0</v>
      </c>
      <c r="CP11" s="38">
        <f>IF(((CP$3&amp;$CF$2)-$X11&lt;0)*((CP$3&amp;$CF$2)-$W11&gt;=0),ROUNDDOWN($I11/($X11-$W11+1),2),IF((CP$3&amp;$CF$2)-$X11,,$I11+$X11-SUM($X11:CO11)))</f>
        <v>0</v>
      </c>
      <c r="CQ11" s="38">
        <f>IF(((CQ$3&amp;$CF$2)-$X11&lt;0)*((CQ$3&amp;$CF$2)-$W11&gt;=0),ROUNDDOWN($I11/($X11-$W11+1),2),IF((CQ$3&amp;$CF$2)-$X11,,$I11+$X11-SUM($X11:CP11)))</f>
        <v>0</v>
      </c>
      <c r="CR11" s="38">
        <f>IF(((CR$3&amp;$CF$2)-$X11&lt;0)*((CR$3&amp;$CF$2)-$W11&gt;=0),ROUNDDOWN($I11/($X11-$W11+1),2),IF((CR$3&amp;$CF$2)-$X11,,$I11+$X11-SUM($X11:CQ11)))</f>
        <v>0</v>
      </c>
      <c r="CS11" s="38">
        <f>IF(((CS$3&amp;$CF$2)-$X11&lt;0)*((CS$3&amp;$CF$2)-$W11&gt;=0),ROUNDDOWN($I11/($X11-$W11+1),2),IF((CS$3&amp;$CF$2)-$X11,,$I11+$X11-SUM($X11:CR11)))</f>
        <v>0</v>
      </c>
      <c r="CT11" s="38">
        <f>IF(((CT$3&amp;$CF$2)-$X11&lt;0)*((CT$3&amp;$CF$2)-$W11&gt;=0),ROUNDDOWN($I11/($X11-$W11+1),2),IF((CT$3&amp;$CF$2)-$X11,,$I11+$X11-SUM($X11:CS11)))</f>
        <v>0</v>
      </c>
      <c r="CU11" s="38">
        <f>IF(((CU$3&amp;$CF$2)-$X11&lt;0)*((CU$3&amp;$CF$2)-$W11&gt;=0),ROUNDDOWN($I11/($X11-$W11+1),2),IF((CU$3&amp;$CF$2)-$X11,,$I11+$X11-SUM($X11:CT11)))</f>
        <v>0</v>
      </c>
      <c r="CV11" s="38">
        <f>IF(((CV$3&amp;$CF$2)-$X11&lt;0)*((CV$3&amp;$CF$2)-$W11&gt;=0),ROUNDDOWN($I11/($X11-$W11+1),2),IF((CV$3&amp;$CF$2)-$X11,,$I11+$X11-SUM($X11:CU11)))</f>
        <v>0</v>
      </c>
      <c r="CW11" s="38">
        <f>IF(((CW$3&amp;$CF$2)-$X11&lt;0)*((CW$3&amp;$CF$2)-$W11&gt;=0),ROUNDDOWN($I11/($X11-$W11+1),2),IF((CW$3&amp;$CF$2)-$X11,,$I11+$X11-SUM($X11:CV11)))</f>
        <v>0</v>
      </c>
      <c r="CX11" s="38">
        <f>IF(((CX$3&amp;$CF$2)-$X11&lt;0)*((CX$3&amp;$CF$2)-$W11&gt;=0),ROUNDDOWN($I11/($X11-$W11+1),2),IF((CX$3&amp;$CF$2)-$X11,,$I11+$X11-SUM($X11:CW11)))</f>
        <v>0</v>
      </c>
      <c r="CY11" s="38">
        <f>IF(((CY$3&amp;$CF$2)-$X11&lt;0)*((CY$3&amp;$CF$2)-$W11&gt;=0),ROUNDDOWN($I11/($X11-$W11+1),2),IF((CY$3&amp;$CF$2)-$X11,,$I11+$X11-SUM($X11:CX11)))</f>
        <v>0</v>
      </c>
      <c r="CZ11" s="38">
        <f>IF(((CZ$3&amp;$CF$2)-$X11&lt;0)*((CZ$3&amp;$CF$2)-$W11&gt;=0),ROUNDDOWN($I11/($X11-$W11+1),2),IF((CZ$3&amp;$CF$2)-$X11,,$I11+$X11-SUM($X11:CY11)))</f>
        <v>0</v>
      </c>
      <c r="DA11" s="38">
        <f>IF(((DA$3&amp;$CF$2)-$X11&lt;0)*((DA$3&amp;$CF$2)-$W11&gt;=0),ROUNDDOWN($I11/($X11-$W11+1),2),IF((DA$3&amp;$CF$2)-$X11,,$I11+$X11-SUM($X11:CZ11)))</f>
        <v>0</v>
      </c>
      <c r="DB11" s="38">
        <f>IF(((DB$3&amp;$CF$2)-$X11&lt;0)*((DB$3&amp;$CF$2)-$W11&gt;=0),ROUNDDOWN($I11/($X11-$W11+1),2),IF((DB$3&amp;$CF$2)-$X11,,$I11+$X11-SUM($X11:DA11)))</f>
        <v>0</v>
      </c>
      <c r="DC11" s="38">
        <f>IF(((DC$3&amp;$CF$2)-$X11&lt;0)*((DC$3&amp;$CF$2)-$W11&gt;=0),ROUNDDOWN($I11/($X11-$W11+1),2),IF((DC$3&amp;$CF$2)-$X11,,$I11+$X11-SUM($X11:DB11)))</f>
        <v>0</v>
      </c>
      <c r="DD11" s="38">
        <f>IF(((DD$3&amp;$CF$2)-$X11&lt;0)*((DD$3&amp;$CF$2)-$W11&gt;=0),ROUNDDOWN($I11/($X11-$W11+1),2),IF((DD$3&amp;$CF$2)-$X11,,$I11+$X11-SUM($X11:DC11)))</f>
        <v>0</v>
      </c>
      <c r="DE11" s="38">
        <f>IF(((DE$3&amp;$CF$2)-$X11&lt;0)*((DE$3&amp;$CF$2)-$W11&gt;=0),ROUNDDOWN($I11/($X11-$W11+1),2),IF((DE$3&amp;$CF$2)-$X11,,$I11+$X11-SUM($X11:DD11)))</f>
        <v>0</v>
      </c>
      <c r="DF11" s="38">
        <f>IF(((DF$3&amp;$CF$2)-$X11&lt;0)*((DF$3&amp;$CF$2)-$W11&gt;=0),ROUNDDOWN($I11/($X11-$W11+1),2),IF((DF$3&amp;$CF$2)-$X11,,$I11+$X11-SUM($X11:DE11)))</f>
        <v>0</v>
      </c>
      <c r="DG11" s="38">
        <f>IF(((DG$3&amp;$CF$2)-$X11&lt;0)*((DG$3&amp;$CF$2)-$W11&gt;=0),ROUNDDOWN($I11/($X11-$W11+1),2),IF((DG$3&amp;$CF$2)-$X11,,$I11+$X11-SUM($X11:DF11)))</f>
        <v>0</v>
      </c>
      <c r="DH11" s="38">
        <f>IF(((DH$3&amp;$CF$2)-$X11&lt;0)*((DH$3&amp;$CF$2)-$W11&gt;=0),ROUNDDOWN($I11/($X11-$W11+1),2),IF((DH$3&amp;$CF$2)-$X11,,$I11+$X11-SUM($X11:DG11)))</f>
        <v>0</v>
      </c>
      <c r="DI11" s="38">
        <f>IF(((DI$3&amp;$CF$2)-$X11&lt;0)*((DI$3&amp;$CF$2)-$W11&gt;=0),ROUNDDOWN($I11/($X11-$W11+1),2),IF((DI$3&amp;$CF$2)-$X11,,$I11+$X11-SUM($X11:DH11)))</f>
        <v>0</v>
      </c>
      <c r="DJ11" s="20">
        <f>IF(((DJ$3&amp;$CF$2)-$X11&lt;0)*((DJ$3&amp;$CF$2)-$W11&gt;=0),ROUNDDOWN($I11/($X11-$W11+1),2),IF((DJ$3&amp;$CF$2)-$X11,,$I11+$X11-SUM($X11:DI11)))</f>
        <v>0</v>
      </c>
      <c r="DK11" s="38">
        <f>IF(((DK$3&amp;$DK$2)-$X11&lt;0)*((DK$3&amp;$DK$2)-$W11&gt;=0),ROUNDDOWN($I11/($X11-$W11+1),2),IF((DK$3&amp;$DK$2)-$X11,,$I11+$X11-SUM($X11:DJ11)))</f>
        <v>0</v>
      </c>
      <c r="DL11" s="38">
        <f>IF(((DL$3&amp;$DK$2)-$X11&lt;0)*((DL$3&amp;$DK$2)-$W11&gt;=0),ROUNDDOWN($I11/($X11-$W11+1),2),IF((DL$3&amp;$DK$2)-$X11,,$I11+$X11-SUM($X11:DK11)))</f>
        <v>0</v>
      </c>
      <c r="DM11" s="38">
        <f>IF(((DM$3&amp;$DK$2)-$X11&lt;0)*((DM$3&amp;$DK$2)-$W11&gt;=0),ROUNDDOWN($I11/($X11-$W11+1),2),IF((DM$3&amp;$DK$2)-$X11,,$I11+$X11-SUM($X11:DL11)))</f>
        <v>0</v>
      </c>
      <c r="DN11" s="38">
        <f>IF(((DN$3&amp;$DK$2)-$X11&lt;0)*((DN$3&amp;$DK$2)-$W11&gt;=0),ROUNDDOWN($I11/($X11-$W11+1),2),IF((DN$3&amp;$DK$2)-$X11,,$I11+$X11-SUM($X11:DM11)))</f>
        <v>0</v>
      </c>
      <c r="DO11" s="38">
        <f>IF(((DO$3&amp;$DK$2)-$X11&lt;0)*((DO$3&amp;$DK$2)-$W11&gt;=0),ROUNDDOWN($I11/($X11-$W11+1),2),IF((DO$3&amp;$DK$2)-$X11,,$I11+$X11-SUM($X11:DN11)))</f>
        <v>0</v>
      </c>
      <c r="DP11" s="38">
        <f>IF(((DP$3&amp;$DK$2)-$X11&lt;0)*((DP$3&amp;$DK$2)-$W11&gt;=0),ROUNDDOWN($I11/($X11-$W11+1),2),IF((DP$3&amp;$DK$2)-$X11,,$I11+$X11-SUM($X11:DO11)))</f>
        <v>0</v>
      </c>
      <c r="DQ11" s="38">
        <f>IF(((DQ$3&amp;$DK$2)-$X11&lt;0)*((DQ$3&amp;$DK$2)-$W11&gt;=0),ROUNDDOWN($I11/($X11-$W11+1),2),IF((DQ$3&amp;$DK$2)-$X11,,$I11+$X11-SUM($X11:DP11)))</f>
        <v>0</v>
      </c>
      <c r="DR11" s="38">
        <f>IF(((DR$3&amp;$DK$2)-$X11&lt;0)*((DR$3&amp;$DK$2)-$W11&gt;=0),ROUNDDOWN($I11/($X11-$W11+1),2),IF((DR$3&amp;$DK$2)-$X11,,$I11+$X11-SUM($X11:DQ11)))</f>
        <v>0</v>
      </c>
      <c r="DS11" s="38">
        <f>IF(((DS$3&amp;$DK$2)-$X11&lt;0)*((DS$3&amp;$DK$2)-$W11&gt;=0),ROUNDDOWN($I11/($X11-$W11+1),2),IF((DS$3&amp;$DK$2)-$X11,,$I11+$X11-SUM($X11:DR11)))</f>
        <v>0</v>
      </c>
      <c r="DT11" s="38">
        <f>IF(((DT$3&amp;$DK$2)-$X11&lt;0)*((DT$3&amp;$DK$2)-$W11&gt;=0),ROUNDDOWN($I11/($X11-$W11+1),2),IF((DT$3&amp;$DK$2)-$X11,,$I11+$X11-SUM($X11:DS11)))</f>
        <v>0</v>
      </c>
      <c r="DU11" s="38">
        <f>IF(((DU$3&amp;$DK$2)-$X11&lt;0)*((DU$3&amp;$DK$2)-$W11&gt;=0),ROUNDDOWN($I11/($X11-$W11+1),2),IF((DU$3&amp;$DK$2)-$X11,,$I11+$X11-SUM($X11:DT11)))</f>
        <v>0</v>
      </c>
      <c r="DV11" s="38">
        <f>IF(((DV$3&amp;$DK$2)-$X11&lt;0)*((DV$3&amp;$DK$2)-$W11&gt;=0),ROUNDDOWN($I11/($X11-$W11+1),2),IF((DV$3&amp;$DK$2)-$X11,,$I11+$X11-SUM($X11:DU11)))</f>
        <v>0</v>
      </c>
      <c r="DW11" s="38">
        <f>IF(((DW$3&amp;$DK$2)-$X11&lt;0)*((DW$3&amp;$DK$2)-$W11&gt;=0),ROUNDDOWN($I11/($X11-$W11+1),2),IF((DW$3&amp;$DK$2)-$X11,,$I11+$X11-SUM($X11:DV11)))</f>
        <v>0</v>
      </c>
      <c r="DX11" s="38">
        <f>IF(((DX$3&amp;$DK$2)-$X11&lt;0)*((DX$3&amp;$DK$2)-$W11&gt;=0),ROUNDDOWN($I11/($X11-$W11+1),2),IF((DX$3&amp;$DK$2)-$X11,,$I11+$X11-SUM($X11:DW11)))</f>
        <v>0</v>
      </c>
      <c r="DY11" s="38">
        <f>IF(((DY$3&amp;$DK$2)-$X11&lt;0)*((DY$3&amp;$DK$2)-$W11&gt;=0),ROUNDDOWN($I11/($X11-$W11+1),2),IF((DY$3&amp;$DK$2)-$X11,,$I11+$X11-SUM($X11:DX11)))</f>
        <v>0</v>
      </c>
      <c r="DZ11" s="38">
        <f>IF(((DZ$3&amp;$DK$2)-$X11&lt;0)*((DZ$3&amp;$DK$2)-$W11&gt;=0),ROUNDDOWN($I11/($X11-$W11+1),2),IF((DZ$3&amp;$DK$2)-$X11,,$I11+$X11-SUM($X11:DY11)))</f>
        <v>0</v>
      </c>
      <c r="EA11" s="38">
        <f>IF(((EA$3&amp;$DK$2)-$X11&lt;0)*((EA$3&amp;$DK$2)-$W11&gt;=0),ROUNDDOWN($I11/($X11-$W11+1),2),IF((EA$3&amp;$DK$2)-$X11,,$I11+$X11-SUM($X11:DZ11)))</f>
        <v>0</v>
      </c>
      <c r="EB11" s="38">
        <f>IF(((EB$3&amp;$DK$2)-$X11&lt;0)*((EB$3&amp;$DK$2)-$W11&gt;=0),ROUNDDOWN($I11/($X11-$W11+1),2),IF((EB$3&amp;$DK$2)-$X11,,$I11+$X11-SUM($X11:EA11)))</f>
        <v>0</v>
      </c>
      <c r="EC11" s="38">
        <f>IF(((EC$3&amp;$DK$2)-$X11&lt;0)*((EC$3&amp;$DK$2)-$W11&gt;=0),ROUNDDOWN($I11/($X11-$W11+1),2),IF((EC$3&amp;$DK$2)-$X11,,$I11+$X11-SUM($X11:EB11)))</f>
        <v>0</v>
      </c>
      <c r="ED11" s="38">
        <f>IF(((ED$3&amp;$DK$2)-$X11&lt;0)*((ED$3&amp;$DK$2)-$W11&gt;=0),ROUNDDOWN($I11/($X11-$W11+1),2),IF((ED$3&amp;$DK$2)-$X11,,$I11+$X11-SUM($X11:EC11)))</f>
        <v>0</v>
      </c>
      <c r="EE11" s="38">
        <f>IF(((EE$3&amp;$DK$2)-$X11&lt;0)*((EE$3&amp;$DK$2)-$W11&gt;=0),ROUNDDOWN($I11/($X11-$W11+1),2),IF((EE$3&amp;$DK$2)-$X11,,$I11+$X11-SUM($X11:ED11)))</f>
        <v>0</v>
      </c>
      <c r="EF11" s="38">
        <f>IF(((EF$3&amp;$DK$2)-$X11&lt;0)*((EF$3&amp;$DK$2)-$W11&gt;=0),ROUNDDOWN($I11/($X11-$W11+1),2),IF((EF$3&amp;$DK$2)-$X11,,$I11+$X11-SUM($X11:EE11)))</f>
        <v>0</v>
      </c>
      <c r="EG11" s="38">
        <f>IF(((EG$3&amp;$DK$2)-$X11&lt;0)*((EG$3&amp;$DK$2)-$W11&gt;=0),ROUNDDOWN($I11/($X11-$W11+1),2),IF((EG$3&amp;$DK$2)-$X11,,$I11+$X11-SUM($X11:EF11)))</f>
        <v>0</v>
      </c>
      <c r="EH11" s="38">
        <f>IF(((EH$3&amp;$DK$2)-$X11&lt;0)*((EH$3&amp;$DK$2)-$W11&gt;=0),ROUNDDOWN($I11/($X11-$W11+1),2),IF((EH$3&amp;$DK$2)-$X11,,$I11+$X11-SUM($X11:EG11)))</f>
        <v>0</v>
      </c>
      <c r="EI11" s="38">
        <f>IF(((EI$3&amp;$DK$2)-$X11&lt;0)*((EI$3&amp;$DK$2)-$W11&gt;=0),ROUNDDOWN($I11/($X11-$W11+1),2),IF((EI$3&amp;$DK$2)-$X11,,$I11+$X11-SUM($X11:EH11)))</f>
        <v>0</v>
      </c>
      <c r="EJ11" s="38">
        <f>IF(((EJ$3&amp;$DK$2)-$X11&lt;0)*((EJ$3&amp;$DK$2)-$W11&gt;=0),ROUNDDOWN($I11/($X11-$W11+1),2),IF((EJ$3&amp;$DK$2)-$X11,,$I11+$X11-SUM($X11:EI11)))</f>
        <v>0</v>
      </c>
      <c r="EK11" s="38">
        <f>IF(((EK$3&amp;$DK$2)-$X11&lt;0)*((EK$3&amp;$DK$2)-$W11&gt;=0),ROUNDDOWN($I11/($X11-$W11+1),2),IF((EK$3&amp;$DK$2)-$X11,,$I11+$X11-SUM($X11:EJ11)))</f>
        <v>0</v>
      </c>
      <c r="EL11" s="38">
        <f>IF(((EL$3&amp;$DK$2)-$X11&lt;0)*((EL$3&amp;$DK$2)-$W11&gt;=0),ROUNDDOWN($I11/($X11-$W11+1),2),IF((EL$3&amp;$DK$2)-$X11,,$I11+$X11-SUM($X11:EK11)))</f>
        <v>0</v>
      </c>
      <c r="EM11" s="38">
        <f>IF(((EM$3&amp;$DK$2)-$X11&lt;0)*((EM$3&amp;$DK$2)-$W11&gt;=0),ROUNDDOWN($I11/($X11-$W11+1),2),IF((EM$3&amp;$DK$2)-$X11,,$I11+$X11-SUM($X11:EL11)))</f>
        <v>0</v>
      </c>
      <c r="EN11" s="20">
        <f>IF(((EN$3&amp;$DK$2)-$X11&lt;0)*((EN$3&amp;$DK$2)-$W11&gt;=0),ROUNDDOWN($I11/($X11-$W11+1),2),IF((EN$3&amp;$DK$2)-$X11,,$I11+$X11-SUM($X11:EM11)))</f>
        <v>0</v>
      </c>
      <c r="EO11" s="38">
        <f>IF(((EO$3&amp;$EO$2)-$X11&lt;0)*((EO$3&amp;$EO$2)-$W11&gt;=0),ROUNDDOWN($I11/($X11-$W11+1),2),IF((EO$3&amp;$EO$2)-$X11,,$I11+$X11-SUM($X11:EN11)))</f>
        <v>0</v>
      </c>
      <c r="EP11" s="38">
        <f>IF(((EP$3&amp;$EO$2)-$X11&lt;0)*((EP$3&amp;$EO$2)-$W11&gt;=0),ROUNDDOWN($I11/($X11-$W11+1),2),IF((EP$3&amp;$EO$2)-$X11,,$I11+$X11-SUM($X11:EO11)))</f>
        <v>0</v>
      </c>
      <c r="EQ11" s="38">
        <f>IF(((EQ$3&amp;$EO$2)-$X11&lt;0)*((EQ$3&amp;$EO$2)-$W11&gt;=0),ROUNDDOWN($I11/($X11-$W11+1),2),IF((EQ$3&amp;$EO$2)-$X11,,$I11+$X11-SUM($X11:EP11)))</f>
        <v>0</v>
      </c>
      <c r="ER11" s="38">
        <f>IF(((ER$3&amp;$EO$2)-$X11&lt;0)*((ER$3&amp;$EO$2)-$W11&gt;=0),ROUNDDOWN($I11/($X11-$W11+1),2),IF((ER$3&amp;$EO$2)-$X11,,$I11+$X11-SUM($X11:EQ11)))</f>
        <v>0</v>
      </c>
      <c r="ES11" s="38">
        <f>IF(((ES$3&amp;$EO$2)-$X11&lt;0)*((ES$3&amp;$EO$2)-$W11&gt;=0),ROUNDDOWN($I11/($X11-$W11+1),2),IF((ES$3&amp;$EO$2)-$X11,,$I11+$X11-SUM($X11:ER11)))</f>
        <v>0</v>
      </c>
      <c r="ET11" s="38">
        <f>IF(((ET$3&amp;$EO$2)-$X11&lt;0)*((ET$3&amp;$EO$2)-$W11&gt;=0),ROUNDDOWN($I11/($X11-$W11+1),2),IF((ET$3&amp;$EO$2)-$X11,,$I11+$X11-SUM($X11:ES11)))</f>
        <v>0</v>
      </c>
      <c r="EU11" s="38">
        <f>IF(((EU$3&amp;$EO$2)-$X11&lt;0)*((EU$3&amp;$EO$2)-$W11&gt;=0),ROUNDDOWN($I11/($X11-$W11+1),2),IF((EU$3&amp;$EO$2)-$X11,,$I11+$X11-SUM($X11:ET11)))</f>
        <v>0</v>
      </c>
      <c r="EV11" s="38">
        <f>IF(((EV$3&amp;$EO$2)-$X11&lt;0)*((EV$3&amp;$EO$2)-$W11&gt;=0),ROUNDDOWN($I11/($X11-$W11+1),2),IF((EV$3&amp;$EO$2)-$X11,,$I11+$X11-SUM($X11:EU11)))</f>
        <v>0</v>
      </c>
      <c r="EW11" s="38">
        <f>IF(((EW$3&amp;$EO$2)-$X11&lt;0)*((EW$3&amp;$EO$2)-$W11&gt;=0),ROUNDDOWN($I11/($X11-$W11+1),2),IF((EW$3&amp;$EO$2)-$X11,,$I11+$X11-SUM($X11:EV11)))</f>
        <v>0</v>
      </c>
      <c r="EX11" s="38">
        <f>IF(((EX$3&amp;$EO$2)-$X11&lt;0)*((EX$3&amp;$EO$2)-$W11&gt;=0),ROUNDDOWN($I11/($X11-$W11+1),2),IF((EX$3&amp;$EO$2)-$X11,,$I11+$X11-SUM($X11:EW11)))</f>
        <v>0</v>
      </c>
      <c r="EY11" s="38">
        <f>IF(((EY$3&amp;$EO$2)-$X11&lt;0)*((EY$3&amp;$EO$2)-$W11&gt;=0),ROUNDDOWN($I11/($X11-$W11+1),2),IF((EY$3&amp;$EO$2)-$X11,,$I11+$X11-SUM($X11:EX11)))</f>
        <v>0</v>
      </c>
      <c r="EZ11" s="38">
        <f>IF(((EZ$3&amp;$EO$2)-$X11&lt;0)*((EZ$3&amp;$EO$2)-$W11&gt;=0),ROUNDDOWN($I11/($X11-$W11+1),2),IF((EZ$3&amp;$EO$2)-$X11,,$I11+$X11-SUM($X11:EY11)))</f>
        <v>0</v>
      </c>
      <c r="FA11" s="38">
        <f>IF(((FA$3&amp;$EO$2)-$X11&lt;0)*((FA$3&amp;$EO$2)-$W11&gt;=0),ROUNDDOWN($I11/($X11-$W11+1),2),IF((FA$3&amp;$EO$2)-$X11,,$I11+$X11-SUM($X11:EZ11)))</f>
        <v>0</v>
      </c>
      <c r="FB11" s="38">
        <f>IF(((FB$3&amp;$EO$2)-$X11&lt;0)*((FB$3&amp;$EO$2)-$W11&gt;=0),ROUNDDOWN($I11/($X11-$W11+1),2),IF((FB$3&amp;$EO$2)-$X11,,$I11+$X11-SUM($X11:FA11)))</f>
        <v>0</v>
      </c>
      <c r="FC11" s="38">
        <f>IF(((FC$3&amp;$EO$2)-$X11&lt;0)*((FC$3&amp;$EO$2)-$W11&gt;=0),ROUNDDOWN($I11/($X11-$W11+1),2),IF((FC$3&amp;$EO$2)-$X11,,$I11+$X11-SUM($X11:FB11)))</f>
        <v>0</v>
      </c>
      <c r="FD11" s="38">
        <f>IF(((FD$3&amp;$EO$2)-$X11&lt;0)*((FD$3&amp;$EO$2)-$W11&gt;=0),ROUNDDOWN($I11/($X11-$W11+1),2),IF((FD$3&amp;$EO$2)-$X11,,$I11+$X11-SUM($X11:FC11)))</f>
        <v>0</v>
      </c>
      <c r="FE11" s="38">
        <f>IF(((FE$3&amp;$EO$2)-$X11&lt;0)*((FE$3&amp;$EO$2)-$W11&gt;=0),ROUNDDOWN($I11/($X11-$W11+1),2),IF((FE$3&amp;$EO$2)-$X11,,$I11+$X11-SUM($X11:FD11)))</f>
        <v>0</v>
      </c>
      <c r="FF11" s="38">
        <f>IF(((FF$3&amp;$EO$2)-$X11&lt;0)*((FF$3&amp;$EO$2)-$W11&gt;=0),ROUNDDOWN($I11/($X11-$W11+1),2),IF((FF$3&amp;$EO$2)-$X11,,$I11+$X11-SUM($X11:FE11)))</f>
        <v>0</v>
      </c>
      <c r="FG11" s="38">
        <f>IF(((FG$3&amp;$EO$2)-$X11&lt;0)*((FG$3&amp;$EO$2)-$W11&gt;=0),ROUNDDOWN($I11/($X11-$W11+1),2),IF((FG$3&amp;$EO$2)-$X11,,$I11+$X11-SUM($X11:FF11)))</f>
        <v>0</v>
      </c>
      <c r="FH11" s="38">
        <f>IF(((FH$3&amp;$EO$2)-$X11&lt;0)*((FH$3&amp;$EO$2)-$W11&gt;=0),ROUNDDOWN($I11/($X11-$W11+1),2),IF((FH$3&amp;$EO$2)-$X11,,$I11+$X11-SUM($X11:FG11)))</f>
        <v>0</v>
      </c>
      <c r="FI11" s="38">
        <f>IF(((FI$3&amp;$EO$2)-$X11&lt;0)*((FI$3&amp;$EO$2)-$W11&gt;=0),ROUNDDOWN($I11/($X11-$W11+1),2),IF((FI$3&amp;$EO$2)-$X11,,$I11+$X11-SUM($X11:FH11)))</f>
        <v>0</v>
      </c>
      <c r="FJ11" s="38">
        <f>IF(((FJ$3&amp;$EO$2)-$X11&lt;0)*((FJ$3&amp;$EO$2)-$W11&gt;=0),ROUNDDOWN($I11/($X11-$W11+1),2),IF((FJ$3&amp;$EO$2)-$X11,,$I11+$X11-SUM($X11:FI11)))</f>
        <v>0</v>
      </c>
      <c r="FK11" s="38">
        <f>IF(((FK$3&amp;$EO$2)-$X11&lt;0)*((FK$3&amp;$EO$2)-$W11&gt;=0),ROUNDDOWN($I11/($X11-$W11+1),2),IF((FK$3&amp;$EO$2)-$X11,,$I11+$X11-SUM($X11:FJ11)))</f>
        <v>0</v>
      </c>
      <c r="FL11" s="38">
        <f>IF(((FL$3&amp;$EO$2)-$X11&lt;0)*((FL$3&amp;$EO$2)-$W11&gt;=0),ROUNDDOWN($I11/($X11-$W11+1),2),IF((FL$3&amp;$EO$2)-$X11,,$I11+$X11-SUM($X11:FK11)))</f>
        <v>0</v>
      </c>
      <c r="FM11" s="38">
        <f>IF(((FM$3&amp;$EO$2)-$X11&lt;0)*((FM$3&amp;$EO$2)-$W11&gt;=0),ROUNDDOWN($I11/($X11-$W11+1),2),IF((FM$3&amp;$EO$2)-$X11,,$I11+$X11-SUM($X11:FL11)))</f>
        <v>0</v>
      </c>
      <c r="FN11" s="38">
        <f>IF(((FN$3&amp;$EO$2)-$X11&lt;0)*((FN$3&amp;$EO$2)-$W11&gt;=0),ROUNDDOWN($I11/($X11-$W11+1),2),IF((FN$3&amp;$EO$2)-$X11,,$I11+$X11-SUM($X11:FM11)))</f>
        <v>0</v>
      </c>
      <c r="FO11" s="38">
        <f>IF(((FO$3&amp;$EO$2)-$X11&lt;0)*((FO$3&amp;$EO$2)-$W11&gt;=0),ROUNDDOWN($I11/($X11-$W11+1),2),IF((FO$3&amp;$EO$2)-$X11,,$I11+$X11-SUM($X11:FN11)))</f>
        <v>0</v>
      </c>
      <c r="FP11" s="38">
        <f>IF(((FP$3&amp;$EO$2)-$X11&lt;0)*((FP$3&amp;$EO$2)-$W11&gt;=0),ROUNDDOWN($I11/($X11-$W11+1),2),IF((FP$3&amp;$EO$2)-$X11,,$I11+$X11-SUM($X11:FO11)))</f>
        <v>0</v>
      </c>
      <c r="FQ11" s="38">
        <f>IF(((FQ$3&amp;$EO$2)-$X11&lt;0)*((FQ$3&amp;$EO$2)-$W11&gt;=0),ROUNDDOWN($I11/($X11-$W11+1),2),IF((FQ$3&amp;$EO$2)-$X11,,$I11+$X11-SUM($X11:FP11)))</f>
        <v>0</v>
      </c>
      <c r="FR11" s="38">
        <f>IF(((FR$3&amp;$EO$2)-$X11&lt;0)*((FR$3&amp;$EO$2)-$W11&gt;=0),ROUNDDOWN($I11/($X11-$W11+1),2),IF((FR$3&amp;$EO$2)-$X11,,$I11+$X11-SUM($X11:FQ11)))</f>
        <v>0</v>
      </c>
      <c r="FS11" s="20">
        <f>IF(((FS$3&amp;$EO$2)-$X11&lt;0)*((FS$3&amp;$EO$2)-$W11&gt;=0),ROUNDDOWN($I11/($X11-$W11+1),2),IF((FS$3&amp;$EO$2)-$X11,,$I11+$X11-SUM($X11:FR11)))</f>
        <v>0</v>
      </c>
      <c r="FT11" s="38">
        <f>IF(((FT$3&amp;$FT$2)-$X11&lt;0)*((FT$3&amp;$FT$2)-$W11&gt;=0),ROUNDDOWN($I11/($X11-$W11+1),2),IF((FT$3&amp;$FT$2)-$X11,,$I11+$X11-SUM($X11:FS11)))</f>
        <v>0</v>
      </c>
      <c r="FU11" s="38">
        <f>IF(((FU$3&amp;$FT$2)-$X11&lt;0)*((FU$3&amp;$FT$2)-$W11&gt;=0),ROUNDDOWN($I11/($X11-$W11+1),2),IF((FU$3&amp;$FT$2)-$X11,,$I11+$X11-SUM($X11:FT11)))</f>
        <v>0</v>
      </c>
      <c r="FV11" s="38">
        <f>IF(((FV$3&amp;$FT$2)-$X11&lt;0)*((FV$3&amp;$FT$2)-$W11&gt;=0),ROUNDDOWN($I11/($X11-$W11+1),2),IF((FV$3&amp;$FT$2)-$X11,,$I11+$X11-SUM($X11:FU11)))</f>
        <v>0</v>
      </c>
      <c r="FW11" s="38">
        <f>IF(((FW$3&amp;$FT$2)-$X11&lt;0)*((FW$3&amp;$FT$2)-$W11&gt;=0),ROUNDDOWN($I11/($X11-$W11+1),2),IF((FW$3&amp;$FT$2)-$X11,,$I11+$X11-SUM($X11:FV11)))</f>
        <v>0</v>
      </c>
      <c r="FX11" s="38">
        <f>IF(((FX$3&amp;$FT$2)-$X11&lt;0)*((FX$3&amp;$FT$2)-$W11&gt;=0),ROUNDDOWN($I11/($X11-$W11+1),2),IF((FX$3&amp;$FT$2)-$X11,,$I11+$X11-SUM($X11:FW11)))</f>
        <v>0</v>
      </c>
      <c r="FY11" s="38">
        <f>IF(((FY$3&amp;$FT$2)-$X11&lt;0)*((FY$3&amp;$FT$2)-$W11&gt;=0),ROUNDDOWN($I11/($X11-$W11+1),2),IF((FY$3&amp;$FT$2)-$X11,,$I11+$X11-SUM($X11:FX11)))</f>
        <v>0</v>
      </c>
      <c r="FZ11" s="38">
        <f>IF(((FZ$3&amp;$FT$2)-$X11&lt;0)*((FZ$3&amp;$FT$2)-$W11&gt;=0),ROUNDDOWN($I11/($X11-$W11+1),2),IF((FZ$3&amp;$FT$2)-$X11,,$I11+$X11-SUM($X11:FY11)))</f>
        <v>0</v>
      </c>
      <c r="GA11" s="38">
        <f>IF(((GA$3&amp;$FT$2)-$X11&lt;0)*((GA$3&amp;$FT$2)-$W11&gt;=0),ROUNDDOWN($I11/($X11-$W11+1),2),IF((GA$3&amp;$FT$2)-$X11,,$I11+$X11-SUM($X11:FZ11)))</f>
        <v>0</v>
      </c>
      <c r="GB11" s="38">
        <f>IF(((GB$3&amp;$FT$2)-$X11&lt;0)*((GB$3&amp;$FT$2)-$W11&gt;=0),ROUNDDOWN($I11/($X11-$W11+1),2),IF((GB$3&amp;$FT$2)-$X11,,$I11+$X11-SUM($X11:GA11)))</f>
        <v>0</v>
      </c>
      <c r="GC11" s="38">
        <f>IF(((GC$3&amp;$FT$2)-$X11&lt;0)*((GC$3&amp;$FT$2)-$W11&gt;=0),ROUNDDOWN($I11/($X11-$W11+1),2),IF((GC$3&amp;$FT$2)-$X11,,$I11+$X11-SUM($X11:GB11)))</f>
        <v>0</v>
      </c>
      <c r="GD11" s="38">
        <f>IF(((GD$3&amp;$FT$2)-$X11&lt;0)*((GD$3&amp;$FT$2)-$W11&gt;=0),ROUNDDOWN($I11/($X11-$W11+1),2),IF((GD$3&amp;$FT$2)-$X11,,$I11+$X11-SUM($X11:GC11)))</f>
        <v>0</v>
      </c>
      <c r="GE11" s="38">
        <f>IF(((GE$3&amp;$FT$2)-$X11&lt;0)*((GE$3&amp;$FT$2)-$W11&gt;=0),ROUNDDOWN($I11/($X11-$W11+1),2),IF((GE$3&amp;$FT$2)-$X11,,$I11+$X11-SUM($X11:GD11)))</f>
        <v>0</v>
      </c>
      <c r="GF11" s="38">
        <f>IF(((GF$3&amp;$FT$2)-$X11&lt;0)*((GF$3&amp;$FT$2)-$W11&gt;=0),ROUNDDOWN($I11/($X11-$W11+1),2),IF((GF$3&amp;$FT$2)-$X11,,$I11+$X11-SUM($X11:GE11)))</f>
        <v>0</v>
      </c>
      <c r="GG11" s="38">
        <f>IF(((GG$3&amp;$FT$2)-$X11&lt;0)*((GG$3&amp;$FT$2)-$W11&gt;=0),ROUNDDOWN($I11/($X11-$W11+1),2),IF((GG$3&amp;$FT$2)-$X11,,$I11+$X11-SUM($X11:GF11)))</f>
        <v>0</v>
      </c>
      <c r="GH11" s="38">
        <f>IF(((GH$3&amp;$FT$2)-$X11&lt;0)*((GH$3&amp;$FT$2)-$W11&gt;=0),ROUNDDOWN($I11/($X11-$W11+1),2),IF((GH$3&amp;$FT$2)-$X11,,$I11+$X11-SUM($X11:GG11)))</f>
        <v>0</v>
      </c>
      <c r="GI11" s="38">
        <f>IF(((GI$3&amp;$FT$2)-$X11&lt;0)*((GI$3&amp;$FT$2)-$W11&gt;=0),ROUNDDOWN($I11/($X11-$W11+1),2),IF((GI$3&amp;$FT$2)-$X11,,$I11+$X11-SUM($X11:GH11)))</f>
        <v>0</v>
      </c>
      <c r="GJ11" s="38">
        <f>IF(((GJ$3&amp;$FT$2)-$X11&lt;0)*((GJ$3&amp;$FT$2)-$W11&gt;=0),ROUNDDOWN($I11/($X11-$W11+1),2),IF((GJ$3&amp;$FT$2)-$X11,,$I11+$X11-SUM($X11:GI11)))</f>
        <v>0</v>
      </c>
      <c r="GK11" s="38">
        <f>IF(((GK$3&amp;$FT$2)-$X11&lt;0)*((GK$3&amp;$FT$2)-$W11&gt;=0),ROUNDDOWN($I11/($X11-$W11+1),2),IF((GK$3&amp;$FT$2)-$X11,,$I11+$X11-SUM($X11:GJ11)))</f>
        <v>0</v>
      </c>
      <c r="GL11" s="38">
        <f>IF(((GL$3&amp;$FT$2)-$X11&lt;0)*((GL$3&amp;$FT$2)-$W11&gt;=0),ROUNDDOWN($I11/($X11-$W11+1),2),IF((GL$3&amp;$FT$2)-$X11,,$I11+$X11-SUM($X11:GK11)))</f>
        <v>0</v>
      </c>
      <c r="GM11" s="38">
        <f>IF(((GM$3&amp;$FT$2)-$X11&lt;0)*((GM$3&amp;$FT$2)-$W11&gt;=0),ROUNDDOWN($I11/($X11-$W11+1),2),IF((GM$3&amp;$FT$2)-$X11,,$I11+$X11-SUM($X11:GL11)))</f>
        <v>0</v>
      </c>
      <c r="GN11" s="38">
        <f>IF(((GN$3&amp;$FT$2)-$X11&lt;0)*((GN$3&amp;$FT$2)-$W11&gt;=0),ROUNDDOWN($I11/($X11-$W11+1),2),IF((GN$3&amp;$FT$2)-$X11,,$I11+$X11-SUM($X11:GM11)))</f>
        <v>0</v>
      </c>
      <c r="GO11" s="38">
        <f>IF(((GO$3&amp;$FT$2)-$X11&lt;0)*((GO$3&amp;$FT$2)-$W11&gt;=0),ROUNDDOWN($I11/($X11-$W11+1),2),IF((GO$3&amp;$FT$2)-$X11,,$I11+$X11-SUM($X11:GN11)))</f>
        <v>0</v>
      </c>
      <c r="GP11" s="38">
        <f>IF(((GP$3&amp;$FT$2)-$X11&lt;0)*((GP$3&amp;$FT$2)-$W11&gt;=0),ROUNDDOWN($I11/($X11-$W11+1),2),IF((GP$3&amp;$FT$2)-$X11,,$I11+$X11-SUM($X11:GO11)))</f>
        <v>0</v>
      </c>
      <c r="GQ11" s="38">
        <f>IF(((GQ$3&amp;$FT$2)-$X11&lt;0)*((GQ$3&amp;$FT$2)-$W11&gt;=0),ROUNDDOWN($I11/($X11-$W11+1),2),IF((GQ$3&amp;$FT$2)-$X11,,$I11+$X11-SUM($X11:GP11)))</f>
        <v>0</v>
      </c>
      <c r="GR11" s="38">
        <f>IF(((GR$3&amp;$FT$2)-$X11&lt;0)*((GR$3&amp;$FT$2)-$W11&gt;=0),ROUNDDOWN($I11/($X11-$W11+1),2),IF((GR$3&amp;$FT$2)-$X11,,$I11+$X11-SUM($X11:GQ11)))</f>
        <v>0</v>
      </c>
      <c r="GS11" s="38">
        <f>IF(((GS$3&amp;$FT$2)-$X11&lt;0)*((GS$3&amp;$FT$2)-$W11&gt;=0),ROUNDDOWN($I11/($X11-$W11+1),2),IF((GS$3&amp;$FT$2)-$X11,,$I11+$X11-SUM($X11:GR11)))</f>
        <v>0</v>
      </c>
      <c r="GT11" s="38">
        <f>IF(((GT$3&amp;$FT$2)-$X11&lt;0)*((GT$3&amp;$FT$2)-$W11&gt;=0),ROUNDDOWN($I11/($X11-$W11+1),2),IF((GT$3&amp;$FT$2)-$X11,,$I11+$X11-SUM($X11:GS11)))</f>
        <v>0</v>
      </c>
      <c r="GU11" s="38">
        <f>IF(((GU$3&amp;$FT$2)-$X11&lt;0)*((GU$3&amp;$FT$2)-$W11&gt;=0),ROUNDDOWN($I11/($X11-$W11+1),2),IF((GU$3&amp;$FT$2)-$X11,,$I11+$X11-SUM($X11:GT11)))</f>
        <v>0</v>
      </c>
      <c r="GV11" s="38">
        <f>IF(((GV$3&amp;$FT$2)-$X11&lt;0)*((GV$3&amp;$FT$2)-$W11&gt;=0),ROUNDDOWN($I11/($X11-$W11+1),2),IF((GV$3&amp;$FT$2)-$X11,,$I11+$X11-SUM($X11:GU11)))</f>
        <v>0</v>
      </c>
      <c r="GW11" s="20">
        <f>IF(((GW$3&amp;$FT$2)-$X11&lt;0)*((GW$3&amp;$FT$2)-$W11&gt;=0),ROUNDDOWN($I11/($X11-$W11+1),2),IF((GW$3&amp;$FT$2)-$X11,,$I11+$X11-SUM($X11:GV11)))</f>
        <v>0</v>
      </c>
      <c r="GX11" s="38">
        <f>IF(((GX$3&amp;$GX$2)-$X11&lt;0)*((GX$3&amp;$GX$2)-$W11&gt;=0),ROUNDDOWN($I11/($X11-$W11+1),2),IF((GX$3&amp;$GX$2)-$X11,,$I11+$X11-SUM($X11:GW11)))</f>
        <v>0</v>
      </c>
      <c r="GY11" s="38">
        <f>IF(((GY$3&amp;$GX$2)-$X11&lt;0)*((GY$3&amp;$GX$2)-$W11&gt;=0),ROUNDDOWN($I11/($X11-$W11+1),2),IF((GY$3&amp;$GX$2)-$X11,,$I11+$X11-SUM($X11:GX11)))</f>
        <v>0</v>
      </c>
      <c r="GZ11" s="38">
        <f>IF(((GZ$3&amp;$GX$2)-$X11&lt;0)*((GZ$3&amp;$GX$2)-$W11&gt;=0),ROUNDDOWN($I11/($X11-$W11+1),2),IF((GZ$3&amp;$GX$2)-$X11,,$I11+$X11-SUM($X11:GY11)))</f>
        <v>1.33</v>
      </c>
      <c r="HA11" s="38">
        <f>IF(((HA$3&amp;$GX$2)-$X11&lt;0)*((HA$3&amp;$GX$2)-$W11&gt;=0),ROUNDDOWN($I11/($X11-$W11+1),2),IF((HA$3&amp;$GX$2)-$X11,,$I11+$X11-SUM($X11:GZ11)))</f>
        <v>1.33</v>
      </c>
      <c r="HB11" s="38">
        <f>IF(((HB$3&amp;$GX$2)-$X11&lt;0)*((HB$3&amp;$GX$2)-$W11&gt;=0),ROUNDDOWN($I11/($X11-$W11+1),2),IF((HB$3&amp;$GX$2)-$X11,,$I11+$X11-SUM($X11:HA11)))</f>
        <v>1.3399999999965075</v>
      </c>
      <c r="HC11" s="38">
        <f>IF(((HC$3&amp;$GX$2)-$X11&lt;0)*((HC$3&amp;$GX$2)-$W11&gt;=0),ROUNDDOWN($I11/($X11-$W11+1),2),IF((HC$3&amp;$GX$2)-$X11,,$I11+$X11-SUM($X11:HB11)))</f>
        <v>0</v>
      </c>
      <c r="HD11" s="38">
        <f>IF(((HD$3&amp;$GX$2)-$X11&lt;0)*((HD$3&amp;$GX$2)-$W11&gt;=0),ROUNDDOWN($I11/($X11-$W11+1),2),IF((HD$3&amp;$GX$2)-$X11,,$I11+$X11-SUM($X11:HC11)))</f>
        <v>0</v>
      </c>
      <c r="HE11" s="38">
        <f>IF(((HE$3&amp;$GX$2)-$X11&lt;0)*((HE$3&amp;$GX$2)-$W11&gt;=0),ROUNDDOWN($I11/($X11-$W11+1),2),IF((HE$3&amp;$GX$2)-$X11,,$I11+$X11-SUM($X11:HD11)))</f>
        <v>0</v>
      </c>
      <c r="HF11" s="38">
        <f>IF(((HF$3&amp;$GX$2)-$X11&lt;0)*((HF$3&amp;$GX$2)-$W11&gt;=0),ROUNDDOWN($I11/($X11-$W11+1),2),IF((HF$3&amp;$GX$2)-$X11,,$I11+$X11-SUM($X11:HE11)))</f>
        <v>0</v>
      </c>
      <c r="HG11" s="38">
        <f>IF(((HG$3&amp;$GX$2)-$X11&lt;0)*((HG$3&amp;$GX$2)-$W11&gt;=0),ROUNDDOWN($I11/($X11-$W11+1),2),IF((HG$3&amp;$GX$2)-$X11,,$I11+$X11-SUM($X11:HF11)))</f>
        <v>0</v>
      </c>
      <c r="HH11" s="38">
        <f>IF(((HH$3&amp;$GX$2)-$X11&lt;0)*((HH$3&amp;$GX$2)-$W11&gt;=0),ROUNDDOWN($I11/($X11-$W11+1),2),IF((HH$3&amp;$GX$2)-$X11,,$I11+$X11-SUM($X11:HG11)))</f>
        <v>0</v>
      </c>
      <c r="HI11" s="38">
        <f>IF(((HI$3&amp;$GX$2)-$X11&lt;0)*((HI$3&amp;$GX$2)-$W11&gt;=0),ROUNDDOWN($I11/($X11-$W11+1),2),IF((HI$3&amp;$GX$2)-$X11,,$I11+$X11-SUM($X11:HH11)))</f>
        <v>0</v>
      </c>
      <c r="HJ11" s="38">
        <f>IF(((HJ$3&amp;$GX$2)-$X11&lt;0)*((HJ$3&amp;$GX$2)-$W11&gt;=0),ROUNDDOWN($I11/($X11-$W11+1),2),IF((HJ$3&amp;$GX$2)-$X11,,$I11+$X11-SUM($X11:HI11)))</f>
        <v>0</v>
      </c>
      <c r="HK11" s="38">
        <f>IF(((HK$3&amp;$GX$2)-$X11&lt;0)*((HK$3&amp;$GX$2)-$W11&gt;=0),ROUNDDOWN($I11/($X11-$W11+1),2),IF((HK$3&amp;$GX$2)-$X11,,$I11+$X11-SUM($X11:HJ11)))</f>
        <v>0</v>
      </c>
      <c r="HL11" s="38">
        <f>IF(((HL$3&amp;$GX$2)-$X11&lt;0)*((HL$3&amp;$GX$2)-$W11&gt;=0),ROUNDDOWN($I11/($X11-$W11+1),2),IF((HL$3&amp;$GX$2)-$X11,,$I11+$X11-SUM($X11:HK11)))</f>
        <v>0</v>
      </c>
      <c r="HM11" s="38">
        <f>IF(((HM$3&amp;$GX$2)-$X11&lt;0)*((HM$3&amp;$GX$2)-$W11&gt;=0),ROUNDDOWN($I11/($X11-$W11+1),2),IF((HM$3&amp;$GX$2)-$X11,,$I11+$X11-SUM($X11:HL11)))</f>
        <v>0</v>
      </c>
      <c r="HN11" s="38">
        <f>IF(((HN$3&amp;$GX$2)-$X11&lt;0)*((HN$3&amp;$GX$2)-$W11&gt;=0),ROUNDDOWN($I11/($X11-$W11+1),2),IF((HN$3&amp;$GX$2)-$X11,,$I11+$X11-SUM($X11:HM11)))</f>
        <v>0</v>
      </c>
      <c r="HO11" s="38">
        <f>IF(((HO$3&amp;$GX$2)-$X11&lt;0)*((HO$3&amp;$GX$2)-$W11&gt;=0),ROUNDDOWN($I11/($X11-$W11+1),2),IF((HO$3&amp;$GX$2)-$X11,,$I11+$X11-SUM($X11:HN11)))</f>
        <v>0</v>
      </c>
      <c r="HP11" s="38">
        <f>IF(((HP$3&amp;$GX$2)-$X11&lt;0)*((HP$3&amp;$GX$2)-$W11&gt;=0),ROUNDDOWN($I11/($X11-$W11+1),2),IF((HP$3&amp;$GX$2)-$X11,,$I11+$X11-SUM($X11:HO11)))</f>
        <v>0</v>
      </c>
      <c r="HQ11" s="38">
        <f>IF(((HQ$3&amp;$GX$2)-$X11&lt;0)*((HQ$3&amp;$GX$2)-$W11&gt;=0),ROUNDDOWN($I11/($X11-$W11+1),2),IF((HQ$3&amp;$GX$2)-$X11,,$I11+$X11-SUM($X11:HP11)))</f>
        <v>0</v>
      </c>
      <c r="HR11" s="38">
        <f>IF(((HR$3&amp;$GX$2)-$X11&lt;0)*((HR$3&amp;$GX$2)-$W11&gt;=0),ROUNDDOWN($I11/($X11-$W11+1),2),IF((HR$3&amp;$GX$2)-$X11,,$I11+$X11-SUM($X11:HQ11)))</f>
        <v>0</v>
      </c>
      <c r="HS11" s="38">
        <f>IF(((HS$3&amp;$GX$2)-$X11&lt;0)*((HS$3&amp;$GX$2)-$W11&gt;=0),ROUNDDOWN($I11/($X11-$W11+1),2),IF((HS$3&amp;$GX$2)-$X11,,$I11+$X11-SUM($X11:HR11)))</f>
        <v>0</v>
      </c>
      <c r="HT11" s="38">
        <f>IF(((HT$3&amp;$GX$2)-$X11&lt;0)*((HT$3&amp;$GX$2)-$W11&gt;=0),ROUNDDOWN($I11/($X11-$W11+1),2),IF((HT$3&amp;$GX$2)-$X11,,$I11+$X11-SUM($X11:HS11)))</f>
        <v>0</v>
      </c>
      <c r="HU11" s="38">
        <f>IF(((HU$3&amp;$GX$2)-$X11&lt;0)*((HU$3&amp;$GX$2)-$W11&gt;=0),ROUNDDOWN($I11/($X11-$W11+1),2),IF((HU$3&amp;$GX$2)-$X11,,$I11+$X11-SUM($X11:HT11)))</f>
        <v>0</v>
      </c>
      <c r="HV11" s="38">
        <f>IF(((HV$3&amp;$GX$2)-$X11&lt;0)*((HV$3&amp;$GX$2)-$W11&gt;=0),ROUNDDOWN($I11/($X11-$W11+1),2),IF((HV$3&amp;$GX$2)-$X11,,$I11+$X11-SUM($X11:HU11)))</f>
        <v>0</v>
      </c>
      <c r="HW11" s="38">
        <f>IF(((HW$3&amp;$GX$2)-$X11&lt;0)*((HW$3&amp;$GX$2)-$W11&gt;=0),ROUNDDOWN($I11/($X11-$W11+1),2),IF((HW$3&amp;$GX$2)-$X11,,$I11+$X11-SUM($X11:HV11)))</f>
        <v>0</v>
      </c>
      <c r="HX11" s="38">
        <f>IF(((HX$3&amp;$GX$2)-$X11&lt;0)*((HX$3&amp;$GX$2)-$W11&gt;=0),ROUNDDOWN($I11/($X11-$W11+1),2),IF((HX$3&amp;$GX$2)-$X11,,$I11+$X11-SUM($X11:HW11)))</f>
        <v>0</v>
      </c>
      <c r="HY11" s="38">
        <f>IF(((HY$3&amp;$GX$2)-$X11&lt;0)*((HY$3&amp;$GX$2)-$W11&gt;=0),ROUNDDOWN($I11/($X11-$W11+1),2),IF((HY$3&amp;$GX$2)-$X11,,$I11+$X11-SUM($X11:HX11)))</f>
        <v>0</v>
      </c>
      <c r="HZ11" s="38">
        <f>IF(((HZ$3&amp;$GX$2)-$X11&lt;0)*((HZ$3&amp;$GX$2)-$W11&gt;=0),ROUNDDOWN($I11/($X11-$W11+1),2),IF((HZ$3&amp;$GX$2)-$X11,,$I11+$X11-SUM($X11:HY11)))</f>
        <v>0</v>
      </c>
      <c r="IA11" s="38">
        <f>IF(((IA$3&amp;$GX$2)-$X11&lt;0)*((IA$3&amp;$GX$2)-$W11&gt;=0),ROUNDDOWN($I11/($X11-$W11+1),2),IF((IA$3&amp;$GX$2)-$X11,,$I11+$X11-SUM($X11:HZ11)))</f>
        <v>0</v>
      </c>
      <c r="IB11" s="20">
        <f>IF(((IB$3&amp;$GX$2)-$X11&lt;0)*((IB$3&amp;$GX$2)-$W11&gt;=0),ROUNDDOWN($I11/($X11-$W11+1),2),IF((IB$3&amp;$GX$2)-$X11,,$I11+$X11-SUM($X11:IA11)))</f>
        <v>0</v>
      </c>
      <c r="IC11" s="38">
        <f>IF(((IC$3&amp;$IC$2)-$X11&lt;0)*((IC$3&amp;$IC$2)-$W11&gt;=0),ROUNDDOWN($I11/($X11-$W11+1),2),IF((IC$3&amp;$IC$2)-$X11,,$I11+$X11-SUM($X11:IB11)))</f>
        <v>0</v>
      </c>
      <c r="ID11" s="38">
        <f>IF(((ID$3&amp;$IC$2)-$X11&lt;0)*((ID$3&amp;$IC$2)-$W11&gt;=0),ROUNDDOWN($I11/($X11-$W11+1),2),IF((ID$3&amp;$IC$2)-$X11,,$I11+$X11-SUM($X11:IC11)))</f>
        <v>0</v>
      </c>
      <c r="IE11" s="38">
        <f>IF(((IE$3&amp;$IC$2)-$X11&lt;0)*((IE$3&amp;$IC$2)-$W11&gt;=0),ROUNDDOWN($I11/($X11-$W11+1),2),IF((IE$3&amp;$IC$2)-$X11,,$I11+$X11-SUM($X11:ID11)))</f>
        <v>0</v>
      </c>
      <c r="IF11" s="38">
        <f>IF(((IF$3&amp;$IC$2)-$X11&lt;0)*((IF$3&amp;$IC$2)-$W11&gt;=0),ROUNDDOWN($I11/($X11-$W11+1),2),IF((IF$3&amp;$IC$2)-$X11,,$I11+$X11-SUM($X11:IE11)))</f>
        <v>0</v>
      </c>
      <c r="IG11" s="38">
        <f>IF(((IG$3&amp;$IC$2)-$X11&lt;0)*((IG$3&amp;$IC$2)-$W11&gt;=0),ROUNDDOWN($I11/($X11-$W11+1),2),IF((IG$3&amp;$IC$2)-$X11,,$I11+$X11-SUM($X11:IF11)))</f>
        <v>0</v>
      </c>
      <c r="IH11" s="38">
        <f>IF(((IH$3&amp;$IC$2)-$X11&lt;0)*((IH$3&amp;$IC$2)-$W11&gt;=0),ROUNDDOWN($I11/($X11-$W11+1),2),IF((IH$3&amp;$IC$2)-$X11,,$I11+$X11-SUM($X11:IG11)))</f>
        <v>0</v>
      </c>
      <c r="II11" s="38">
        <f>IF(((II$3&amp;$IC$2)-$X11&lt;0)*((II$3&amp;$IC$2)-$W11&gt;=0),ROUNDDOWN($I11/($X11-$W11+1),2),IF((II$3&amp;$IC$2)-$X11,,$I11+$X11-SUM($X11:IH11)))</f>
        <v>0</v>
      </c>
      <c r="IJ11" s="38">
        <f>IF(((IJ$3&amp;$IC$2)-$X11&lt;0)*((IJ$3&amp;$IC$2)-$W11&gt;=0),ROUNDDOWN($I11/($X11-$W11+1),2),IF((IJ$3&amp;$IC$2)-$X11,,$I11+$X11-SUM($X11:II11)))</f>
        <v>0</v>
      </c>
      <c r="IK11" s="38">
        <f>IF(((IK$3&amp;$IC$2)-$X11&lt;0)*((IK$3&amp;$IC$2)-$W11&gt;=0),ROUNDDOWN($I11/($X11-$W11+1),2),IF((IK$3&amp;$IC$2)-$X11,,$I11+$X11-SUM($X11:IJ11)))</f>
        <v>0</v>
      </c>
      <c r="IL11" s="38">
        <f>IF(((IL$3&amp;$IC$2)-$X11&lt;0)*((IL$3&amp;$IC$2)-$W11&gt;=0),ROUNDDOWN($I11/($X11-$W11+1),2),IF((IL$3&amp;$IC$2)-$X11,,$I11+$X11-SUM($X11:IK11)))</f>
        <v>0</v>
      </c>
      <c r="IM11" s="38">
        <f>IF(((IM$3&amp;$IC$2)-$X11&lt;0)*((IM$3&amp;$IC$2)-$W11&gt;=0),ROUNDDOWN($I11/($X11-$W11+1),2),IF((IM$3&amp;$IC$2)-$X11,,$I11+$X11-SUM($X11:IL11)))</f>
        <v>0</v>
      </c>
      <c r="IN11" s="38">
        <f>IF(((IN$3&amp;$IC$2)-$X11&lt;0)*((IN$3&amp;$IC$2)-$W11&gt;=0),ROUNDDOWN($I11/($X11-$W11+1),2),IF((IN$3&amp;$IC$2)-$X11,,$I11+$X11-SUM($X11:IM11)))</f>
        <v>0</v>
      </c>
      <c r="IO11" s="38">
        <f>IF(((IO$3&amp;$IC$2)-$X11&lt;0)*((IO$3&amp;$IC$2)-$W11&gt;=0),ROUNDDOWN($I11/($X11-$W11+1),2),IF((IO$3&amp;$IC$2)-$X11,,$I11+$X11-SUM($X11:IN11)))</f>
        <v>0</v>
      </c>
      <c r="IP11" s="38">
        <f>IF(((IP$3&amp;$IC$2)-$X11&lt;0)*((IP$3&amp;$IC$2)-$W11&gt;=0),ROUNDDOWN($I11/($X11-$W11+1),2),IF((IP$3&amp;$IC$2)-$X11,,$I11+$X11-SUM($X11:IO11)))</f>
        <v>0</v>
      </c>
      <c r="IQ11" s="38">
        <f>IF(((IQ$3&amp;$IC$2)-$X11&lt;0)*((IQ$3&amp;$IC$2)-$W11&gt;=0),ROUNDDOWN($I11/($X11-$W11+1),2),IF((IQ$3&amp;$IC$2)-$X11,,$I11+$X11-SUM($X11:IP11)))</f>
        <v>0</v>
      </c>
      <c r="IR11" s="38">
        <f>IF(((IR$3&amp;$IC$2)-$X11&lt;0)*((IR$3&amp;$IC$2)-$W11&gt;=0),ROUNDDOWN($I11/($X11-$W11+1),2),IF((IR$3&amp;$IC$2)-$X11,,$I11+$X11-SUM($X11:IQ11)))</f>
        <v>0</v>
      </c>
      <c r="IS11" s="38">
        <f>IF(((IS$3&amp;$IC$2)-$X11&lt;0)*((IS$3&amp;$IC$2)-$W11&gt;=0),ROUNDDOWN($I11/($X11-$W11+1),2),IF((IS$3&amp;$IC$2)-$X11,,$I11+$X11-SUM($X11:IR11)))</f>
        <v>0</v>
      </c>
      <c r="IT11" s="38">
        <f>IF(((IT$3&amp;$IC$2)-$X11&lt;0)*((IT$3&amp;$IC$2)-$W11&gt;=0),ROUNDDOWN($I11/($X11-$W11+1),2),IF((IT$3&amp;$IC$2)-$X11,,$I11+$X11-SUM($X11:IS11)))</f>
        <v>0</v>
      </c>
      <c r="IU11" s="38">
        <f>IF(((IU$3&amp;$IC$2)-$X11&lt;0)*((IU$3&amp;$IC$2)-$W11&gt;=0),ROUNDDOWN($I11/($X11-$W11+1),2),IF((IU$3&amp;$IC$2)-$X11,,$I11+$X11-SUM($X11:IT11)))</f>
        <v>0</v>
      </c>
      <c r="IV11" s="38">
        <f>IF(((IV$3&amp;$IC$2)-$X11&lt;0)*((IV$3&amp;$IC$2)-$W11&gt;=0),ROUNDDOWN($I11/($X11-$W11+1),2),IF((IV$3&amp;$IC$2)-$X11,,$I11+$X11-SUM($X11:IU11)))</f>
        <v>0</v>
      </c>
      <c r="IW11" s="38">
        <f>IF(((IW$3&amp;$IC$2)-$X11&lt;0)*((IW$3&amp;$IC$2)-$W11&gt;=0),ROUNDDOWN($I11/($X11-$W11+1),2),IF((IW$3&amp;$IC$2)-$X11,,$I11+$X11-SUM($X11:IV11)))</f>
        <v>0</v>
      </c>
      <c r="IX11" s="38">
        <f>IF(((IX$3&amp;$IC$2)-$X11&lt;0)*((IX$3&amp;$IC$2)-$W11&gt;=0),ROUNDDOWN($I11/($X11-$W11+1),2),IF((IX$3&amp;$IC$2)-$X11,,$I11+$X11-SUM($X11:IW11)))</f>
        <v>0</v>
      </c>
      <c r="IY11" s="38">
        <f>IF(((IY$3&amp;$IC$2)-$X11&lt;0)*((IY$3&amp;$IC$2)-$W11&gt;=0),ROUNDDOWN($I11/($X11-$W11+1),2),IF((IY$3&amp;$IC$2)-$X11,,$I11+$X11-SUM($X11:IX11)))</f>
        <v>0</v>
      </c>
      <c r="IZ11" s="38">
        <f>IF(((IZ$3&amp;$IC$2)-$X11&lt;0)*((IZ$3&amp;$IC$2)-$W11&gt;=0),ROUNDDOWN($I11/($X11-$W11+1),2),IF((IZ$3&amp;$IC$2)-$X11,,$I11+$X11-SUM($X11:IY11)))</f>
        <v>0</v>
      </c>
      <c r="JA11" s="38">
        <f>IF(((JA$3&amp;$IC$2)-$X11&lt;0)*((JA$3&amp;$IC$2)-$W11&gt;=0),ROUNDDOWN($I11/($X11-$W11+1),2),IF((JA$3&amp;$IC$2)-$X11,,$I11+$X11-SUM($X11:IZ11)))</f>
        <v>0</v>
      </c>
      <c r="JB11" s="38">
        <f>IF(((JB$3&amp;$IC$2)-$X11&lt;0)*((JB$3&amp;$IC$2)-$W11&gt;=0),ROUNDDOWN($I11/($X11-$W11+1),2),IF((JB$3&amp;$IC$2)-$X11,,$I11+$X11-SUM($X11:JA11)))</f>
        <v>0</v>
      </c>
      <c r="JC11" s="38">
        <f>IF(((JC$3&amp;$IC$2)-$X11&lt;0)*((JC$3&amp;$IC$2)-$W11&gt;=0),ROUNDDOWN($I11/($X11-$W11+1),2),IF((JC$3&amp;$IC$2)-$X11,,$I11+$X11-SUM($X11:JB11)))</f>
        <v>0</v>
      </c>
      <c r="JD11" s="38">
        <f>IF(((JD$3&amp;$IC$2)-$X11&lt;0)*((JD$3&amp;$IC$2)-$W11&gt;=0),ROUNDDOWN($I11/($X11-$W11+1),2),IF((JD$3&amp;$IC$2)-$X11,,$I11+$X11-SUM($X11:JC11)))</f>
        <v>0</v>
      </c>
      <c r="JE11" s="38">
        <f>IF(((JE$3&amp;$IC$2)-$X11&lt;0)*((JE$3&amp;$IC$2)-$W11&gt;=0),ROUNDDOWN($I11/($X11-$W11+1),2),IF((JE$3&amp;$IC$2)-$X11,,$I11+$X11-SUM($X11:JD11)))</f>
        <v>0</v>
      </c>
      <c r="JF11" s="38">
        <f>IF(((JF$3&amp;$IC$2)-$X11&lt;0)*((JF$3&amp;$IC$2)-$W11&gt;=0),ROUNDDOWN($I11/($X11-$W11+1),2),IF((JF$3&amp;$IC$2)-$X11,,$I11+$X11-SUM($X11:JE11)))</f>
        <v>0</v>
      </c>
      <c r="JG11" s="20">
        <f>IF(((JG$3&amp;$IC$2)-$X11&lt;0)*((JG$3&amp;$IC$2)-$W11&gt;=0),ROUNDDOWN($I11/($X11-$W11+1),2),IF((JG$3&amp;$IC$2)-$X11,,$I11+$X11-SUM($X11:JF11)))</f>
        <v>0</v>
      </c>
      <c r="JH11" s="38">
        <f>IF(((JH$3&amp;$JH$2)-$X11&lt;0)*((JH$3&amp;$JH$2)-$W11&gt;=0),ROUNDDOWN($I11/($X11-$W11+1),2),IF((JH$3&amp;$JH$2)-$X11,,$I11+$X11-SUM($X11:JG11)))</f>
        <v>0</v>
      </c>
      <c r="JI11" s="38">
        <f>IF(((JI$3&amp;$JH$2)-$X11&lt;0)*((JI$3&amp;$JH$2)-$W11&gt;=0),ROUNDDOWN($I11/($X11-$W11+1),2),IF((JI$3&amp;$JH$2)-$X11,,$I11+$X11-SUM($X11:JH11)))</f>
        <v>0</v>
      </c>
      <c r="JJ11" s="38">
        <f>IF(((JJ$3&amp;$JH$2)-$X11&lt;0)*((JJ$3&amp;$JH$2)-$W11&gt;=0),ROUNDDOWN($I11/($X11-$W11+1),2),IF((JJ$3&amp;$JH$2)-$X11,,$I11+$X11-SUM($X11:JI11)))</f>
        <v>0</v>
      </c>
      <c r="JK11" s="38">
        <f>IF(((JK$3&amp;$JH$2)-$X11&lt;0)*((JK$3&amp;$JH$2)-$W11&gt;=0),ROUNDDOWN($I11/($X11-$W11+1),2),IF((JK$3&amp;$JH$2)-$X11,,$I11+$X11-SUM($X11:JJ11)))</f>
        <v>0</v>
      </c>
      <c r="JL11" s="38">
        <f>IF(((JL$3&amp;$JH$2)-$X11&lt;0)*((JL$3&amp;$JH$2)-$W11&gt;=0),ROUNDDOWN($I11/($X11-$W11+1),2),IF((JL$3&amp;$JH$2)-$X11,,$I11+$X11-SUM($X11:JK11)))</f>
        <v>0</v>
      </c>
      <c r="JM11" s="38">
        <f>IF(((JM$3&amp;$JH$2)-$X11&lt;0)*((JM$3&amp;$JH$2)-$W11&gt;=0),ROUNDDOWN($I11/($X11-$W11+1),2),IF((JM$3&amp;$JH$2)-$X11,,$I11+$X11-SUM($X11:JL11)))</f>
        <v>0</v>
      </c>
      <c r="JN11" s="38">
        <f>IF(((JN$3&amp;$JH$2)-$X11&lt;0)*((JN$3&amp;$JH$2)-$W11&gt;=0),ROUNDDOWN($I11/($X11-$W11+1),2),IF((JN$3&amp;$JH$2)-$X11,,$I11+$X11-SUM($X11:JM11)))</f>
        <v>0</v>
      </c>
      <c r="JO11" s="38">
        <f>IF(((JO$3&amp;$JH$2)-$X11&lt;0)*((JO$3&amp;$JH$2)-$W11&gt;=0),ROUNDDOWN($I11/($X11-$W11+1),2),IF((JO$3&amp;$JH$2)-$X11,,$I11+$X11-SUM($X11:JN11)))</f>
        <v>0</v>
      </c>
      <c r="JP11" s="38">
        <f>IF(((JP$3&amp;$JH$2)-$X11&lt;0)*((JP$3&amp;$JH$2)-$W11&gt;=0),ROUNDDOWN($I11/($X11-$W11+1),2),IF((JP$3&amp;$JH$2)-$X11,,$I11+$X11-SUM($X11:JO11)))</f>
        <v>0</v>
      </c>
      <c r="JQ11" s="38">
        <f>IF(((JQ$3&amp;$JH$2)-$X11&lt;0)*((JQ$3&amp;$JH$2)-$W11&gt;=0),ROUNDDOWN($I11/($X11-$W11+1),2),IF((JQ$3&amp;$JH$2)-$X11,,$I11+$X11-SUM($X11:JP11)))</f>
        <v>0</v>
      </c>
      <c r="JR11" s="38">
        <f>IF(((JR$3&amp;$JH$2)-$X11&lt;0)*((JR$3&amp;$JH$2)-$W11&gt;=0),ROUNDDOWN($I11/($X11-$W11+1),2),IF((JR$3&amp;$JH$2)-$X11,,$I11+$X11-SUM($X11:JQ11)))</f>
        <v>0</v>
      </c>
      <c r="JS11" s="38">
        <f>IF(((JS$3&amp;$JH$2)-$X11&lt;0)*((JS$3&amp;$JH$2)-$W11&gt;=0),ROUNDDOWN($I11/($X11-$W11+1),2),IF((JS$3&amp;$JH$2)-$X11,,$I11+$X11-SUM($X11:JR11)))</f>
        <v>0</v>
      </c>
      <c r="JT11" s="38">
        <f>IF(((JT$3&amp;$JH$2)-$X11&lt;0)*((JT$3&amp;$JH$2)-$W11&gt;=0),ROUNDDOWN($I11/($X11-$W11+1),2),IF((JT$3&amp;$JH$2)-$X11,,$I11+$X11-SUM($X11:JS11)))</f>
        <v>0</v>
      </c>
      <c r="JU11" s="38">
        <f>IF(((JU$3&amp;$JH$2)-$X11&lt;0)*((JU$3&amp;$JH$2)-$W11&gt;=0),ROUNDDOWN($I11/($X11-$W11+1),2),IF((JU$3&amp;$JH$2)-$X11,,$I11+$X11-SUM($X11:JT11)))</f>
        <v>0</v>
      </c>
      <c r="JV11" s="38">
        <f>IF(((JV$3&amp;$JH$2)-$X11&lt;0)*((JV$3&amp;$JH$2)-$W11&gt;=0),ROUNDDOWN($I11/($X11-$W11+1),2),IF((JV$3&amp;$JH$2)-$X11,,$I11+$X11-SUM($X11:JU11)))</f>
        <v>0</v>
      </c>
      <c r="JW11" s="38">
        <f>IF(((JW$3&amp;$JH$2)-$X11&lt;0)*((JW$3&amp;$JH$2)-$W11&gt;=0),ROUNDDOWN($I11/($X11-$W11+1),2),IF((JW$3&amp;$JH$2)-$X11,,$I11+$X11-SUM($X11:JV11)))</f>
        <v>0</v>
      </c>
      <c r="JX11" s="38">
        <f>IF(((JX$3&amp;$JH$2)-$X11&lt;0)*((JX$3&amp;$JH$2)-$W11&gt;=0),ROUNDDOWN($I11/($X11-$W11+1),2),IF((JX$3&amp;$JH$2)-$X11,,$I11+$X11-SUM($X11:JW11)))</f>
        <v>0</v>
      </c>
      <c r="JY11" s="38">
        <f>IF(((JY$3&amp;$JH$2)-$X11&lt;0)*((JY$3&amp;$JH$2)-$W11&gt;=0),ROUNDDOWN($I11/($X11-$W11+1),2),IF((JY$3&amp;$JH$2)-$X11,,$I11+$X11-SUM($X11:JX11)))</f>
        <v>0</v>
      </c>
      <c r="JZ11" s="38">
        <f>IF(((JZ$3&amp;$JH$2)-$X11&lt;0)*((JZ$3&amp;$JH$2)-$W11&gt;=0),ROUNDDOWN($I11/($X11-$W11+1),2),IF((JZ$3&amp;$JH$2)-$X11,,$I11+$X11-SUM($X11:JY11)))</f>
        <v>0</v>
      </c>
      <c r="KA11" s="38">
        <f>IF(((KA$3&amp;$JH$2)-$X11&lt;0)*((KA$3&amp;$JH$2)-$W11&gt;=0),ROUNDDOWN($I11/($X11-$W11+1),2),IF((KA$3&amp;$JH$2)-$X11,,$I11+$X11-SUM($X11:JZ11)))</f>
        <v>0</v>
      </c>
      <c r="KB11" s="38">
        <f>IF(((KB$3&amp;$JH$2)-$X11&lt;0)*((KB$3&amp;$JH$2)-$W11&gt;=0),ROUNDDOWN($I11/($X11-$W11+1),2),IF((KB$3&amp;$JH$2)-$X11,,$I11+$X11-SUM($X11:KA11)))</f>
        <v>0</v>
      </c>
      <c r="KC11" s="38">
        <f>IF(((KC$3&amp;$JH$2)-$X11&lt;0)*((KC$3&amp;$JH$2)-$W11&gt;=0),ROUNDDOWN($I11/($X11-$W11+1),2),IF((KC$3&amp;$JH$2)-$X11,,$I11+$X11-SUM($X11:KB11)))</f>
        <v>0</v>
      </c>
      <c r="KD11" s="38">
        <f>IF(((KD$3&amp;$JH$2)-$X11&lt;0)*((KD$3&amp;$JH$2)-$W11&gt;=0),ROUNDDOWN($I11/($X11-$W11+1),2),IF((KD$3&amp;$JH$2)-$X11,,$I11+$X11-SUM($X11:KC11)))</f>
        <v>0</v>
      </c>
      <c r="KE11" s="38">
        <f>IF(((KE$3&amp;$JH$2)-$X11&lt;0)*((KE$3&amp;$JH$2)-$W11&gt;=0),ROUNDDOWN($I11/($X11-$W11+1),2),IF((KE$3&amp;$JH$2)-$X11,,$I11+$X11-SUM($X11:KD11)))</f>
        <v>0</v>
      </c>
      <c r="KF11" s="38">
        <f>IF(((KF$3&amp;$JH$2)-$X11&lt;0)*((KF$3&amp;$JH$2)-$W11&gt;=0),ROUNDDOWN($I11/($X11-$W11+1),2),IF((KF$3&amp;$JH$2)-$X11,,$I11+$X11-SUM($X11:KE11)))</f>
        <v>0</v>
      </c>
      <c r="KG11" s="38">
        <f>IF(((KG$3&amp;$JH$2)-$X11&lt;0)*((KG$3&amp;$JH$2)-$W11&gt;=0),ROUNDDOWN($I11/($X11-$W11+1),2),IF((KG$3&amp;$JH$2)-$X11,,$I11+$X11-SUM($X11:KF11)))</f>
        <v>0</v>
      </c>
      <c r="KH11" s="38">
        <f>IF(((KH$3&amp;$JH$2)-$X11&lt;0)*((KH$3&amp;$JH$2)-$W11&gt;=0),ROUNDDOWN($I11/($X11-$W11+1),2),IF((KH$3&amp;$JH$2)-$X11,,$I11+$X11-SUM($X11:KG11)))</f>
        <v>0</v>
      </c>
      <c r="KI11" s="38">
        <f>IF(((KI$3&amp;$JH$2)-$X11&lt;0)*((KI$3&amp;$JH$2)-$W11&gt;=0),ROUNDDOWN($I11/($X11-$W11+1),2),IF((KI$3&amp;$JH$2)-$X11,,$I11+$X11-SUM($X11:KH11)))</f>
        <v>0</v>
      </c>
      <c r="KJ11" s="38">
        <f>IF(((KJ$3&amp;$JH$2)-$X11&lt;0)*((KJ$3&amp;$JH$2)-$W11&gt;=0),ROUNDDOWN($I11/($X11-$W11+1),2),IF((KJ$3&amp;$JH$2)-$X11,,$I11+$X11-SUM($X11:KI11)))</f>
        <v>0</v>
      </c>
      <c r="KK11" s="20">
        <f>IF(((KK$3&amp;$JH$2)-$X11&lt;0)*((KK$3&amp;$JH$2)-$W11&gt;=0),ROUNDDOWN($I11/($X11-$W11+1),2),IF((KK$3&amp;$JH$2)-$X11,,$I11+$X11-SUM($X11:KJ11)))</f>
        <v>0</v>
      </c>
      <c r="KL11" s="38">
        <f>IF(((KL$3&amp;$KL$2)-$X11&lt;0)*((KL$3&amp;$KL$2)-$W11&gt;=0),ROUNDDOWN($I11/($X11-$W11+1),2),IF((KL$3&amp;$KL$2)-$X11,,$I11+$X11-SUM($X11:KK11)))</f>
        <v>0</v>
      </c>
      <c r="KM11" s="38">
        <f>IF(((KM$3&amp;$KL$2)-$X11&lt;0)*((KM$3&amp;$KL$2)-$W11&gt;=0),ROUNDDOWN($I11/($X11-$W11+1),2),IF((KM$3&amp;$KL$2)-$X11,,$I11+$X11-SUM($X11:KL11)))</f>
        <v>0</v>
      </c>
      <c r="KN11" s="38">
        <f>IF(((KN$3&amp;$KL$2)-$X11&lt;0)*((KN$3&amp;$KL$2)-$W11&gt;=0),ROUNDDOWN($I11/($X11-$W11+1),2),IF((KN$3&amp;$KL$2)-$X11,,$I11+$X11-SUM($X11:KM11)))</f>
        <v>0</v>
      </c>
      <c r="KO11" s="38">
        <f>IF(((KO$3&amp;$KL$2)-$X11&lt;0)*((KO$3&amp;$KL$2)-$W11&gt;=0),ROUNDDOWN($I11/($X11-$W11+1),2),IF((KO$3&amp;$KL$2)-$X11,,$I11+$X11-SUM($X11:KN11)))</f>
        <v>0</v>
      </c>
      <c r="KP11" s="38">
        <f>IF(((KP$3&amp;$KL$2)-$X11&lt;0)*((KP$3&amp;$KL$2)-$W11&gt;=0),ROUNDDOWN($I11/($X11-$W11+1),2),IF((KP$3&amp;$KL$2)-$X11,,$I11+$X11-SUM($X11:KO11)))</f>
        <v>0</v>
      </c>
      <c r="KQ11" s="38">
        <f>IF(((KQ$3&amp;$KL$2)-$X11&lt;0)*((KQ$3&amp;$KL$2)-$W11&gt;=0),ROUNDDOWN($I11/($X11-$W11+1),2),IF((KQ$3&amp;$KL$2)-$X11,,$I11+$X11-SUM($X11:KP11)))</f>
        <v>0</v>
      </c>
      <c r="KR11" s="38">
        <f>IF(((KR$3&amp;$KL$2)-$X11&lt;0)*((KR$3&amp;$KL$2)-$W11&gt;=0),ROUNDDOWN($I11/($X11-$W11+1),2),IF((KR$3&amp;$KL$2)-$X11,,$I11+$X11-SUM($X11:KQ11)))</f>
        <v>0</v>
      </c>
      <c r="KS11" s="38">
        <f>IF(((KS$3&amp;$KL$2)-$X11&lt;0)*((KS$3&amp;$KL$2)-$W11&gt;=0),ROUNDDOWN($I11/($X11-$W11+1),2),IF((KS$3&amp;$KL$2)-$X11,,$I11+$X11-SUM($X11:KR11)))</f>
        <v>0</v>
      </c>
      <c r="KT11" s="38">
        <f>IF(((KT$3&amp;$KL$2)-$X11&lt;0)*((KT$3&amp;$KL$2)-$W11&gt;=0),ROUNDDOWN($I11/($X11-$W11+1),2),IF((KT$3&amp;$KL$2)-$X11,,$I11+$X11-SUM($X11:KS11)))</f>
        <v>0</v>
      </c>
      <c r="KU11" s="38">
        <f>IF(((KU$3&amp;$KL$2)-$X11&lt;0)*((KU$3&amp;$KL$2)-$W11&gt;=0),ROUNDDOWN($I11/($X11-$W11+1),2),IF((KU$3&amp;$KL$2)-$X11,,$I11+$X11-SUM($X11:KT11)))</f>
        <v>0</v>
      </c>
      <c r="KV11" s="38">
        <f>IF(((KV$3&amp;$KL$2)-$X11&lt;0)*((KV$3&amp;$KL$2)-$W11&gt;=0),ROUNDDOWN($I11/($X11-$W11+1),2),IF((KV$3&amp;$KL$2)-$X11,,$I11+$X11-SUM($X11:KU11)))</f>
        <v>0</v>
      </c>
      <c r="KW11" s="38">
        <f>IF(((KW$3&amp;$KL$2)-$X11&lt;0)*((KW$3&amp;$KL$2)-$W11&gt;=0),ROUNDDOWN($I11/($X11-$W11+1),2),IF((KW$3&amp;$KL$2)-$X11,,$I11+$X11-SUM($X11:KV11)))</f>
        <v>0</v>
      </c>
      <c r="KX11" s="38">
        <f>IF(((KX$3&amp;$KL$2)-$X11&lt;0)*((KX$3&amp;$KL$2)-$W11&gt;=0),ROUNDDOWN($I11/($X11-$W11+1),2),IF((KX$3&amp;$KL$2)-$X11,,$I11+$X11-SUM($X11:KW11)))</f>
        <v>0</v>
      </c>
      <c r="KY11" s="38">
        <f>IF(((KY$3&amp;$KL$2)-$X11&lt;0)*((KY$3&amp;$KL$2)-$W11&gt;=0),ROUNDDOWN($I11/($X11-$W11+1),2),IF((KY$3&amp;$KL$2)-$X11,,$I11+$X11-SUM($X11:KX11)))</f>
        <v>0</v>
      </c>
      <c r="KZ11" s="38">
        <f>IF(((KZ$3&amp;$KL$2)-$X11&lt;0)*((KZ$3&amp;$KL$2)-$W11&gt;=0),ROUNDDOWN($I11/($X11-$W11+1),2),IF((KZ$3&amp;$KL$2)-$X11,,$I11+$X11-SUM($X11:KY11)))</f>
        <v>0</v>
      </c>
      <c r="LA11" s="38">
        <f>IF(((LA$3&amp;$KL$2)-$X11&lt;0)*((LA$3&amp;$KL$2)-$W11&gt;=0),ROUNDDOWN($I11/($X11-$W11+1),2),IF((LA$3&amp;$KL$2)-$X11,,$I11+$X11-SUM($X11:KZ11)))</f>
        <v>0</v>
      </c>
      <c r="LB11" s="38">
        <f>IF(((LB$3&amp;$KL$2)-$X11&lt;0)*((LB$3&amp;$KL$2)-$W11&gt;=0),ROUNDDOWN($I11/($X11-$W11+1),2),IF((LB$3&amp;$KL$2)-$X11,,$I11+$X11-SUM($X11:LA11)))</f>
        <v>0</v>
      </c>
      <c r="LC11" s="38">
        <f>IF(((LC$3&amp;$KL$2)-$X11&lt;0)*((LC$3&amp;$KL$2)-$W11&gt;=0),ROUNDDOWN($I11/($X11-$W11+1),2),IF((LC$3&amp;$KL$2)-$X11,,$I11+$X11-SUM($X11:LB11)))</f>
        <v>0</v>
      </c>
      <c r="LD11" s="38">
        <f>IF(((LD$3&amp;$KL$2)-$X11&lt;0)*((LD$3&amp;$KL$2)-$W11&gt;=0),ROUNDDOWN($I11/($X11-$W11+1),2),IF((LD$3&amp;$KL$2)-$X11,,$I11+$X11-SUM($X11:LC11)))</f>
        <v>0</v>
      </c>
      <c r="LE11" s="38">
        <f>IF(((LE$3&amp;$KL$2)-$X11&lt;0)*((LE$3&amp;$KL$2)-$W11&gt;=0),ROUNDDOWN($I11/($X11-$W11+1),2),IF((LE$3&amp;$KL$2)-$X11,,$I11+$X11-SUM($X11:LD11)))</f>
        <v>0</v>
      </c>
      <c r="LF11" s="38">
        <f>IF(((LF$3&amp;$KL$2)-$X11&lt;0)*((LF$3&amp;$KL$2)-$W11&gt;=0),ROUNDDOWN($I11/($X11-$W11+1),2),IF((LF$3&amp;$KL$2)-$X11,,$I11+$X11-SUM($X11:LE11)))</f>
        <v>0</v>
      </c>
      <c r="LG11" s="38">
        <f>IF(((LG$3&amp;$KL$2)-$X11&lt;0)*((LG$3&amp;$KL$2)-$W11&gt;=0),ROUNDDOWN($I11/($X11-$W11+1),2),IF((LG$3&amp;$KL$2)-$X11,,$I11+$X11-SUM($X11:LF11)))</f>
        <v>0</v>
      </c>
      <c r="LH11" s="38">
        <f>IF(((LH$3&amp;$KL$2)-$X11&lt;0)*((LH$3&amp;$KL$2)-$W11&gt;=0),ROUNDDOWN($I11/($X11-$W11+1),2),IF((LH$3&amp;$KL$2)-$X11,,$I11+$X11-SUM($X11:LG11)))</f>
        <v>0</v>
      </c>
      <c r="LI11" s="38">
        <f>IF(((LI$3&amp;$KL$2)-$X11&lt;0)*((LI$3&amp;$KL$2)-$W11&gt;=0),ROUNDDOWN($I11/($X11-$W11+1),2),IF((LI$3&amp;$KL$2)-$X11,,$I11+$X11-SUM($X11:LH11)))</f>
        <v>0</v>
      </c>
      <c r="LJ11" s="38">
        <f>IF(((LJ$3&amp;$KL$2)-$X11&lt;0)*((LJ$3&amp;$KL$2)-$W11&gt;=0),ROUNDDOWN($I11/($X11-$W11+1),2),IF((LJ$3&amp;$KL$2)-$X11,,$I11+$X11-SUM($X11:LI11)))</f>
        <v>0</v>
      </c>
      <c r="LK11" s="38">
        <f>IF(((LK$3&amp;$KL$2)-$X11&lt;0)*((LK$3&amp;$KL$2)-$W11&gt;=0),ROUNDDOWN($I11/($X11-$W11+1),2),IF((LK$3&amp;$KL$2)-$X11,,$I11+$X11-SUM($X11:LJ11)))</f>
        <v>0</v>
      </c>
      <c r="LL11" s="38">
        <f>IF(((LL$3&amp;$KL$2)-$X11&lt;0)*((LL$3&amp;$KL$2)-$W11&gt;=0),ROUNDDOWN($I11/($X11-$W11+1),2),IF((LL$3&amp;$KL$2)-$X11,,$I11+$X11-SUM($X11:LK11)))</f>
        <v>0</v>
      </c>
      <c r="LM11" s="38">
        <f>IF(((LM$3&amp;$KL$2)-$X11&lt;0)*((LM$3&amp;$KL$2)-$W11&gt;=0),ROUNDDOWN($I11/($X11-$W11+1),2),IF((LM$3&amp;$KL$2)-$X11,,$I11+$X11-SUM($X11:LL11)))</f>
        <v>0</v>
      </c>
      <c r="LN11" s="38">
        <f>IF(((LN$3&amp;$KL$2)-$X11&lt;0)*((LN$3&amp;$KL$2)-$W11&gt;=0),ROUNDDOWN($I11/($X11-$W11+1),2),IF((LN$3&amp;$KL$2)-$X11,,$I11+$X11-SUM($X11:LM11)))</f>
        <v>0</v>
      </c>
      <c r="LO11" s="38">
        <f>IF(((LO$3&amp;$KL$2)-$X11&lt;0)*((LO$3&amp;$KL$2)-$W11&gt;=0),ROUNDDOWN($I11/($X11-$W11+1),2),IF((LO$3&amp;$KL$2)-$X11,,$I11+$X11-SUM($X11:LN11)))</f>
        <v>0</v>
      </c>
      <c r="LP11" s="20">
        <f>IF(((LP$3&amp;$KL$2)-$X11&lt;0)*((LP$3&amp;$KL$2)-$W11&gt;=0),ROUNDDOWN($I11/($X11-$W11+1),2),IF((LP$3&amp;$KL$2)-$X11,,$I11+$X11-SUM($X11:LO11)))</f>
        <v>0</v>
      </c>
      <c r="LQ11" s="38">
        <f>IF(((LQ$3&amp;$LQ$2)-$X11&lt;0)*((LQ$3&amp;$LQ$2)-$W11&gt;=0),ROUNDDOWN($I11/($X11-$W11+1),2),IF((LQ$3&amp;$LQ$2)-$X11,,$I11+$X11-SUM($X11:LP11)))</f>
        <v>0</v>
      </c>
      <c r="LR11" s="38">
        <f>IF(((LR$3&amp;$LQ$2)-$X11&lt;0)*((LR$3&amp;$LQ$2)-$W11&gt;=0),ROUNDDOWN($I11/($X11-$W11+1),2),IF((LR$3&amp;$LQ$2)-$X11,,$I11+$X11-SUM($X11:LQ11)))</f>
        <v>0</v>
      </c>
      <c r="LS11" s="38">
        <f>IF(((LS$3&amp;$LQ$2)-$X11&lt;0)*((LS$3&amp;$LQ$2)-$W11&gt;=0),ROUNDDOWN($I11/($X11-$W11+1),2),IF((LS$3&amp;$LQ$2)-$X11,,$I11+$X11-SUM($X11:LR11)))</f>
        <v>0</v>
      </c>
      <c r="LT11" s="38">
        <f>IF(((LT$3&amp;$LQ$2)-$X11&lt;0)*((LT$3&amp;$LQ$2)-$W11&gt;=0),ROUNDDOWN($I11/($X11-$W11+1),2),IF((LT$3&amp;$LQ$2)-$X11,,$I11+$X11-SUM($X11:LS11)))</f>
        <v>0</v>
      </c>
      <c r="LU11" s="38">
        <f>IF(((LU$3&amp;$LQ$2)-$X11&lt;0)*((LU$3&amp;$LQ$2)-$W11&gt;=0),ROUNDDOWN($I11/($X11-$W11+1),2),IF((LU$3&amp;$LQ$2)-$X11,,$I11+$X11-SUM($X11:LT11)))</f>
        <v>0</v>
      </c>
      <c r="LV11" s="38">
        <f>IF(((LV$3&amp;$LQ$2)-$X11&lt;0)*((LV$3&amp;$LQ$2)-$W11&gt;=0),ROUNDDOWN($I11/($X11-$W11+1),2),IF((LV$3&amp;$LQ$2)-$X11,,$I11+$X11-SUM($X11:LU11)))</f>
        <v>0</v>
      </c>
      <c r="LW11" s="38">
        <f>IF(((LW$3&amp;$LQ$2)-$X11&lt;0)*((LW$3&amp;$LQ$2)-$W11&gt;=0),ROUNDDOWN($I11/($X11-$W11+1),2),IF((LW$3&amp;$LQ$2)-$X11,,$I11+$X11-SUM($X11:LV11)))</f>
        <v>0</v>
      </c>
      <c r="LX11" s="38">
        <f>IF(((LX$3&amp;$LQ$2)-$X11&lt;0)*((LX$3&amp;$LQ$2)-$W11&gt;=0),ROUNDDOWN($I11/($X11-$W11+1),2),IF((LX$3&amp;$LQ$2)-$X11,,$I11+$X11-SUM($X11:LW11)))</f>
        <v>0</v>
      </c>
      <c r="LY11" s="38">
        <f>IF(((LY$3&amp;$LQ$2)-$X11&lt;0)*((LY$3&amp;$LQ$2)-$W11&gt;=0),ROUNDDOWN($I11/($X11-$W11+1),2),IF((LY$3&amp;$LQ$2)-$X11,,$I11+$X11-SUM($X11:LX11)))</f>
        <v>0</v>
      </c>
      <c r="LZ11" s="38">
        <f>IF(((LZ$3&amp;$LQ$2)-$X11&lt;0)*((LZ$3&amp;$LQ$2)-$W11&gt;=0),ROUNDDOWN($I11/($X11-$W11+1),2),IF((LZ$3&amp;$LQ$2)-$X11,,$I11+$X11-SUM($X11:LY11)))</f>
        <v>0</v>
      </c>
      <c r="MA11" s="38">
        <f>IF(((MA$3&amp;$LQ$2)-$X11&lt;0)*((MA$3&amp;$LQ$2)-$W11&gt;=0),ROUNDDOWN($I11/($X11-$W11+1),2),IF((MA$3&amp;$LQ$2)-$X11,,$I11+$X11-SUM($X11:LZ11)))</f>
        <v>0</v>
      </c>
      <c r="MB11" s="38">
        <f>IF(((MB$3&amp;$LQ$2)-$X11&lt;0)*((MB$3&amp;$LQ$2)-$W11&gt;=0),ROUNDDOWN($I11/($X11-$W11+1),2),IF((MB$3&amp;$LQ$2)-$X11,,$I11+$X11-SUM($X11:MA11)))</f>
        <v>0</v>
      </c>
      <c r="MC11" s="38">
        <f>IF(((MC$3&amp;$LQ$2)-$X11&lt;0)*((MC$3&amp;$LQ$2)-$W11&gt;=0),ROUNDDOWN($I11/($X11-$W11+1),2),IF((MC$3&amp;$LQ$2)-$X11,,$I11+$X11-SUM($X11:MB11)))</f>
        <v>0</v>
      </c>
      <c r="MD11" s="38">
        <f>IF(((MD$3&amp;$LQ$2)-$X11&lt;0)*((MD$3&amp;$LQ$2)-$W11&gt;=0),ROUNDDOWN($I11/($X11-$W11+1),2),IF((MD$3&amp;$LQ$2)-$X11,,$I11+$X11-SUM($X11:MC11)))</f>
        <v>0</v>
      </c>
      <c r="ME11" s="38">
        <f>IF(((ME$3&amp;$LQ$2)-$X11&lt;0)*((ME$3&amp;$LQ$2)-$W11&gt;=0),ROUNDDOWN($I11/($X11-$W11+1),2),IF((ME$3&amp;$LQ$2)-$X11,,$I11+$X11-SUM($X11:MD11)))</f>
        <v>0</v>
      </c>
      <c r="MF11" s="38">
        <f>IF(((MF$3&amp;$LQ$2)-$X11&lt;0)*((MF$3&amp;$LQ$2)-$W11&gt;=0),ROUNDDOWN($I11/($X11-$W11+1),2),IF((MF$3&amp;$LQ$2)-$X11,,$I11+$X11-SUM($X11:ME11)))</f>
        <v>0</v>
      </c>
      <c r="MG11" s="38">
        <f>IF(((MG$3&amp;$LQ$2)-$X11&lt;0)*((MG$3&amp;$LQ$2)-$W11&gt;=0),ROUNDDOWN($I11/($X11-$W11+1),2),IF((MG$3&amp;$LQ$2)-$X11,,$I11+$X11-SUM($X11:MF11)))</f>
        <v>0</v>
      </c>
      <c r="MH11" s="38">
        <f>IF(((MH$3&amp;$LQ$2)-$X11&lt;0)*((MH$3&amp;$LQ$2)-$W11&gt;=0),ROUNDDOWN($I11/($X11-$W11+1),2),IF((MH$3&amp;$LQ$2)-$X11,,$I11+$X11-SUM($X11:MG11)))</f>
        <v>0</v>
      </c>
      <c r="MI11" s="38">
        <f>IF(((MI$3&amp;$LQ$2)-$X11&lt;0)*((MI$3&amp;$LQ$2)-$W11&gt;=0),ROUNDDOWN($I11/($X11-$W11+1),2),IF((MI$3&amp;$LQ$2)-$X11,,$I11+$X11-SUM($X11:MH11)))</f>
        <v>0</v>
      </c>
      <c r="MJ11" s="38">
        <f>IF(((MJ$3&amp;$LQ$2)-$X11&lt;0)*((MJ$3&amp;$LQ$2)-$W11&gt;=0),ROUNDDOWN($I11/($X11-$W11+1),2),IF((MJ$3&amp;$LQ$2)-$X11,,$I11+$X11-SUM($X11:MI11)))</f>
        <v>0</v>
      </c>
      <c r="MK11" s="38">
        <f>IF(((MK$3&amp;$LQ$2)-$X11&lt;0)*((MK$3&amp;$LQ$2)-$W11&gt;=0),ROUNDDOWN($I11/($X11-$W11+1),2),IF((MK$3&amp;$LQ$2)-$X11,,$I11+$X11-SUM($X11:MJ11)))</f>
        <v>0</v>
      </c>
      <c r="ML11" s="38">
        <f>IF(((ML$3&amp;$LQ$2)-$X11&lt;0)*((ML$3&amp;$LQ$2)-$W11&gt;=0),ROUNDDOWN($I11/($X11-$W11+1),2),IF((ML$3&amp;$LQ$2)-$X11,,$I11+$X11-SUM($X11:MK11)))</f>
        <v>0</v>
      </c>
      <c r="MM11" s="38">
        <f>IF(((MM$3&amp;$LQ$2)-$X11&lt;0)*((MM$3&amp;$LQ$2)-$W11&gt;=0),ROUNDDOWN($I11/($X11-$W11+1),2),IF((MM$3&amp;$LQ$2)-$X11,,$I11+$X11-SUM($X11:ML11)))</f>
        <v>0</v>
      </c>
      <c r="MN11" s="38">
        <f>IF(((MN$3&amp;$LQ$2)-$X11&lt;0)*((MN$3&amp;$LQ$2)-$W11&gt;=0),ROUNDDOWN($I11/($X11-$W11+1),2),IF((MN$3&amp;$LQ$2)-$X11,,$I11+$X11-SUM($X11:MM11)))</f>
        <v>0</v>
      </c>
      <c r="MO11" s="38">
        <f>IF(((MO$3&amp;$LQ$2)-$X11&lt;0)*((MO$3&amp;$LQ$2)-$W11&gt;=0),ROUNDDOWN($I11/($X11-$W11+1),2),IF((MO$3&amp;$LQ$2)-$X11,,$I11+$X11-SUM($X11:MN11)))</f>
        <v>0</v>
      </c>
      <c r="MP11" s="38">
        <f>IF(((MP$3&amp;$LQ$2)-$X11&lt;0)*((MP$3&amp;$LQ$2)-$W11&gt;=0),ROUNDDOWN($I11/($X11-$W11+1),2),IF((MP$3&amp;$LQ$2)-$X11,,$I11+$X11-SUM($X11:MO11)))</f>
        <v>0</v>
      </c>
      <c r="MQ11" s="38">
        <f>IF(((MQ$3&amp;$LQ$2)-$X11&lt;0)*((MQ$3&amp;$LQ$2)-$W11&gt;=0),ROUNDDOWN($I11/($X11-$W11+1),2),IF((MQ$3&amp;$LQ$2)-$X11,,$I11+$X11-SUM($X11:MP11)))</f>
        <v>0</v>
      </c>
      <c r="MR11" s="38">
        <f>IF(((MR$3&amp;$LQ$2)-$X11&lt;0)*((MR$3&amp;$LQ$2)-$W11&gt;=0),ROUNDDOWN($I11/($X11-$W11+1),2),IF((MR$3&amp;$LQ$2)-$X11,,$I11+$X11-SUM($X11:MQ11)))</f>
        <v>0</v>
      </c>
      <c r="MS11" s="38">
        <f>IF(((MS$3&amp;$LQ$2)-$X11&lt;0)*((MS$3&amp;$LQ$2)-$W11&gt;=0),ROUNDDOWN($I11/($X11-$W11+1),2),IF((MS$3&amp;$LQ$2)-$X11,,$I11+$X11-SUM($X11:MR11)))</f>
        <v>0</v>
      </c>
      <c r="MT11" s="20">
        <f>IF(((MT$3&amp;$LQ$2)-$X11&lt;0)*((MT$3&amp;$LQ$2)-$W11&gt;=0),ROUNDDOWN($I11/($X11-$W11+1),2),IF((MT$3&amp;$LQ$2)-$X11,,$I11+$X11-SUM($X11:MS11)))</f>
        <v>0</v>
      </c>
      <c r="MU11" s="38">
        <f>IF(((MU$3&amp;$MU$2)-$X11&lt;0)*((MU$3&amp;$MU$2)-$W11&gt;=0),ROUNDDOWN($I11/($X11-$W11+1),2),IF((MU$3&amp;$MU$2)-$X11,,$I11+$X11-SUM($X11:MT11)))</f>
        <v>0</v>
      </c>
      <c r="MV11" s="38">
        <f>IF(((MV$3&amp;$MU$2)-$X11&lt;0)*((MV$3&amp;$MU$2)-$W11&gt;=0),ROUNDDOWN($I11/($X11-$W11+1),2),IF((MV$3&amp;$MU$2)-$X11,,$I11+$X11-SUM($X11:MU11)))</f>
        <v>0</v>
      </c>
      <c r="MW11" s="38">
        <f>IF(((MW$3&amp;$MU$2)-$X11&lt;0)*((MW$3&amp;$MU$2)-$W11&gt;=0),ROUNDDOWN($I11/($X11-$W11+1),2),IF((MW$3&amp;$MU$2)-$X11,,$I11+$X11-SUM($X11:MV11)))</f>
        <v>0</v>
      </c>
      <c r="MX11" s="38">
        <f>IF(((MX$3&amp;$MU$2)-$X11&lt;0)*((MX$3&amp;$MU$2)-$W11&gt;=0),ROUNDDOWN($I11/($X11-$W11+1),2),IF((MX$3&amp;$MU$2)-$X11,,$I11+$X11-SUM($X11:MW11)))</f>
        <v>0</v>
      </c>
      <c r="MY11" s="38">
        <f>IF(((MY$3&amp;$MU$2)-$X11&lt;0)*((MY$3&amp;$MU$2)-$W11&gt;=0),ROUNDDOWN($I11/($X11-$W11+1),2),IF((MY$3&amp;$MU$2)-$X11,,$I11+$X11-SUM($X11:MX11)))</f>
        <v>0</v>
      </c>
      <c r="MZ11" s="38">
        <f>IF(((MZ$3&amp;$MU$2)-$X11&lt;0)*((MZ$3&amp;$MU$2)-$W11&gt;=0),ROUNDDOWN($I11/($X11-$W11+1),2),IF((MZ$3&amp;$MU$2)-$X11,,$I11+$X11-SUM($X11:MY11)))</f>
        <v>0</v>
      </c>
      <c r="NA11" s="38">
        <f>IF(((NA$3&amp;$MU$2)-$X11&lt;0)*((NA$3&amp;$MU$2)-$W11&gt;=0),ROUNDDOWN($I11/($X11-$W11+1),2),IF((NA$3&amp;$MU$2)-$X11,,$I11+$X11-SUM($X11:MZ11)))</f>
        <v>0</v>
      </c>
      <c r="NB11" s="38">
        <f>IF(((NB$3&amp;$MU$2)-$X11&lt;0)*((NB$3&amp;$MU$2)-$W11&gt;=0),ROUNDDOWN($I11/($X11-$W11+1),2),IF((NB$3&amp;$MU$2)-$X11,,$I11+$X11-SUM($X11:NA11)))</f>
        <v>0</v>
      </c>
      <c r="NC11" s="38">
        <f>IF(((NC$3&amp;$MU$2)-$X11&lt;0)*((NC$3&amp;$MU$2)-$W11&gt;=0),ROUNDDOWN($I11/($X11-$W11+1),2),IF((NC$3&amp;$MU$2)-$X11,,$I11+$X11-SUM($X11:NB11)))</f>
        <v>0</v>
      </c>
      <c r="ND11" s="38">
        <f>IF(((ND$3&amp;$MU$2)-$X11&lt;0)*((ND$3&amp;$MU$2)-$W11&gt;=0),ROUNDDOWN($I11/($X11-$W11+1),2),IF((ND$3&amp;$MU$2)-$X11,,$I11+$X11-SUM($X11:NC11)))</f>
        <v>0</v>
      </c>
      <c r="NE11" s="38">
        <f>IF(((NE$3&amp;$MU$2)-$X11&lt;0)*((NE$3&amp;$MU$2)-$W11&gt;=0),ROUNDDOWN($I11/($X11-$W11+1),2),IF((NE$3&amp;$MU$2)-$X11,,$I11+$X11-SUM($X11:ND11)))</f>
        <v>0</v>
      </c>
      <c r="NF11" s="38">
        <f>IF(((NF$3&amp;$MU$2)-$X11&lt;0)*((NF$3&amp;$MU$2)-$W11&gt;=0),ROUNDDOWN($I11/($X11-$W11+1),2),IF((NF$3&amp;$MU$2)-$X11,,$I11+$X11-SUM($X11:NE11)))</f>
        <v>0</v>
      </c>
      <c r="NG11" s="38">
        <f>IF(((NG$3&amp;$MU$2)-$X11&lt;0)*((NG$3&amp;$MU$2)-$W11&gt;=0),ROUNDDOWN($I11/($X11-$W11+1),2),IF((NG$3&amp;$MU$2)-$X11,,$I11+$X11-SUM($X11:NF11)))</f>
        <v>0</v>
      </c>
      <c r="NH11" s="38">
        <f>IF(((NH$3&amp;$MU$2)-$X11&lt;0)*((NH$3&amp;$MU$2)-$W11&gt;=0),ROUNDDOWN($I11/($X11-$W11+1),2),IF((NH$3&amp;$MU$2)-$X11,,$I11+$X11-SUM($X11:NG11)))</f>
        <v>0</v>
      </c>
      <c r="NI11" s="38">
        <f>IF(((NI$3&amp;$MU$2)-$X11&lt;0)*((NI$3&amp;$MU$2)-$W11&gt;=0),ROUNDDOWN($I11/($X11-$W11+1),2),IF((NI$3&amp;$MU$2)-$X11,,$I11+$X11-SUM($X11:NH11)))</f>
        <v>0</v>
      </c>
      <c r="NJ11" s="38">
        <f>IF(((NJ$3&amp;$MU$2)-$X11&lt;0)*((NJ$3&amp;$MU$2)-$W11&gt;=0),ROUNDDOWN($I11/($X11-$W11+1),2),IF((NJ$3&amp;$MU$2)-$X11,,$I11+$X11-SUM($X11:NI11)))</f>
        <v>0</v>
      </c>
      <c r="NK11" s="38">
        <f>IF(((NK$3&amp;$MU$2)-$X11&lt;0)*((NK$3&amp;$MU$2)-$W11&gt;=0),ROUNDDOWN($I11/($X11-$W11+1),2),IF((NK$3&amp;$MU$2)-$X11,,$I11+$X11-SUM($X11:NJ11)))</f>
        <v>0</v>
      </c>
      <c r="NL11" s="38">
        <f>IF(((NL$3&amp;$MU$2)-$X11&lt;0)*((NL$3&amp;$MU$2)-$W11&gt;=0),ROUNDDOWN($I11/($X11-$W11+1),2),IF((NL$3&amp;$MU$2)-$X11,,$I11+$X11-SUM($X11:NK11)))</f>
        <v>0</v>
      </c>
      <c r="NM11" s="38">
        <f>IF(((NM$3&amp;$MU$2)-$X11&lt;0)*((NM$3&amp;$MU$2)-$W11&gt;=0),ROUNDDOWN($I11/($X11-$W11+1),2),IF((NM$3&amp;$MU$2)-$X11,,$I11+$X11-SUM($X11:NL11)))</f>
        <v>0</v>
      </c>
      <c r="NN11" s="38">
        <f>IF(((NN$3&amp;$MU$2)-$X11&lt;0)*((NN$3&amp;$MU$2)-$W11&gt;=0),ROUNDDOWN($I11/($X11-$W11+1),2),IF((NN$3&amp;$MU$2)-$X11,,$I11+$X11-SUM($X11:NM11)))</f>
        <v>0</v>
      </c>
      <c r="NO11" s="38">
        <f>IF(((NO$3&amp;$MU$2)-$X11&lt;0)*((NO$3&amp;$MU$2)-$W11&gt;=0),ROUNDDOWN($I11/($X11-$W11+1),2),IF((NO$3&amp;$MU$2)-$X11,,$I11+$X11-SUM($X11:NN11)))</f>
        <v>0</v>
      </c>
      <c r="NP11" s="38">
        <f>IF(((NP$3&amp;$MU$2)-$X11&lt;0)*((NP$3&amp;$MU$2)-$W11&gt;=0),ROUNDDOWN($I11/($X11-$W11+1),2),IF((NP$3&amp;$MU$2)-$X11,,$I11+$X11-SUM($X11:NO11)))</f>
        <v>0</v>
      </c>
      <c r="NQ11" s="38">
        <f>IF(((NQ$3&amp;$MU$2)-$X11&lt;0)*((NQ$3&amp;$MU$2)-$W11&gt;=0),ROUNDDOWN($I11/($X11-$W11+1),2),IF((NQ$3&amp;$MU$2)-$X11,,$I11+$X11-SUM($X11:NP11)))</f>
        <v>0</v>
      </c>
      <c r="NR11" s="38">
        <f>IF(((NR$3&amp;$MU$2)-$X11&lt;0)*((NR$3&amp;$MU$2)-$W11&gt;=0),ROUNDDOWN($I11/($X11-$W11+1),2),IF((NR$3&amp;$MU$2)-$X11,,$I11+$X11-SUM($X11:NQ11)))</f>
        <v>0</v>
      </c>
      <c r="NS11" s="38">
        <f>IF(((NS$3&amp;$MU$2)-$X11&lt;0)*((NS$3&amp;$MU$2)-$W11&gt;=0),ROUNDDOWN($I11/($X11-$W11+1),2),IF((NS$3&amp;$MU$2)-$X11,,$I11+$X11-SUM($X11:NR11)))</f>
        <v>0</v>
      </c>
      <c r="NT11" s="38">
        <f>IF(((NT$3&amp;$MU$2)-$X11&lt;0)*((NT$3&amp;$MU$2)-$W11&gt;=0),ROUNDDOWN($I11/($X11-$W11+1),2),IF((NT$3&amp;$MU$2)-$X11,,$I11+$X11-SUM($X11:NS11)))</f>
        <v>0</v>
      </c>
      <c r="NU11" s="38">
        <f>IF(((NU$3&amp;$MU$2)-$X11&lt;0)*((NU$3&amp;$MU$2)-$W11&gt;=0),ROUNDDOWN($I11/($X11-$W11+1),2),IF((NU$3&amp;$MU$2)-$X11,,$I11+$X11-SUM($X11:NT11)))</f>
        <v>0</v>
      </c>
      <c r="NV11" s="38">
        <f>IF(((NV$3&amp;$MU$2)-$X11&lt;0)*((NV$3&amp;$MU$2)-$W11&gt;=0),ROUNDDOWN($I11/($X11-$W11+1),2),IF((NV$3&amp;$MU$2)-$X11,,$I11+$X11-SUM($X11:NU11)))</f>
        <v>0</v>
      </c>
      <c r="NW11" s="38">
        <f>IF(((NW$3&amp;$MU$2)-$X11&lt;0)*((NW$3&amp;$MU$2)-$W11&gt;=0),ROUNDDOWN($I11/($X11-$W11+1),2),IF((NW$3&amp;$MU$2)-$X11,,$I11+$X11-SUM($X11:NV11)))</f>
        <v>0</v>
      </c>
      <c r="NX11" s="38">
        <f>IF(((NX$3&amp;$MU$2)-$X11&lt;0)*((NX$3&amp;$MU$2)-$W11&gt;=0),ROUNDDOWN($I11/($X11-$W11+1),2),IF((NX$3&amp;$MU$2)-$X11,,$I11+$X11-SUM($X11:NW11)))</f>
        <v>0</v>
      </c>
      <c r="NY11" s="20">
        <f>IF(((NY$3&amp;$MU$2)-$X11&lt;0)*((NY$3&amp;$MU$2)-$W11&gt;=0),ROUNDDOWN($I11/($X11-$W11+1),2),IF((NY$3&amp;$MU$2)-$X11,,$I11+$X11-SUM($X11:NX11)))</f>
        <v>0</v>
      </c>
    </row>
    <row r="12" spans="1:389" ht="20.100000000000001" customHeight="1" x14ac:dyDescent="0.2">
      <c r="A12" s="74">
        <v>7</v>
      </c>
      <c r="B12" s="116"/>
      <c r="C12" s="119"/>
      <c r="D12" s="110"/>
      <c r="E12" s="122"/>
      <c r="F12" s="125"/>
      <c r="G12" s="34" t="s">
        <v>39</v>
      </c>
      <c r="H12" s="110"/>
      <c r="I12" s="68">
        <f>$I11</f>
        <v>4</v>
      </c>
      <c r="J12" s="113"/>
      <c r="K12" s="110"/>
      <c r="L12" s="101"/>
      <c r="M12" s="101"/>
      <c r="N12" s="104"/>
      <c r="O12" s="107"/>
      <c r="P12" s="107"/>
      <c r="Q12" s="90"/>
      <c r="R12" s="93"/>
      <c r="S12" s="93"/>
      <c r="T12" s="96"/>
      <c r="U12" s="44">
        <f ca="1">$W$1-$O11</f>
        <v>28</v>
      </c>
      <c r="V12" s="45">
        <f ca="1">$W$1-$P11</f>
        <v>26</v>
      </c>
      <c r="W12" s="18">
        <f>O11</f>
        <v>43284</v>
      </c>
      <c r="X12" s="19">
        <f>P11</f>
        <v>43286</v>
      </c>
      <c r="Y12" s="35">
        <f>IF(((Y$3&amp;$Y$2)-$X12&lt;0)*((Y$3&amp;$Y$2)-$W12&gt;=0),ROUNDDOWN($I12/($X12-$W12+1),2),IF((Y$3&amp;$Y$2)-$X12,,$I12+$X12-SUM($X12:X12)))</f>
        <v>0</v>
      </c>
      <c r="Z12" s="35">
        <f>IF(((Z$3&amp;$Y$2)-$X12&lt;0)*((Z$3&amp;$Y$2)-$W12&gt;=0),ROUNDDOWN($I12/($X12-$W12+1),2),IF((Z$3&amp;$Y$2)-$X12,,$I12+$X12-SUM($X12:Y12)))</f>
        <v>0</v>
      </c>
      <c r="AA12" s="35">
        <f>IF(((AA$3&amp;$Y$2)-$X12&lt;0)*((AA$3&amp;$Y$2)-$W12&gt;=0),ROUNDDOWN($I12/($X12-$W12+1),2),IF((AA$3&amp;$Y$2)-$X12,,$I12+$X12-SUM($X12:Z12)))</f>
        <v>0</v>
      </c>
      <c r="AB12" s="35">
        <f>IF(((AB$3&amp;$Y$2)-$X12&lt;0)*((AB$3&amp;$Y$2)-$W12&gt;=0),ROUNDDOWN($I12/($X12-$W12+1),2),IF((AB$3&amp;$Y$2)-$X12,,$I12+$X12-SUM($X12:AA12)))</f>
        <v>0</v>
      </c>
      <c r="AC12" s="35">
        <f>IF(((AC$3&amp;$Y$2)-$X12&lt;0)*((AC$3&amp;$Y$2)-$W12&gt;=0),ROUNDDOWN($I12/($X12-$W12+1),2),IF((AC$3&amp;$Y$2)-$X12,,$I12+$X12-SUM($X12:AB12)))</f>
        <v>0</v>
      </c>
      <c r="AD12" s="35">
        <f>IF(((AD$3&amp;$Y$2)-$X12&lt;0)*((AD$3&amp;$Y$2)-$W12&gt;=0),ROUNDDOWN($I12/($X12-$W12+1),2),IF((AD$3&amp;$Y$2)-$X12,,$I12+$X12-SUM($X12:AC12)))</f>
        <v>0</v>
      </c>
      <c r="AE12" s="35">
        <f>IF(((AE$3&amp;$Y$2)-$X12&lt;0)*((AE$3&amp;$Y$2)-$W12&gt;=0),ROUNDDOWN($I12/($X12-$W12+1),2),IF((AE$3&amp;$Y$2)-$X12,,$I12+$X12-SUM($X12:AD12)))</f>
        <v>0</v>
      </c>
      <c r="AF12" s="35">
        <f>IF(((AF$3&amp;$Y$2)-$X12&lt;0)*((AF$3&amp;$Y$2)-$W12&gt;=0),ROUNDDOWN($I12/($X12-$W12+1),2),IF((AF$3&amp;$Y$2)-$X12,,$I12+$X12-SUM($X12:AE12)))</f>
        <v>0</v>
      </c>
      <c r="AG12" s="35">
        <f>IF(((AG$3&amp;$Y$2)-$X12&lt;0)*((AG$3&amp;$Y$2)-$W12&gt;=0),ROUNDDOWN($I12/($X12-$W12+1),2),IF((AG$3&amp;$Y$2)-$X12,,$I12+$X12-SUM($X12:AF12)))</f>
        <v>0</v>
      </c>
      <c r="AH12" s="35">
        <f>IF(((AH$3&amp;$Y$2)-$X12&lt;0)*((AH$3&amp;$Y$2)-$W12&gt;=0),ROUNDDOWN($I12/($X12-$W12+1),2),IF((AH$3&amp;$Y$2)-$X12,,$I12+$X12-SUM($X12:AG12)))</f>
        <v>0</v>
      </c>
      <c r="AI12" s="35">
        <f>IF(((AI$3&amp;$Y$2)-$X12&lt;0)*((AI$3&amp;$Y$2)-$W12&gt;=0),ROUNDDOWN($I12/($X12-$W12+1),2),IF((AI$3&amp;$Y$2)-$X12,,$I12+$X12-SUM($X12:AH12)))</f>
        <v>0</v>
      </c>
      <c r="AJ12" s="35">
        <f>IF(((AJ$3&amp;$Y$2)-$X12&lt;0)*((AJ$3&amp;$Y$2)-$W12&gt;=0),ROUNDDOWN($I12/($X12-$W12+1),2),IF((AJ$3&amp;$Y$2)-$X12,,$I12+$X12-SUM($X12:AI12)))</f>
        <v>0</v>
      </c>
      <c r="AK12" s="35">
        <f>IF(((AK$3&amp;$Y$2)-$X12&lt;0)*((AK$3&amp;$Y$2)-$W12&gt;=0),ROUNDDOWN($I12/($X12-$W12+1),2),IF((AK$3&amp;$Y$2)-$X12,,$I12+$X12-SUM($X12:AJ12)))</f>
        <v>0</v>
      </c>
      <c r="AL12" s="35">
        <f>IF(((AL$3&amp;$Y$2)-$X12&lt;0)*((AL$3&amp;$Y$2)-$W12&gt;=0),ROUNDDOWN($I12/($X12-$W12+1),2),IF((AL$3&amp;$Y$2)-$X12,,$I12+$X12-SUM($X12:AK12)))</f>
        <v>0</v>
      </c>
      <c r="AM12" s="35">
        <f>IF(((AM$3&amp;$Y$2)-$X12&lt;0)*((AM$3&amp;$Y$2)-$W12&gt;=0),ROUNDDOWN($I12/($X12-$W12+1),2),IF((AM$3&amp;$Y$2)-$X12,,$I12+$X12-SUM($X12:AL12)))</f>
        <v>0</v>
      </c>
      <c r="AN12" s="35">
        <f>IF(((AN$3&amp;$Y$2)-$X12&lt;0)*((AN$3&amp;$Y$2)-$W12&gt;=0),ROUNDDOWN($I12/($X12-$W12+1),2),IF((AN$3&amp;$Y$2)-$X12,,$I12+$X12-SUM($X12:AM12)))</f>
        <v>0</v>
      </c>
      <c r="AO12" s="35">
        <f>IF(((AO$3&amp;$Y$2)-$X12&lt;0)*((AO$3&amp;$Y$2)-$W12&gt;=0),ROUNDDOWN($I12/($X12-$W12+1),2),IF((AO$3&amp;$Y$2)-$X12,,$I12+$X12-SUM($X12:AN12)))</f>
        <v>0</v>
      </c>
      <c r="AP12" s="35">
        <f>IF(((AP$3&amp;$Y$2)-$X12&lt;0)*((AP$3&amp;$Y$2)-$W12&gt;=0),ROUNDDOWN($I12/($X12-$W12+1),2),IF((AP$3&amp;$Y$2)-$X12,,$I12+$X12-SUM($X12:AO12)))</f>
        <v>0</v>
      </c>
      <c r="AQ12" s="35">
        <f>IF(((AQ$3&amp;$Y$2)-$X12&lt;0)*((AQ$3&amp;$Y$2)-$W12&gt;=0),ROUNDDOWN($I12/($X12-$W12+1),2),IF((AQ$3&amp;$Y$2)-$X12,,$I12+$X12-SUM($X12:AP12)))</f>
        <v>0</v>
      </c>
      <c r="AR12" s="35">
        <f>IF(((AR$3&amp;$Y$2)-$X12&lt;0)*((AR$3&amp;$Y$2)-$W12&gt;=0),ROUNDDOWN($I12/($X12-$W12+1),2),IF((AR$3&amp;$Y$2)-$X12,,$I12+$X12-SUM($X12:AQ12)))</f>
        <v>0</v>
      </c>
      <c r="AS12" s="35">
        <f>IF(((AS$3&amp;$Y$2)-$X12&lt;0)*((AS$3&amp;$Y$2)-$W12&gt;=0),ROUNDDOWN($I12/($X12-$W12+1),2),IF((AS$3&amp;$Y$2)-$X12,,$I12+$X12-SUM($X12:AR12)))</f>
        <v>0</v>
      </c>
      <c r="AT12" s="35">
        <f>IF(((AT$3&amp;$Y$2)-$X12&lt;0)*((AT$3&amp;$Y$2)-$W12&gt;=0),ROUNDDOWN($I12/($X12-$W12+1),2),IF((AT$3&amp;$Y$2)-$X12,,$I12+$X12-SUM($X12:AS12)))</f>
        <v>0</v>
      </c>
      <c r="AU12" s="35">
        <f>IF(((AU$3&amp;$Y$2)-$X12&lt;0)*((AU$3&amp;$Y$2)-$W12&gt;=0),ROUNDDOWN($I12/($X12-$W12+1),2),IF((AU$3&amp;$Y$2)-$X12,,$I12+$X12-SUM($X12:AT12)))</f>
        <v>0</v>
      </c>
      <c r="AV12" s="35">
        <f>IF(((AV$3&amp;$Y$2)-$X12&lt;0)*((AV$3&amp;$Y$2)-$W12&gt;=0),ROUNDDOWN($I12/($X12-$W12+1),2),IF((AV$3&amp;$Y$2)-$X12,,$I12+$X12-SUM($X12:AU12)))</f>
        <v>0</v>
      </c>
      <c r="AW12" s="35">
        <f>IF(((AW$3&amp;$Y$2)-$X12&lt;0)*((AW$3&amp;$Y$2)-$W12&gt;=0),ROUNDDOWN($I12/($X12-$W12+1),2),IF((AW$3&amp;$Y$2)-$X12,,$I12+$X12-SUM($X12:AV12)))</f>
        <v>0</v>
      </c>
      <c r="AX12" s="35">
        <f>IF(((AX$3&amp;$Y$2)-$X12&lt;0)*((AX$3&amp;$Y$2)-$W12&gt;=0),ROUNDDOWN($I12/($X12-$W12+1),2),IF((AX$3&amp;$Y$2)-$X12,,$I12+$X12-SUM($X12:AW12)))</f>
        <v>0</v>
      </c>
      <c r="AY12" s="35">
        <f>IF(((AY$3&amp;$Y$2)-$X12&lt;0)*((AY$3&amp;$Y$2)-$W12&gt;=0),ROUNDDOWN($I12/($X12-$W12+1),2),IF((AY$3&amp;$Y$2)-$X12,,$I12+$X12-SUM($X12:AX12)))</f>
        <v>0</v>
      </c>
      <c r="AZ12" s="35">
        <f>IF(((AZ$3&amp;$Y$2)-$X12&lt;0)*((AZ$3&amp;$Y$2)-$W12&gt;=0),ROUNDDOWN($I12/($X12-$W12+1),2),IF((AZ$3&amp;$Y$2)-$X12,,$I12+$X12-SUM($X12:AY12)))</f>
        <v>0</v>
      </c>
      <c r="BA12" s="35">
        <f>IF(((BA$3&amp;$Y$2)-$X12&lt;0)*((BA$3&amp;$Y$2)-$W12&gt;=0),ROUNDDOWN($I12/($X12-$W12+1),2),IF((BA$3&amp;$Y$2)-$X12,,$I12+$X12-SUM($X12:AZ12)))</f>
        <v>0</v>
      </c>
      <c r="BB12" s="35">
        <f>IF(((BB$3&amp;$Y$2)-$X12&lt;0)*((BB$3&amp;$Y$2)-$W12&gt;=0),ROUNDDOWN($I12/($X12-$W12+1),2),IF((BB$3&amp;$Y$2)-$X12,,$I12+$X12-SUM($X12:BA12)))</f>
        <v>0</v>
      </c>
      <c r="BC12" s="36">
        <f>IF(((BC$3&amp;$Y$2)-$X12&lt;0)*((BC$3&amp;$Y$2)-$W12&gt;=0),ROUNDDOWN($I12/($X12-$W12+1),2),IF((BC$3&amp;$Y$2)-$X12,,$I12+$X12-SUM($X12:BB12)))</f>
        <v>0</v>
      </c>
      <c r="BD12" s="35">
        <f>IF(((BD$3&amp;$BD$2)-$X12&lt;0)*((BD$3&amp;$BD$2)-$W12&gt;=0),ROUNDDOWN($I12/($X12-$W12+1),2),IF((BD$3&amp;$BD$2)-$X12,,$I12+$X12-SUM($X12:BC12)))</f>
        <v>0</v>
      </c>
      <c r="BE12" s="35">
        <f>IF(((BE$3&amp;$BD$2)-$X12&lt;0)*((BE$3&amp;$BD$2)-$W12&gt;=0),ROUNDDOWN($I12/($X12-$W12+1),2),IF((BE$3&amp;$BD$2)-$X12,,$I12+$X12-SUM($X12:BD12)))</f>
        <v>0</v>
      </c>
      <c r="BF12" s="35">
        <f>IF(((BF$3&amp;$BD$2)-$X12&lt;0)*((BF$3&amp;$BD$2)-$W12&gt;=0),ROUNDDOWN($I12/($X12-$W12+1),2),IF((BF$3&amp;$BD$2)-$X12,,$I12+$X12-SUM($X12:BE12)))</f>
        <v>0</v>
      </c>
      <c r="BG12" s="35">
        <f>IF(((BG$3&amp;$BD$2)-$X12&lt;0)*((BG$3&amp;$BD$2)-$W12&gt;=0),ROUNDDOWN($I12/($X12-$W12+1),2),IF((BG$3&amp;$BD$2)-$X12,,$I12+$X12-SUM($X12:BF12)))</f>
        <v>0</v>
      </c>
      <c r="BH12" s="35">
        <f>IF(((BH$3&amp;$BD$2)-$X12&lt;0)*((BH$3&amp;$BD$2)-$W12&gt;=0),ROUNDDOWN($I12/($X12-$W12+1),2),IF((BH$3&amp;$BD$2)-$X12,,$I12+$X12-SUM($X12:BG12)))</f>
        <v>0</v>
      </c>
      <c r="BI12" s="35">
        <f>IF(((BI$3&amp;$BD$2)-$X12&lt;0)*((BI$3&amp;$BD$2)-$W12&gt;=0),ROUNDDOWN($I12/($X12-$W12+1),2),IF((BI$3&amp;$BD$2)-$X12,,$I12+$X12-SUM($X12:BH12)))</f>
        <v>0</v>
      </c>
      <c r="BJ12" s="35">
        <f>IF(((BJ$3&amp;$BD$2)-$X12&lt;0)*((BJ$3&amp;$BD$2)-$W12&gt;=0),ROUNDDOWN($I12/($X12-$W12+1),2),IF((BJ$3&amp;$BD$2)-$X12,,$I12+$X12-SUM($X12:BI12)))</f>
        <v>0</v>
      </c>
      <c r="BK12" s="35">
        <f>IF(((BK$3&amp;$BD$2)-$X12&lt;0)*((BK$3&amp;$BD$2)-$W12&gt;=0),ROUNDDOWN($I12/($X12-$W12+1),2),IF((BK$3&amp;$BD$2)-$X12,,$I12+$X12-SUM($X12:BJ12)))</f>
        <v>0</v>
      </c>
      <c r="BL12" s="35">
        <f>IF(((BL$3&amp;$BD$2)-$X12&lt;0)*((BL$3&amp;$BD$2)-$W12&gt;=0),ROUNDDOWN($I12/($X12-$W12+1),2),IF((BL$3&amp;$BD$2)-$X12,,$I12+$X12-SUM($X12:BK12)))</f>
        <v>0</v>
      </c>
      <c r="BM12" s="35">
        <f>IF(((BM$3&amp;$BD$2)-$X12&lt;0)*((BM$3&amp;$BD$2)-$W12&gt;=0),ROUNDDOWN($I12/($X12-$W12+1),2),IF((BM$3&amp;$BD$2)-$X12,,$I12+$X12-SUM($X12:BL12)))</f>
        <v>0</v>
      </c>
      <c r="BN12" s="35">
        <f>IF(((BN$3&amp;$BD$2)-$X12&lt;0)*((BN$3&amp;$BD$2)-$W12&gt;=0),ROUNDDOWN($I12/($X12-$W12+1),2),IF((BN$3&amp;$BD$2)-$X12,,$I12+$X12-SUM($X12:BM12)))</f>
        <v>0</v>
      </c>
      <c r="BO12" s="35">
        <f>IF(((BO$3&amp;$BD$2)-$X12&lt;0)*((BO$3&amp;$BD$2)-$W12&gt;=0),ROUNDDOWN($I12/($X12-$W12+1),2),IF((BO$3&amp;$BD$2)-$X12,,$I12+$X12-SUM($X12:BN12)))</f>
        <v>0</v>
      </c>
      <c r="BP12" s="35">
        <f>IF(((BP$3&amp;$BD$2)-$X12&lt;0)*((BP$3&amp;$BD$2)-$W12&gt;=0),ROUNDDOWN($I12/($X12-$W12+1),2),IF((BP$3&amp;$BD$2)-$X12,,$I12+$X12-SUM($X12:BO12)))</f>
        <v>0</v>
      </c>
      <c r="BQ12" s="35">
        <f>IF(((BQ$3&amp;$BD$2)-$X12&lt;0)*((BQ$3&amp;$BD$2)-$W12&gt;=0),ROUNDDOWN($I12/($X12-$W12+1),2),IF((BQ$3&amp;$BD$2)-$X12,,$I12+$X12-SUM($X12:BP12)))</f>
        <v>0</v>
      </c>
      <c r="BR12" s="35">
        <f>IF(((BR$3&amp;$BD$2)-$X12&lt;0)*((BR$3&amp;$BD$2)-$W12&gt;=0),ROUNDDOWN($I12/($X12-$W12+1),2),IF((BR$3&amp;$BD$2)-$X12,,$I12+$X12-SUM($X12:BQ12)))</f>
        <v>0</v>
      </c>
      <c r="BS12" s="35">
        <f>IF(((BS$3&amp;$BD$2)-$X12&lt;0)*((BS$3&amp;$BD$2)-$W12&gt;=0),ROUNDDOWN($I12/($X12-$W12+1),2),IF((BS$3&amp;$BD$2)-$X12,,$I12+$X12-SUM($X12:BR12)))</f>
        <v>0</v>
      </c>
      <c r="BT12" s="35">
        <f>IF(((BT$3&amp;$BD$2)-$X12&lt;0)*((BT$3&amp;$BD$2)-$W12&gt;=0),ROUNDDOWN($I12/($X12-$W12+1),2),IF((BT$3&amp;$BD$2)-$X12,,$I12+$X12-SUM($X12:BS12)))</f>
        <v>0</v>
      </c>
      <c r="BU12" s="35">
        <f>IF(((BU$3&amp;$BD$2)-$X12&lt;0)*((BU$3&amp;$BD$2)-$W12&gt;=0),ROUNDDOWN($I12/($X12-$W12+1),2),IF((BU$3&amp;$BD$2)-$X12,,$I12+$X12-SUM($X12:BT12)))</f>
        <v>0</v>
      </c>
      <c r="BV12" s="35">
        <f>IF(((BV$3&amp;$BD$2)-$X12&lt;0)*((BV$3&amp;$BD$2)-$W12&gt;=0),ROUNDDOWN($I12/($X12-$W12+1),2),IF((BV$3&amp;$BD$2)-$X12,,$I12+$X12-SUM($X12:BU12)))</f>
        <v>0</v>
      </c>
      <c r="BW12" s="35">
        <f>IF(((BW$3&amp;$BD$2)-$X12&lt;0)*((BW$3&amp;$BD$2)-$W12&gt;=0),ROUNDDOWN($I12/($X12-$W12+1),2),IF((BW$3&amp;$BD$2)-$X12,,$I12+$X12-SUM($X12:BV12)))</f>
        <v>0</v>
      </c>
      <c r="BX12" s="35">
        <f>IF(((BX$3&amp;$BD$2)-$X12&lt;0)*((BX$3&amp;$BD$2)-$W12&gt;=0),ROUNDDOWN($I12/($X12-$W12+1),2),IF((BX$3&amp;$BD$2)-$X12,,$I12+$X12-SUM($X12:BW12)))</f>
        <v>0</v>
      </c>
      <c r="BY12" s="35">
        <f>IF(((BY$3&amp;$BD$2)-$X12&lt;0)*((BY$3&amp;$BD$2)-$W12&gt;=0),ROUNDDOWN($I12/($X12-$W12+1),2),IF((BY$3&amp;$BD$2)-$X12,,$I12+$X12-SUM($X12:BX12)))</f>
        <v>0</v>
      </c>
      <c r="BZ12" s="35">
        <f>IF(((BZ$3&amp;$BD$2)-$X12&lt;0)*((BZ$3&amp;$BD$2)-$W12&gt;=0),ROUNDDOWN($I12/($X12-$W12+1),2),IF((BZ$3&amp;$BD$2)-$X12,,$I12+$X12-SUM($X12:BY12)))</f>
        <v>0</v>
      </c>
      <c r="CA12" s="35">
        <f>IF(((CA$3&amp;$BD$2)-$X12&lt;0)*((CA$3&amp;$BD$2)-$W12&gt;=0),ROUNDDOWN($I12/($X12-$W12+1),2),IF((CA$3&amp;$BD$2)-$X12,,$I12+$X12-SUM($X12:BZ12)))</f>
        <v>0</v>
      </c>
      <c r="CB12" s="35">
        <f>IF(((CB$3&amp;$BD$2)-$X12&lt;0)*((CB$3&amp;$BD$2)-$W12&gt;=0),ROUNDDOWN($I12/($X12-$W12+1),2),IF((CB$3&amp;$BD$2)-$X12,,$I12+$X12-SUM($X12:CA12)))</f>
        <v>0</v>
      </c>
      <c r="CC12" s="35">
        <f>IF(((CC$3&amp;$BD$2)-$X12&lt;0)*((CC$3&amp;$BD$2)-$W12&gt;=0),ROUNDDOWN($I12/($X12-$W12+1),2),IF((CC$3&amp;$BD$2)-$X12,,$I12+$X12-SUM($X12:CB12)))</f>
        <v>0</v>
      </c>
      <c r="CD12" s="35">
        <f>IF(((CD$3&amp;$BD$2)-$X12&lt;0)*((CD$3&amp;$BD$2)-$W12&gt;=0),ROUNDDOWN($I12/($X12-$W12+1),2),IF((CD$3&amp;$BD$2)-$X12,,$I12+$X12-SUM($X12:CC12)))</f>
        <v>0</v>
      </c>
      <c r="CE12" s="36">
        <f>IF(((CE$3&amp;$BD$2)-$X12&lt;0)*((CE$3&amp;$BD$2)-$W12&gt;=0),ROUNDDOWN($I12/($X12-$W12+1),2),IF((CE$3&amp;$BD$2)-$X12,,$I12+$X12-SUM($X12:CD12)))</f>
        <v>0</v>
      </c>
      <c r="CF12" s="35">
        <f>IF(((CF$3&amp;$CF$2)-$X12&lt;0)*((CF$3&amp;$CF$2)-$W12&gt;=0),ROUNDDOWN($I12/($X12-$W12+1),2),IF((CF$3&amp;$CF$2)-$X12,,$I12+$X12-SUM($X12:CE12)))</f>
        <v>0</v>
      </c>
      <c r="CG12" s="35">
        <f>IF(((CG$3&amp;$CF$2)-$X12&lt;0)*((CG$3&amp;$CF$2)-$W12&gt;=0),ROUNDDOWN($I12/($X12-$W12+1),2),IF((CG$3&amp;$CF$2)-$X12,,$I12+$X12-SUM($X12:CF12)))</f>
        <v>0</v>
      </c>
      <c r="CH12" s="35">
        <f>IF(((CH$3&amp;$CF$2)-$X12&lt;0)*((CH$3&amp;$CF$2)-$W12&gt;=0),ROUNDDOWN($I12/($X12-$W12+1),2),IF((CH$3&amp;$CF$2)-$X12,,$I12+$X12-SUM($X12:CG12)))</f>
        <v>0</v>
      </c>
      <c r="CI12" s="35">
        <f>IF(((CI$3&amp;$CF$2)-$X12&lt;0)*((CI$3&amp;$CF$2)-$W12&gt;=0),ROUNDDOWN($I12/($X12-$W12+1),2),IF((CI$3&amp;$CF$2)-$X12,,$I12+$X12-SUM($X12:CH12)))</f>
        <v>0</v>
      </c>
      <c r="CJ12" s="35">
        <f>IF(((CJ$3&amp;$CF$2)-$X12&lt;0)*((CJ$3&amp;$CF$2)-$W12&gt;=0),ROUNDDOWN($I12/($X12-$W12+1),2),IF((CJ$3&amp;$CF$2)-$X12,,$I12+$X12-SUM($X12:CI12)))</f>
        <v>0</v>
      </c>
      <c r="CK12" s="35">
        <f>IF(((CK$3&amp;$CF$2)-$X12&lt;0)*((CK$3&amp;$CF$2)-$W12&gt;=0),ROUNDDOWN($I12/($X12-$W12+1),2),IF((CK$3&amp;$CF$2)-$X12,,$I12+$X12-SUM($X12:CJ12)))</f>
        <v>0</v>
      </c>
      <c r="CL12" s="35">
        <f>IF(((CL$3&amp;$CF$2)-$X12&lt;0)*((CL$3&amp;$CF$2)-$W12&gt;=0),ROUNDDOWN($I12/($X12-$W12+1),2),IF((CL$3&amp;$CF$2)-$X12,,$I12+$X12-SUM($X12:CK12)))</f>
        <v>0</v>
      </c>
      <c r="CM12" s="35">
        <f>IF(((CM$3&amp;$CF$2)-$X12&lt;0)*((CM$3&amp;$CF$2)-$W12&gt;=0),ROUNDDOWN($I12/($X12-$W12+1),2),IF((CM$3&amp;$CF$2)-$X12,,$I12+$X12-SUM($X12:CL12)))</f>
        <v>0</v>
      </c>
      <c r="CN12" s="35">
        <f>IF(((CN$3&amp;$CF$2)-$X12&lt;0)*((CN$3&amp;$CF$2)-$W12&gt;=0),ROUNDDOWN($I12/($X12-$W12+1),2),IF((CN$3&amp;$CF$2)-$X12,,$I12+$X12-SUM($X12:CM12)))</f>
        <v>0</v>
      </c>
      <c r="CO12" s="35">
        <f>IF(((CO$3&amp;$CF$2)-$X12&lt;0)*((CO$3&amp;$CF$2)-$W12&gt;=0),ROUNDDOWN($I12/($X12-$W12+1),2),IF((CO$3&amp;$CF$2)-$X12,,$I12+$X12-SUM($X12:CN12)))</f>
        <v>0</v>
      </c>
      <c r="CP12" s="35">
        <f>IF(((CP$3&amp;$CF$2)-$X12&lt;0)*((CP$3&amp;$CF$2)-$W12&gt;=0),ROUNDDOWN($I12/($X12-$W12+1),2),IF((CP$3&amp;$CF$2)-$X12,,$I12+$X12-SUM($X12:CO12)))</f>
        <v>0</v>
      </c>
      <c r="CQ12" s="35">
        <f>IF(((CQ$3&amp;$CF$2)-$X12&lt;0)*((CQ$3&amp;$CF$2)-$W12&gt;=0),ROUNDDOWN($I12/($X12-$W12+1),2),IF((CQ$3&amp;$CF$2)-$X12,,$I12+$X12-SUM($X12:CP12)))</f>
        <v>0</v>
      </c>
      <c r="CR12" s="35">
        <f>IF(((CR$3&amp;$CF$2)-$X12&lt;0)*((CR$3&amp;$CF$2)-$W12&gt;=0),ROUNDDOWN($I12/($X12-$W12+1),2),IF((CR$3&amp;$CF$2)-$X12,,$I12+$X12-SUM($X12:CQ12)))</f>
        <v>0</v>
      </c>
      <c r="CS12" s="35">
        <f>IF(((CS$3&amp;$CF$2)-$X12&lt;0)*((CS$3&amp;$CF$2)-$W12&gt;=0),ROUNDDOWN($I12/($X12-$W12+1),2),IF((CS$3&amp;$CF$2)-$X12,,$I12+$X12-SUM($X12:CR12)))</f>
        <v>0</v>
      </c>
      <c r="CT12" s="35">
        <f>IF(((CT$3&amp;$CF$2)-$X12&lt;0)*((CT$3&amp;$CF$2)-$W12&gt;=0),ROUNDDOWN($I12/($X12-$W12+1),2),IF((CT$3&amp;$CF$2)-$X12,,$I12+$X12-SUM($X12:CS12)))</f>
        <v>0</v>
      </c>
      <c r="CU12" s="35">
        <f>IF(((CU$3&amp;$CF$2)-$X12&lt;0)*((CU$3&amp;$CF$2)-$W12&gt;=0),ROUNDDOWN($I12/($X12-$W12+1),2),IF((CU$3&amp;$CF$2)-$X12,,$I12+$X12-SUM($X12:CT12)))</f>
        <v>0</v>
      </c>
      <c r="CV12" s="35">
        <f>IF(((CV$3&amp;$CF$2)-$X12&lt;0)*((CV$3&amp;$CF$2)-$W12&gt;=0),ROUNDDOWN($I12/($X12-$W12+1),2),IF((CV$3&amp;$CF$2)-$X12,,$I12+$X12-SUM($X12:CU12)))</f>
        <v>0</v>
      </c>
      <c r="CW12" s="35">
        <f>IF(((CW$3&amp;$CF$2)-$X12&lt;0)*((CW$3&amp;$CF$2)-$W12&gt;=0),ROUNDDOWN($I12/($X12-$W12+1),2),IF((CW$3&amp;$CF$2)-$X12,,$I12+$X12-SUM($X12:CV12)))</f>
        <v>0</v>
      </c>
      <c r="CX12" s="35">
        <f>IF(((CX$3&amp;$CF$2)-$X12&lt;0)*((CX$3&amp;$CF$2)-$W12&gt;=0),ROUNDDOWN($I12/($X12-$W12+1),2),IF((CX$3&amp;$CF$2)-$X12,,$I12+$X12-SUM($X12:CW12)))</f>
        <v>0</v>
      </c>
      <c r="CY12" s="35">
        <f>IF(((CY$3&amp;$CF$2)-$X12&lt;0)*((CY$3&amp;$CF$2)-$W12&gt;=0),ROUNDDOWN($I12/($X12-$W12+1),2),IF((CY$3&amp;$CF$2)-$X12,,$I12+$X12-SUM($X12:CX12)))</f>
        <v>0</v>
      </c>
      <c r="CZ12" s="35">
        <f>IF(((CZ$3&amp;$CF$2)-$X12&lt;0)*((CZ$3&amp;$CF$2)-$W12&gt;=0),ROUNDDOWN($I12/($X12-$W12+1),2),IF((CZ$3&amp;$CF$2)-$X12,,$I12+$X12-SUM($X12:CY12)))</f>
        <v>0</v>
      </c>
      <c r="DA12" s="35">
        <f>IF(((DA$3&amp;$CF$2)-$X12&lt;0)*((DA$3&amp;$CF$2)-$W12&gt;=0),ROUNDDOWN($I12/($X12-$W12+1),2),IF((DA$3&amp;$CF$2)-$X12,,$I12+$X12-SUM($X12:CZ12)))</f>
        <v>0</v>
      </c>
      <c r="DB12" s="35">
        <f>IF(((DB$3&amp;$CF$2)-$X12&lt;0)*((DB$3&amp;$CF$2)-$W12&gt;=0),ROUNDDOWN($I12/($X12-$W12+1),2),IF((DB$3&amp;$CF$2)-$X12,,$I12+$X12-SUM($X12:DA12)))</f>
        <v>0</v>
      </c>
      <c r="DC12" s="35">
        <f>IF(((DC$3&amp;$CF$2)-$X12&lt;0)*((DC$3&amp;$CF$2)-$W12&gt;=0),ROUNDDOWN($I12/($X12-$W12+1),2),IF((DC$3&amp;$CF$2)-$X12,,$I12+$X12-SUM($X12:DB12)))</f>
        <v>0</v>
      </c>
      <c r="DD12" s="35">
        <f>IF(((DD$3&amp;$CF$2)-$X12&lt;0)*((DD$3&amp;$CF$2)-$W12&gt;=0),ROUNDDOWN($I12/($X12-$W12+1),2),IF((DD$3&amp;$CF$2)-$X12,,$I12+$X12-SUM($X12:DC12)))</f>
        <v>0</v>
      </c>
      <c r="DE12" s="35">
        <f>IF(((DE$3&amp;$CF$2)-$X12&lt;0)*((DE$3&amp;$CF$2)-$W12&gt;=0),ROUNDDOWN($I12/($X12-$W12+1),2),IF((DE$3&amp;$CF$2)-$X12,,$I12+$X12-SUM($X12:DD12)))</f>
        <v>0</v>
      </c>
      <c r="DF12" s="35">
        <f>IF(((DF$3&amp;$CF$2)-$X12&lt;0)*((DF$3&amp;$CF$2)-$W12&gt;=0),ROUNDDOWN($I12/($X12-$W12+1),2),IF((DF$3&amp;$CF$2)-$X12,,$I12+$X12-SUM($X12:DE12)))</f>
        <v>0</v>
      </c>
      <c r="DG12" s="35">
        <f>IF(((DG$3&amp;$CF$2)-$X12&lt;0)*((DG$3&amp;$CF$2)-$W12&gt;=0),ROUNDDOWN($I12/($X12-$W12+1),2),IF((DG$3&amp;$CF$2)-$X12,,$I12+$X12-SUM($X12:DF12)))</f>
        <v>0</v>
      </c>
      <c r="DH12" s="35">
        <f>IF(((DH$3&amp;$CF$2)-$X12&lt;0)*((DH$3&amp;$CF$2)-$W12&gt;=0),ROUNDDOWN($I12/($X12-$W12+1),2),IF((DH$3&amp;$CF$2)-$X12,,$I12+$X12-SUM($X12:DG12)))</f>
        <v>0</v>
      </c>
      <c r="DI12" s="35">
        <f>IF(((DI$3&amp;$CF$2)-$X12&lt;0)*((DI$3&amp;$CF$2)-$W12&gt;=0),ROUNDDOWN($I12/($X12-$W12+1),2),IF((DI$3&amp;$CF$2)-$X12,,$I12+$X12-SUM($X12:DH12)))</f>
        <v>0</v>
      </c>
      <c r="DJ12" s="36">
        <f>IF(((DJ$3&amp;$CF$2)-$X12&lt;0)*((DJ$3&amp;$CF$2)-$W12&gt;=0),ROUNDDOWN($I12/($X12-$W12+1),2),IF((DJ$3&amp;$CF$2)-$X12,,$I12+$X12-SUM($X12:DI12)))</f>
        <v>0</v>
      </c>
      <c r="DK12" s="35">
        <f>IF(((DK$3&amp;$DK$2)-$X12&lt;0)*((DK$3&amp;$DK$2)-$W12&gt;=0),ROUNDDOWN($I12/($X12-$W12+1),2),IF((DK$3&amp;$DK$2)-$X12,,$I12+$X12-SUM($X12:DJ12)))</f>
        <v>0</v>
      </c>
      <c r="DL12" s="35">
        <f>IF(((DL$3&amp;$DK$2)-$X12&lt;0)*((DL$3&amp;$DK$2)-$W12&gt;=0),ROUNDDOWN($I12/($X12-$W12+1),2),IF((DL$3&amp;$DK$2)-$X12,,$I12+$X12-SUM($X12:DK12)))</f>
        <v>0</v>
      </c>
      <c r="DM12" s="35">
        <f>IF(((DM$3&amp;$DK$2)-$X12&lt;0)*((DM$3&amp;$DK$2)-$W12&gt;=0),ROUNDDOWN($I12/($X12-$W12+1),2),IF((DM$3&amp;$DK$2)-$X12,,$I12+$X12-SUM($X12:DL12)))</f>
        <v>0</v>
      </c>
      <c r="DN12" s="35">
        <f>IF(((DN$3&amp;$DK$2)-$X12&lt;0)*((DN$3&amp;$DK$2)-$W12&gt;=0),ROUNDDOWN($I12/($X12-$W12+1),2),IF((DN$3&amp;$DK$2)-$X12,,$I12+$X12-SUM($X12:DM12)))</f>
        <v>0</v>
      </c>
      <c r="DO12" s="35">
        <f>IF(((DO$3&amp;$DK$2)-$X12&lt;0)*((DO$3&amp;$DK$2)-$W12&gt;=0),ROUNDDOWN($I12/($X12-$W12+1),2),IF((DO$3&amp;$DK$2)-$X12,,$I12+$X12-SUM($X12:DN12)))</f>
        <v>0</v>
      </c>
      <c r="DP12" s="35">
        <f>IF(((DP$3&amp;$DK$2)-$X12&lt;0)*((DP$3&amp;$DK$2)-$W12&gt;=0),ROUNDDOWN($I12/($X12-$W12+1),2),IF((DP$3&amp;$DK$2)-$X12,,$I12+$X12-SUM($X12:DO12)))</f>
        <v>0</v>
      </c>
      <c r="DQ12" s="35">
        <f>IF(((DQ$3&amp;$DK$2)-$X12&lt;0)*((DQ$3&amp;$DK$2)-$W12&gt;=0),ROUNDDOWN($I12/($X12-$W12+1),2),IF((DQ$3&amp;$DK$2)-$X12,,$I12+$X12-SUM($X12:DP12)))</f>
        <v>0</v>
      </c>
      <c r="DR12" s="35">
        <f>IF(((DR$3&amp;$DK$2)-$X12&lt;0)*((DR$3&amp;$DK$2)-$W12&gt;=0),ROUNDDOWN($I12/($X12-$W12+1),2),IF((DR$3&amp;$DK$2)-$X12,,$I12+$X12-SUM($X12:DQ12)))</f>
        <v>0</v>
      </c>
      <c r="DS12" s="35">
        <f>IF(((DS$3&amp;$DK$2)-$X12&lt;0)*((DS$3&amp;$DK$2)-$W12&gt;=0),ROUNDDOWN($I12/($X12-$W12+1),2),IF((DS$3&amp;$DK$2)-$X12,,$I12+$X12-SUM($X12:DR12)))</f>
        <v>0</v>
      </c>
      <c r="DT12" s="35">
        <f>IF(((DT$3&amp;$DK$2)-$X12&lt;0)*((DT$3&amp;$DK$2)-$W12&gt;=0),ROUNDDOWN($I12/($X12-$W12+1),2),IF((DT$3&amp;$DK$2)-$X12,,$I12+$X12-SUM($X12:DS12)))</f>
        <v>0</v>
      </c>
      <c r="DU12" s="35">
        <f>IF(((DU$3&amp;$DK$2)-$X12&lt;0)*((DU$3&amp;$DK$2)-$W12&gt;=0),ROUNDDOWN($I12/($X12-$W12+1),2),IF((DU$3&amp;$DK$2)-$X12,,$I12+$X12-SUM($X12:DT12)))</f>
        <v>0</v>
      </c>
      <c r="DV12" s="35">
        <f>IF(((DV$3&amp;$DK$2)-$X12&lt;0)*((DV$3&amp;$DK$2)-$W12&gt;=0),ROUNDDOWN($I12/($X12-$W12+1),2),IF((DV$3&amp;$DK$2)-$X12,,$I12+$X12-SUM($X12:DU12)))</f>
        <v>0</v>
      </c>
      <c r="DW12" s="35">
        <f>IF(((DW$3&amp;$DK$2)-$X12&lt;0)*((DW$3&amp;$DK$2)-$W12&gt;=0),ROUNDDOWN($I12/($X12-$W12+1),2),IF((DW$3&amp;$DK$2)-$X12,,$I12+$X12-SUM($X12:DV12)))</f>
        <v>0</v>
      </c>
      <c r="DX12" s="35">
        <f>IF(((DX$3&amp;$DK$2)-$X12&lt;0)*((DX$3&amp;$DK$2)-$W12&gt;=0),ROUNDDOWN($I12/($X12-$W12+1),2),IF((DX$3&amp;$DK$2)-$X12,,$I12+$X12-SUM($X12:DW12)))</f>
        <v>0</v>
      </c>
      <c r="DY12" s="35">
        <f>IF(((DY$3&amp;$DK$2)-$X12&lt;0)*((DY$3&amp;$DK$2)-$W12&gt;=0),ROUNDDOWN($I12/($X12-$W12+1),2),IF((DY$3&amp;$DK$2)-$X12,,$I12+$X12-SUM($X12:DX12)))</f>
        <v>0</v>
      </c>
      <c r="DZ12" s="35">
        <f>IF(((DZ$3&amp;$DK$2)-$X12&lt;0)*((DZ$3&amp;$DK$2)-$W12&gt;=0),ROUNDDOWN($I12/($X12-$W12+1),2),IF((DZ$3&amp;$DK$2)-$X12,,$I12+$X12-SUM($X12:DY12)))</f>
        <v>0</v>
      </c>
      <c r="EA12" s="35">
        <f>IF(((EA$3&amp;$DK$2)-$X12&lt;0)*((EA$3&amp;$DK$2)-$W12&gt;=0),ROUNDDOWN($I12/($X12-$W12+1),2),IF((EA$3&amp;$DK$2)-$X12,,$I12+$X12-SUM($X12:DZ12)))</f>
        <v>0</v>
      </c>
      <c r="EB12" s="35">
        <f>IF(((EB$3&amp;$DK$2)-$X12&lt;0)*((EB$3&amp;$DK$2)-$W12&gt;=0),ROUNDDOWN($I12/($X12-$W12+1),2),IF((EB$3&amp;$DK$2)-$X12,,$I12+$X12-SUM($X12:EA12)))</f>
        <v>0</v>
      </c>
      <c r="EC12" s="35">
        <f>IF(((EC$3&amp;$DK$2)-$X12&lt;0)*((EC$3&amp;$DK$2)-$W12&gt;=0),ROUNDDOWN($I12/($X12-$W12+1),2),IF((EC$3&amp;$DK$2)-$X12,,$I12+$X12-SUM($X12:EB12)))</f>
        <v>0</v>
      </c>
      <c r="ED12" s="35">
        <f>IF(((ED$3&amp;$DK$2)-$X12&lt;0)*((ED$3&amp;$DK$2)-$W12&gt;=0),ROUNDDOWN($I12/($X12-$W12+1),2),IF((ED$3&amp;$DK$2)-$X12,,$I12+$X12-SUM($X12:EC12)))</f>
        <v>0</v>
      </c>
      <c r="EE12" s="35">
        <f>IF(((EE$3&amp;$DK$2)-$X12&lt;0)*((EE$3&amp;$DK$2)-$W12&gt;=0),ROUNDDOWN($I12/($X12-$W12+1),2),IF((EE$3&amp;$DK$2)-$X12,,$I12+$X12-SUM($X12:ED12)))</f>
        <v>0</v>
      </c>
      <c r="EF12" s="35">
        <f>IF(((EF$3&amp;$DK$2)-$X12&lt;0)*((EF$3&amp;$DK$2)-$W12&gt;=0),ROUNDDOWN($I12/($X12-$W12+1),2),IF((EF$3&amp;$DK$2)-$X12,,$I12+$X12-SUM($X12:EE12)))</f>
        <v>0</v>
      </c>
      <c r="EG12" s="35">
        <f>IF(((EG$3&amp;$DK$2)-$X12&lt;0)*((EG$3&amp;$DK$2)-$W12&gt;=0),ROUNDDOWN($I12/($X12-$W12+1),2),IF((EG$3&amp;$DK$2)-$X12,,$I12+$X12-SUM($X12:EF12)))</f>
        <v>0</v>
      </c>
      <c r="EH12" s="35">
        <f>IF(((EH$3&amp;$DK$2)-$X12&lt;0)*((EH$3&amp;$DK$2)-$W12&gt;=0),ROUNDDOWN($I12/($X12-$W12+1),2),IF((EH$3&amp;$DK$2)-$X12,,$I12+$X12-SUM($X12:EG12)))</f>
        <v>0</v>
      </c>
      <c r="EI12" s="35">
        <f>IF(((EI$3&amp;$DK$2)-$X12&lt;0)*((EI$3&amp;$DK$2)-$W12&gt;=0),ROUNDDOWN($I12/($X12-$W12+1),2),IF((EI$3&amp;$DK$2)-$X12,,$I12+$X12-SUM($X12:EH12)))</f>
        <v>0</v>
      </c>
      <c r="EJ12" s="35">
        <f>IF(((EJ$3&amp;$DK$2)-$X12&lt;0)*((EJ$3&amp;$DK$2)-$W12&gt;=0),ROUNDDOWN($I12/($X12-$W12+1),2),IF((EJ$3&amp;$DK$2)-$X12,,$I12+$X12-SUM($X12:EI12)))</f>
        <v>0</v>
      </c>
      <c r="EK12" s="35">
        <f>IF(((EK$3&amp;$DK$2)-$X12&lt;0)*((EK$3&amp;$DK$2)-$W12&gt;=0),ROUNDDOWN($I12/($X12-$W12+1),2),IF((EK$3&amp;$DK$2)-$X12,,$I12+$X12-SUM($X12:EJ12)))</f>
        <v>0</v>
      </c>
      <c r="EL12" s="35">
        <f>IF(((EL$3&amp;$DK$2)-$X12&lt;0)*((EL$3&amp;$DK$2)-$W12&gt;=0),ROUNDDOWN($I12/($X12-$W12+1),2),IF((EL$3&amp;$DK$2)-$X12,,$I12+$X12-SUM($X12:EK12)))</f>
        <v>0</v>
      </c>
      <c r="EM12" s="35">
        <f>IF(((EM$3&amp;$DK$2)-$X12&lt;0)*((EM$3&amp;$DK$2)-$W12&gt;=0),ROUNDDOWN($I12/($X12-$W12+1),2),IF((EM$3&amp;$DK$2)-$X12,,$I12+$X12-SUM($X12:EL12)))</f>
        <v>0</v>
      </c>
      <c r="EN12" s="36">
        <f>IF(((EN$3&amp;$DK$2)-$X12&lt;0)*((EN$3&amp;$DK$2)-$W12&gt;=0),ROUNDDOWN($I12/($X12-$W12+1),2),IF((EN$3&amp;$DK$2)-$X12,,$I12+$X12-SUM($X12:EM12)))</f>
        <v>0</v>
      </c>
      <c r="EO12" s="35">
        <f>IF(((EO$3&amp;$EO$2)-$X12&lt;0)*((EO$3&amp;$EO$2)-$W12&gt;=0),ROUNDDOWN($I12/($X12-$W12+1),2),IF((EO$3&amp;$EO$2)-$X12,,$I12+$X12-SUM($X12:EN12)))</f>
        <v>0</v>
      </c>
      <c r="EP12" s="35">
        <f>IF(((EP$3&amp;$EO$2)-$X12&lt;0)*((EP$3&amp;$EO$2)-$W12&gt;=0),ROUNDDOWN($I12/($X12-$W12+1),2),IF((EP$3&amp;$EO$2)-$X12,,$I12+$X12-SUM($X12:EO12)))</f>
        <v>0</v>
      </c>
      <c r="EQ12" s="35">
        <f>IF(((EQ$3&amp;$EO$2)-$X12&lt;0)*((EQ$3&amp;$EO$2)-$W12&gt;=0),ROUNDDOWN($I12/($X12-$W12+1),2),IF((EQ$3&amp;$EO$2)-$X12,,$I12+$X12-SUM($X12:EP12)))</f>
        <v>0</v>
      </c>
      <c r="ER12" s="35">
        <f>IF(((ER$3&amp;$EO$2)-$X12&lt;0)*((ER$3&amp;$EO$2)-$W12&gt;=0),ROUNDDOWN($I12/($X12-$W12+1),2),IF((ER$3&amp;$EO$2)-$X12,,$I12+$X12-SUM($X12:EQ12)))</f>
        <v>0</v>
      </c>
      <c r="ES12" s="35">
        <f>IF(((ES$3&amp;$EO$2)-$X12&lt;0)*((ES$3&amp;$EO$2)-$W12&gt;=0),ROUNDDOWN($I12/($X12-$W12+1),2),IF((ES$3&amp;$EO$2)-$X12,,$I12+$X12-SUM($X12:ER12)))</f>
        <v>0</v>
      </c>
      <c r="ET12" s="35">
        <f>IF(((ET$3&amp;$EO$2)-$X12&lt;0)*((ET$3&amp;$EO$2)-$W12&gt;=0),ROUNDDOWN($I12/($X12-$W12+1),2),IF((ET$3&amp;$EO$2)-$X12,,$I12+$X12-SUM($X12:ES12)))</f>
        <v>0</v>
      </c>
      <c r="EU12" s="35">
        <f>IF(((EU$3&amp;$EO$2)-$X12&lt;0)*((EU$3&amp;$EO$2)-$W12&gt;=0),ROUNDDOWN($I12/($X12-$W12+1),2),IF((EU$3&amp;$EO$2)-$X12,,$I12+$X12-SUM($X12:ET12)))</f>
        <v>0</v>
      </c>
      <c r="EV12" s="35">
        <f>IF(((EV$3&amp;$EO$2)-$X12&lt;0)*((EV$3&amp;$EO$2)-$W12&gt;=0),ROUNDDOWN($I12/($X12-$W12+1),2),IF((EV$3&amp;$EO$2)-$X12,,$I12+$X12-SUM($X12:EU12)))</f>
        <v>0</v>
      </c>
      <c r="EW12" s="35">
        <f>IF(((EW$3&amp;$EO$2)-$X12&lt;0)*((EW$3&amp;$EO$2)-$W12&gt;=0),ROUNDDOWN($I12/($X12-$W12+1),2),IF((EW$3&amp;$EO$2)-$X12,,$I12+$X12-SUM($X12:EV12)))</f>
        <v>0</v>
      </c>
      <c r="EX12" s="35">
        <f>IF(((EX$3&amp;$EO$2)-$X12&lt;0)*((EX$3&amp;$EO$2)-$W12&gt;=0),ROUNDDOWN($I12/($X12-$W12+1),2),IF((EX$3&amp;$EO$2)-$X12,,$I12+$X12-SUM($X12:EW12)))</f>
        <v>0</v>
      </c>
      <c r="EY12" s="35">
        <f>IF(((EY$3&amp;$EO$2)-$X12&lt;0)*((EY$3&amp;$EO$2)-$W12&gt;=0),ROUNDDOWN($I12/($X12-$W12+1),2),IF((EY$3&amp;$EO$2)-$X12,,$I12+$X12-SUM($X12:EX12)))</f>
        <v>0</v>
      </c>
      <c r="EZ12" s="35">
        <f>IF(((EZ$3&amp;$EO$2)-$X12&lt;0)*((EZ$3&amp;$EO$2)-$W12&gt;=0),ROUNDDOWN($I12/($X12-$W12+1),2),IF((EZ$3&amp;$EO$2)-$X12,,$I12+$X12-SUM($X12:EY12)))</f>
        <v>0</v>
      </c>
      <c r="FA12" s="35">
        <f>IF(((FA$3&amp;$EO$2)-$X12&lt;0)*((FA$3&amp;$EO$2)-$W12&gt;=0),ROUNDDOWN($I12/($X12-$W12+1),2),IF((FA$3&amp;$EO$2)-$X12,,$I12+$X12-SUM($X12:EZ12)))</f>
        <v>0</v>
      </c>
      <c r="FB12" s="35">
        <f>IF(((FB$3&amp;$EO$2)-$X12&lt;0)*((FB$3&amp;$EO$2)-$W12&gt;=0),ROUNDDOWN($I12/($X12-$W12+1),2),IF((FB$3&amp;$EO$2)-$X12,,$I12+$X12-SUM($X12:FA12)))</f>
        <v>0</v>
      </c>
      <c r="FC12" s="35">
        <f>IF(((FC$3&amp;$EO$2)-$X12&lt;0)*((FC$3&amp;$EO$2)-$W12&gt;=0),ROUNDDOWN($I12/($X12-$W12+1),2),IF((FC$3&amp;$EO$2)-$X12,,$I12+$X12-SUM($X12:FB12)))</f>
        <v>0</v>
      </c>
      <c r="FD12" s="35">
        <f>IF(((FD$3&amp;$EO$2)-$X12&lt;0)*((FD$3&amp;$EO$2)-$W12&gt;=0),ROUNDDOWN($I12/($X12-$W12+1),2),IF((FD$3&amp;$EO$2)-$X12,,$I12+$X12-SUM($X12:FC12)))</f>
        <v>0</v>
      </c>
      <c r="FE12" s="35">
        <f>IF(((FE$3&amp;$EO$2)-$X12&lt;0)*((FE$3&amp;$EO$2)-$W12&gt;=0),ROUNDDOWN($I12/($X12-$W12+1),2),IF((FE$3&amp;$EO$2)-$X12,,$I12+$X12-SUM($X12:FD12)))</f>
        <v>0</v>
      </c>
      <c r="FF12" s="35">
        <f>IF(((FF$3&amp;$EO$2)-$X12&lt;0)*((FF$3&amp;$EO$2)-$W12&gt;=0),ROUNDDOWN($I12/($X12-$W12+1),2),IF((FF$3&amp;$EO$2)-$X12,,$I12+$X12-SUM($X12:FE12)))</f>
        <v>0</v>
      </c>
      <c r="FG12" s="35">
        <f>IF(((FG$3&amp;$EO$2)-$X12&lt;0)*((FG$3&amp;$EO$2)-$W12&gt;=0),ROUNDDOWN($I12/($X12-$W12+1),2),IF((FG$3&amp;$EO$2)-$X12,,$I12+$X12-SUM($X12:FF12)))</f>
        <v>0</v>
      </c>
      <c r="FH12" s="35">
        <f>IF(((FH$3&amp;$EO$2)-$X12&lt;0)*((FH$3&amp;$EO$2)-$W12&gt;=0),ROUNDDOWN($I12/($X12-$W12+1),2),IF((FH$3&amp;$EO$2)-$X12,,$I12+$X12-SUM($X12:FG12)))</f>
        <v>0</v>
      </c>
      <c r="FI12" s="35">
        <f>IF(((FI$3&amp;$EO$2)-$X12&lt;0)*((FI$3&amp;$EO$2)-$W12&gt;=0),ROUNDDOWN($I12/($X12-$W12+1),2),IF((FI$3&amp;$EO$2)-$X12,,$I12+$X12-SUM($X12:FH12)))</f>
        <v>0</v>
      </c>
      <c r="FJ12" s="35">
        <f>IF(((FJ$3&amp;$EO$2)-$X12&lt;0)*((FJ$3&amp;$EO$2)-$W12&gt;=0),ROUNDDOWN($I12/($X12-$W12+1),2),IF((FJ$3&amp;$EO$2)-$X12,,$I12+$X12-SUM($X12:FI12)))</f>
        <v>0</v>
      </c>
      <c r="FK12" s="35">
        <f>IF(((FK$3&amp;$EO$2)-$X12&lt;0)*((FK$3&amp;$EO$2)-$W12&gt;=0),ROUNDDOWN($I12/($X12-$W12+1),2),IF((FK$3&amp;$EO$2)-$X12,,$I12+$X12-SUM($X12:FJ12)))</f>
        <v>0</v>
      </c>
      <c r="FL12" s="35">
        <f>IF(((FL$3&amp;$EO$2)-$X12&lt;0)*((FL$3&amp;$EO$2)-$W12&gt;=0),ROUNDDOWN($I12/($X12-$W12+1),2),IF((FL$3&amp;$EO$2)-$X12,,$I12+$X12-SUM($X12:FK12)))</f>
        <v>0</v>
      </c>
      <c r="FM12" s="35">
        <f>IF(((FM$3&amp;$EO$2)-$X12&lt;0)*((FM$3&amp;$EO$2)-$W12&gt;=0),ROUNDDOWN($I12/($X12-$W12+1),2),IF((FM$3&amp;$EO$2)-$X12,,$I12+$X12-SUM($X12:FL12)))</f>
        <v>0</v>
      </c>
      <c r="FN12" s="35">
        <f>IF(((FN$3&amp;$EO$2)-$X12&lt;0)*((FN$3&amp;$EO$2)-$W12&gt;=0),ROUNDDOWN($I12/($X12-$W12+1),2),IF((FN$3&amp;$EO$2)-$X12,,$I12+$X12-SUM($X12:FM12)))</f>
        <v>0</v>
      </c>
      <c r="FO12" s="35">
        <f>IF(((FO$3&amp;$EO$2)-$X12&lt;0)*((FO$3&amp;$EO$2)-$W12&gt;=0),ROUNDDOWN($I12/($X12-$W12+1),2),IF((FO$3&amp;$EO$2)-$X12,,$I12+$X12-SUM($X12:FN12)))</f>
        <v>0</v>
      </c>
      <c r="FP12" s="35">
        <f>IF(((FP$3&amp;$EO$2)-$X12&lt;0)*((FP$3&amp;$EO$2)-$W12&gt;=0),ROUNDDOWN($I12/($X12-$W12+1),2),IF((FP$3&amp;$EO$2)-$X12,,$I12+$X12-SUM($X12:FO12)))</f>
        <v>0</v>
      </c>
      <c r="FQ12" s="35">
        <f>IF(((FQ$3&amp;$EO$2)-$X12&lt;0)*((FQ$3&amp;$EO$2)-$W12&gt;=0),ROUNDDOWN($I12/($X12-$W12+1),2),IF((FQ$3&amp;$EO$2)-$X12,,$I12+$X12-SUM($X12:FP12)))</f>
        <v>0</v>
      </c>
      <c r="FR12" s="35">
        <f>IF(((FR$3&amp;$EO$2)-$X12&lt;0)*((FR$3&amp;$EO$2)-$W12&gt;=0),ROUNDDOWN($I12/($X12-$W12+1),2),IF((FR$3&amp;$EO$2)-$X12,,$I12+$X12-SUM($X12:FQ12)))</f>
        <v>0</v>
      </c>
      <c r="FS12" s="36">
        <f>IF(((FS$3&amp;$EO$2)-$X12&lt;0)*((FS$3&amp;$EO$2)-$W12&gt;=0),ROUNDDOWN($I12/($X12-$W12+1),2),IF((FS$3&amp;$EO$2)-$X12,,$I12+$X12-SUM($X12:FR12)))</f>
        <v>0</v>
      </c>
      <c r="FT12" s="35">
        <f>IF(((FT$3&amp;$FT$2)-$X12&lt;0)*((FT$3&amp;$FT$2)-$W12&gt;=0),ROUNDDOWN($I12/($X12-$W12+1),2),IF((FT$3&amp;$FT$2)-$X12,,$I12+$X12-SUM($X12:FS12)))</f>
        <v>0</v>
      </c>
      <c r="FU12" s="35">
        <f>IF(((FU$3&amp;$FT$2)-$X12&lt;0)*((FU$3&amp;$FT$2)-$W12&gt;=0),ROUNDDOWN($I12/($X12-$W12+1),2),IF((FU$3&amp;$FT$2)-$X12,,$I12+$X12-SUM($X12:FT12)))</f>
        <v>0</v>
      </c>
      <c r="FV12" s="35">
        <f>IF(((FV$3&amp;$FT$2)-$X12&lt;0)*((FV$3&amp;$FT$2)-$W12&gt;=0),ROUNDDOWN($I12/($X12-$W12+1),2),IF((FV$3&amp;$FT$2)-$X12,,$I12+$X12-SUM($X12:FU12)))</f>
        <v>0</v>
      </c>
      <c r="FW12" s="35">
        <f>IF(((FW$3&amp;$FT$2)-$X12&lt;0)*((FW$3&amp;$FT$2)-$W12&gt;=0),ROUNDDOWN($I12/($X12-$W12+1),2),IF((FW$3&amp;$FT$2)-$X12,,$I12+$X12-SUM($X12:FV12)))</f>
        <v>0</v>
      </c>
      <c r="FX12" s="35">
        <f>IF(((FX$3&amp;$FT$2)-$X12&lt;0)*((FX$3&amp;$FT$2)-$W12&gt;=0),ROUNDDOWN($I12/($X12-$W12+1),2),IF((FX$3&amp;$FT$2)-$X12,,$I12+$X12-SUM($X12:FW12)))</f>
        <v>0</v>
      </c>
      <c r="FY12" s="35">
        <f>IF(((FY$3&amp;$FT$2)-$X12&lt;0)*((FY$3&amp;$FT$2)-$W12&gt;=0),ROUNDDOWN($I12/($X12-$W12+1),2),IF((FY$3&amp;$FT$2)-$X12,,$I12+$X12-SUM($X12:FX12)))</f>
        <v>0</v>
      </c>
      <c r="FZ12" s="35">
        <f>IF(((FZ$3&amp;$FT$2)-$X12&lt;0)*((FZ$3&amp;$FT$2)-$W12&gt;=0),ROUNDDOWN($I12/($X12-$W12+1),2),IF((FZ$3&amp;$FT$2)-$X12,,$I12+$X12-SUM($X12:FY12)))</f>
        <v>0</v>
      </c>
      <c r="GA12" s="35">
        <f>IF(((GA$3&amp;$FT$2)-$X12&lt;0)*((GA$3&amp;$FT$2)-$W12&gt;=0),ROUNDDOWN($I12/($X12-$W12+1),2),IF((GA$3&amp;$FT$2)-$X12,,$I12+$X12-SUM($X12:FZ12)))</f>
        <v>0</v>
      </c>
      <c r="GB12" s="35">
        <f>IF(((GB$3&amp;$FT$2)-$X12&lt;0)*((GB$3&amp;$FT$2)-$W12&gt;=0),ROUNDDOWN($I12/($X12-$W12+1),2),IF((GB$3&amp;$FT$2)-$X12,,$I12+$X12-SUM($X12:GA12)))</f>
        <v>0</v>
      </c>
      <c r="GC12" s="35">
        <f>IF(((GC$3&amp;$FT$2)-$X12&lt;0)*((GC$3&amp;$FT$2)-$W12&gt;=0),ROUNDDOWN($I12/($X12-$W12+1),2),IF((GC$3&amp;$FT$2)-$X12,,$I12+$X12-SUM($X12:GB12)))</f>
        <v>0</v>
      </c>
      <c r="GD12" s="35">
        <f>IF(((GD$3&amp;$FT$2)-$X12&lt;0)*((GD$3&amp;$FT$2)-$W12&gt;=0),ROUNDDOWN($I12/($X12-$W12+1),2),IF((GD$3&amp;$FT$2)-$X12,,$I12+$X12-SUM($X12:GC12)))</f>
        <v>0</v>
      </c>
      <c r="GE12" s="35">
        <f>IF(((GE$3&amp;$FT$2)-$X12&lt;0)*((GE$3&amp;$FT$2)-$W12&gt;=0),ROUNDDOWN($I12/($X12-$W12+1),2),IF((GE$3&amp;$FT$2)-$X12,,$I12+$X12-SUM($X12:GD12)))</f>
        <v>0</v>
      </c>
      <c r="GF12" s="35">
        <f>IF(((GF$3&amp;$FT$2)-$X12&lt;0)*((GF$3&amp;$FT$2)-$W12&gt;=0),ROUNDDOWN($I12/($X12-$W12+1),2),IF((GF$3&amp;$FT$2)-$X12,,$I12+$X12-SUM($X12:GE12)))</f>
        <v>0</v>
      </c>
      <c r="GG12" s="35">
        <f>IF(((GG$3&amp;$FT$2)-$X12&lt;0)*((GG$3&amp;$FT$2)-$W12&gt;=0),ROUNDDOWN($I12/($X12-$W12+1),2),IF((GG$3&amp;$FT$2)-$X12,,$I12+$X12-SUM($X12:GF12)))</f>
        <v>0</v>
      </c>
      <c r="GH12" s="35">
        <f>IF(((GH$3&amp;$FT$2)-$X12&lt;0)*((GH$3&amp;$FT$2)-$W12&gt;=0),ROUNDDOWN($I12/($X12-$W12+1),2),IF((GH$3&amp;$FT$2)-$X12,,$I12+$X12-SUM($X12:GG12)))</f>
        <v>0</v>
      </c>
      <c r="GI12" s="35">
        <f>IF(((GI$3&amp;$FT$2)-$X12&lt;0)*((GI$3&amp;$FT$2)-$W12&gt;=0),ROUNDDOWN($I12/($X12-$W12+1),2),IF((GI$3&amp;$FT$2)-$X12,,$I12+$X12-SUM($X12:GH12)))</f>
        <v>0</v>
      </c>
      <c r="GJ12" s="35">
        <f>IF(((GJ$3&amp;$FT$2)-$X12&lt;0)*((GJ$3&amp;$FT$2)-$W12&gt;=0),ROUNDDOWN($I12/($X12-$W12+1),2),IF((GJ$3&amp;$FT$2)-$X12,,$I12+$X12-SUM($X12:GI12)))</f>
        <v>0</v>
      </c>
      <c r="GK12" s="35">
        <f>IF(((GK$3&amp;$FT$2)-$X12&lt;0)*((GK$3&amp;$FT$2)-$W12&gt;=0),ROUNDDOWN($I12/($X12-$W12+1),2),IF((GK$3&amp;$FT$2)-$X12,,$I12+$X12-SUM($X12:GJ12)))</f>
        <v>0</v>
      </c>
      <c r="GL12" s="35">
        <f>IF(((GL$3&amp;$FT$2)-$X12&lt;0)*((GL$3&amp;$FT$2)-$W12&gt;=0),ROUNDDOWN($I12/($X12-$W12+1),2),IF((GL$3&amp;$FT$2)-$X12,,$I12+$X12-SUM($X12:GK12)))</f>
        <v>0</v>
      </c>
      <c r="GM12" s="35">
        <f>IF(((GM$3&amp;$FT$2)-$X12&lt;0)*((GM$3&amp;$FT$2)-$W12&gt;=0),ROUNDDOWN($I12/($X12-$W12+1),2),IF((GM$3&amp;$FT$2)-$X12,,$I12+$X12-SUM($X12:GL12)))</f>
        <v>0</v>
      </c>
      <c r="GN12" s="35">
        <f>IF(((GN$3&amp;$FT$2)-$X12&lt;0)*((GN$3&amp;$FT$2)-$W12&gt;=0),ROUNDDOWN($I12/($X12-$W12+1),2),IF((GN$3&amp;$FT$2)-$X12,,$I12+$X12-SUM($X12:GM12)))</f>
        <v>0</v>
      </c>
      <c r="GO12" s="35">
        <f>IF(((GO$3&amp;$FT$2)-$X12&lt;0)*((GO$3&amp;$FT$2)-$W12&gt;=0),ROUNDDOWN($I12/($X12-$W12+1),2),IF((GO$3&amp;$FT$2)-$X12,,$I12+$X12-SUM($X12:GN12)))</f>
        <v>0</v>
      </c>
      <c r="GP12" s="35">
        <f>IF(((GP$3&amp;$FT$2)-$X12&lt;0)*((GP$3&amp;$FT$2)-$W12&gt;=0),ROUNDDOWN($I12/($X12-$W12+1),2),IF((GP$3&amp;$FT$2)-$X12,,$I12+$X12-SUM($X12:GO12)))</f>
        <v>0</v>
      </c>
      <c r="GQ12" s="35">
        <f>IF(((GQ$3&amp;$FT$2)-$X12&lt;0)*((GQ$3&amp;$FT$2)-$W12&gt;=0),ROUNDDOWN($I12/($X12-$W12+1),2),IF((GQ$3&amp;$FT$2)-$X12,,$I12+$X12-SUM($X12:GP12)))</f>
        <v>0</v>
      </c>
      <c r="GR12" s="35">
        <f>IF(((GR$3&amp;$FT$2)-$X12&lt;0)*((GR$3&amp;$FT$2)-$W12&gt;=0),ROUNDDOWN($I12/($X12-$W12+1),2),IF((GR$3&amp;$FT$2)-$X12,,$I12+$X12-SUM($X12:GQ12)))</f>
        <v>0</v>
      </c>
      <c r="GS12" s="35">
        <f>IF(((GS$3&amp;$FT$2)-$X12&lt;0)*((GS$3&amp;$FT$2)-$W12&gt;=0),ROUNDDOWN($I12/($X12-$W12+1),2),IF((GS$3&amp;$FT$2)-$X12,,$I12+$X12-SUM($X12:GR12)))</f>
        <v>0</v>
      </c>
      <c r="GT12" s="35">
        <f>IF(((GT$3&amp;$FT$2)-$X12&lt;0)*((GT$3&amp;$FT$2)-$W12&gt;=0),ROUNDDOWN($I12/($X12-$W12+1),2),IF((GT$3&amp;$FT$2)-$X12,,$I12+$X12-SUM($X12:GS12)))</f>
        <v>0</v>
      </c>
      <c r="GU12" s="35">
        <f>IF(((GU$3&amp;$FT$2)-$X12&lt;0)*((GU$3&amp;$FT$2)-$W12&gt;=0),ROUNDDOWN($I12/($X12-$W12+1),2),IF((GU$3&amp;$FT$2)-$X12,,$I12+$X12-SUM($X12:GT12)))</f>
        <v>0</v>
      </c>
      <c r="GV12" s="35">
        <f>IF(((GV$3&amp;$FT$2)-$X12&lt;0)*((GV$3&amp;$FT$2)-$W12&gt;=0),ROUNDDOWN($I12/($X12-$W12+1),2),IF((GV$3&amp;$FT$2)-$X12,,$I12+$X12-SUM($X12:GU12)))</f>
        <v>0</v>
      </c>
      <c r="GW12" s="36">
        <f>IF(((GW$3&amp;$FT$2)-$X12&lt;0)*((GW$3&amp;$FT$2)-$W12&gt;=0),ROUNDDOWN($I12/($X12-$W12+1),2),IF((GW$3&amp;$FT$2)-$X12,,$I12+$X12-SUM($X12:GV12)))</f>
        <v>0</v>
      </c>
      <c r="GX12" s="35">
        <f>IF(((GX$3&amp;$GX$2)-$X12&lt;0)*((GX$3&amp;$GX$2)-$W12&gt;=0),ROUNDDOWN($I12/($X12-$W12+1),2),IF((GX$3&amp;$GX$2)-$X12,,$I12+$X12-SUM($X12:GW12)))</f>
        <v>0</v>
      </c>
      <c r="GY12" s="35">
        <f>IF(((GY$3&amp;$GX$2)-$X12&lt;0)*((GY$3&amp;$GX$2)-$W12&gt;=0),ROUNDDOWN($I12/($X12-$W12+1),2),IF((GY$3&amp;$GX$2)-$X12,,$I12+$X12-SUM($X12:GX12)))</f>
        <v>0</v>
      </c>
      <c r="GZ12" s="35">
        <f>IF(((GZ$3&amp;$GX$2)-$X12&lt;0)*((GZ$3&amp;$GX$2)-$W12&gt;=0),ROUNDDOWN($I12/($X12-$W12+1),2),IF((GZ$3&amp;$GX$2)-$X12,,$I12+$X12-SUM($X12:GY12)))</f>
        <v>1.33</v>
      </c>
      <c r="HA12" s="35">
        <f>IF(((HA$3&amp;$GX$2)-$X12&lt;0)*((HA$3&amp;$GX$2)-$W12&gt;=0),ROUNDDOWN($I12/($X12-$W12+1),2),IF((HA$3&amp;$GX$2)-$X12,,$I12+$X12-SUM($X12:GZ12)))</f>
        <v>1.33</v>
      </c>
      <c r="HB12" s="35">
        <f>IF(((HB$3&amp;$GX$2)-$X12&lt;0)*((HB$3&amp;$GX$2)-$W12&gt;=0),ROUNDDOWN($I12/($X12-$W12+1),2),IF((HB$3&amp;$GX$2)-$X12,,$I12+$X12-SUM($X12:HA12)))</f>
        <v>1.3399999999965075</v>
      </c>
      <c r="HC12" s="35">
        <f>IF(((HC$3&amp;$GX$2)-$X12&lt;0)*((HC$3&amp;$GX$2)-$W12&gt;=0),ROUNDDOWN($I12/($X12-$W12+1),2),IF((HC$3&amp;$GX$2)-$X12,,$I12+$X12-SUM($X12:HB12)))</f>
        <v>0</v>
      </c>
      <c r="HD12" s="35">
        <f>IF(((HD$3&amp;$GX$2)-$X12&lt;0)*((HD$3&amp;$GX$2)-$W12&gt;=0),ROUNDDOWN($I12/($X12-$W12+1),2),IF((HD$3&amp;$GX$2)-$X12,,$I12+$X12-SUM($X12:HC12)))</f>
        <v>0</v>
      </c>
      <c r="HE12" s="35">
        <f>IF(((HE$3&amp;$GX$2)-$X12&lt;0)*((HE$3&amp;$GX$2)-$W12&gt;=0),ROUNDDOWN($I12/($X12-$W12+1),2),IF((HE$3&amp;$GX$2)-$X12,,$I12+$X12-SUM($X12:HD12)))</f>
        <v>0</v>
      </c>
      <c r="HF12" s="35">
        <f>IF(((HF$3&amp;$GX$2)-$X12&lt;0)*((HF$3&amp;$GX$2)-$W12&gt;=0),ROUNDDOWN($I12/($X12-$W12+1),2),IF((HF$3&amp;$GX$2)-$X12,,$I12+$X12-SUM($X12:HE12)))</f>
        <v>0</v>
      </c>
      <c r="HG12" s="35">
        <f>IF(((HG$3&amp;$GX$2)-$X12&lt;0)*((HG$3&amp;$GX$2)-$W12&gt;=0),ROUNDDOWN($I12/($X12-$W12+1),2),IF((HG$3&amp;$GX$2)-$X12,,$I12+$X12-SUM($X12:HF12)))</f>
        <v>0</v>
      </c>
      <c r="HH12" s="35">
        <f>IF(((HH$3&amp;$GX$2)-$X12&lt;0)*((HH$3&amp;$GX$2)-$W12&gt;=0),ROUNDDOWN($I12/($X12-$W12+1),2),IF((HH$3&amp;$GX$2)-$X12,,$I12+$X12-SUM($X12:HG12)))</f>
        <v>0</v>
      </c>
      <c r="HI12" s="35">
        <f>IF(((HI$3&amp;$GX$2)-$X12&lt;0)*((HI$3&amp;$GX$2)-$W12&gt;=0),ROUNDDOWN($I12/($X12-$W12+1),2),IF((HI$3&amp;$GX$2)-$X12,,$I12+$X12-SUM($X12:HH12)))</f>
        <v>0</v>
      </c>
      <c r="HJ12" s="35">
        <f>IF(((HJ$3&amp;$GX$2)-$X12&lt;0)*((HJ$3&amp;$GX$2)-$W12&gt;=0),ROUNDDOWN($I12/($X12-$W12+1),2),IF((HJ$3&amp;$GX$2)-$X12,,$I12+$X12-SUM($X12:HI12)))</f>
        <v>0</v>
      </c>
      <c r="HK12" s="35">
        <f>IF(((HK$3&amp;$GX$2)-$X12&lt;0)*((HK$3&amp;$GX$2)-$W12&gt;=0),ROUNDDOWN($I12/($X12-$W12+1),2),IF((HK$3&amp;$GX$2)-$X12,,$I12+$X12-SUM($X12:HJ12)))</f>
        <v>0</v>
      </c>
      <c r="HL12" s="35">
        <f>IF(((HL$3&amp;$GX$2)-$X12&lt;0)*((HL$3&amp;$GX$2)-$W12&gt;=0),ROUNDDOWN($I12/($X12-$W12+1),2),IF((HL$3&amp;$GX$2)-$X12,,$I12+$X12-SUM($X12:HK12)))</f>
        <v>0</v>
      </c>
      <c r="HM12" s="35">
        <f>IF(((HM$3&amp;$GX$2)-$X12&lt;0)*((HM$3&amp;$GX$2)-$W12&gt;=0),ROUNDDOWN($I12/($X12-$W12+1),2),IF((HM$3&amp;$GX$2)-$X12,,$I12+$X12-SUM($X12:HL12)))</f>
        <v>0</v>
      </c>
      <c r="HN12" s="35">
        <f>IF(((HN$3&amp;$GX$2)-$X12&lt;0)*((HN$3&amp;$GX$2)-$W12&gt;=0),ROUNDDOWN($I12/($X12-$W12+1),2),IF((HN$3&amp;$GX$2)-$X12,,$I12+$X12-SUM($X12:HM12)))</f>
        <v>0</v>
      </c>
      <c r="HO12" s="35">
        <f>IF(((HO$3&amp;$GX$2)-$X12&lt;0)*((HO$3&amp;$GX$2)-$W12&gt;=0),ROUNDDOWN($I12/($X12-$W12+1),2),IF((HO$3&amp;$GX$2)-$X12,,$I12+$X12-SUM($X12:HN12)))</f>
        <v>0</v>
      </c>
      <c r="HP12" s="35">
        <f>IF(((HP$3&amp;$GX$2)-$X12&lt;0)*((HP$3&amp;$GX$2)-$W12&gt;=0),ROUNDDOWN($I12/($X12-$W12+1),2),IF((HP$3&amp;$GX$2)-$X12,,$I12+$X12-SUM($X12:HO12)))</f>
        <v>0</v>
      </c>
      <c r="HQ12" s="35">
        <f>IF(((HQ$3&amp;$GX$2)-$X12&lt;0)*((HQ$3&amp;$GX$2)-$W12&gt;=0),ROUNDDOWN($I12/($X12-$W12+1),2),IF((HQ$3&amp;$GX$2)-$X12,,$I12+$X12-SUM($X12:HP12)))</f>
        <v>0</v>
      </c>
      <c r="HR12" s="35">
        <f>IF(((HR$3&amp;$GX$2)-$X12&lt;0)*((HR$3&amp;$GX$2)-$W12&gt;=0),ROUNDDOWN($I12/($X12-$W12+1),2),IF((HR$3&amp;$GX$2)-$X12,,$I12+$X12-SUM($X12:HQ12)))</f>
        <v>0</v>
      </c>
      <c r="HS12" s="35">
        <f>IF(((HS$3&amp;$GX$2)-$X12&lt;0)*((HS$3&amp;$GX$2)-$W12&gt;=0),ROUNDDOWN($I12/($X12-$W12+1),2),IF((HS$3&amp;$GX$2)-$X12,,$I12+$X12-SUM($X12:HR12)))</f>
        <v>0</v>
      </c>
      <c r="HT12" s="35">
        <f>IF(((HT$3&amp;$GX$2)-$X12&lt;0)*((HT$3&amp;$GX$2)-$W12&gt;=0),ROUNDDOWN($I12/($X12-$W12+1),2),IF((HT$3&amp;$GX$2)-$X12,,$I12+$X12-SUM($X12:HS12)))</f>
        <v>0</v>
      </c>
      <c r="HU12" s="35">
        <f>IF(((HU$3&amp;$GX$2)-$X12&lt;0)*((HU$3&amp;$GX$2)-$W12&gt;=0),ROUNDDOWN($I12/($X12-$W12+1),2),IF((HU$3&amp;$GX$2)-$X12,,$I12+$X12-SUM($X12:HT12)))</f>
        <v>0</v>
      </c>
      <c r="HV12" s="35">
        <f>IF(((HV$3&amp;$GX$2)-$X12&lt;0)*((HV$3&amp;$GX$2)-$W12&gt;=0),ROUNDDOWN($I12/($X12-$W12+1),2),IF((HV$3&amp;$GX$2)-$X12,,$I12+$X12-SUM($X12:HU12)))</f>
        <v>0</v>
      </c>
      <c r="HW12" s="35">
        <f>IF(((HW$3&amp;$GX$2)-$X12&lt;0)*((HW$3&amp;$GX$2)-$W12&gt;=0),ROUNDDOWN($I12/($X12-$W12+1),2),IF((HW$3&amp;$GX$2)-$X12,,$I12+$X12-SUM($X12:HV12)))</f>
        <v>0</v>
      </c>
      <c r="HX12" s="35">
        <f>IF(((HX$3&amp;$GX$2)-$X12&lt;0)*((HX$3&amp;$GX$2)-$W12&gt;=0),ROUNDDOWN($I12/($X12-$W12+1),2),IF((HX$3&amp;$GX$2)-$X12,,$I12+$X12-SUM($X12:HW12)))</f>
        <v>0</v>
      </c>
      <c r="HY12" s="35">
        <f>IF(((HY$3&amp;$GX$2)-$X12&lt;0)*((HY$3&amp;$GX$2)-$W12&gt;=0),ROUNDDOWN($I12/($X12-$W12+1),2),IF((HY$3&amp;$GX$2)-$X12,,$I12+$X12-SUM($X12:HX12)))</f>
        <v>0</v>
      </c>
      <c r="HZ12" s="35">
        <f>IF(((HZ$3&amp;$GX$2)-$X12&lt;0)*((HZ$3&amp;$GX$2)-$W12&gt;=0),ROUNDDOWN($I12/($X12-$W12+1),2),IF((HZ$3&amp;$GX$2)-$X12,,$I12+$X12-SUM($X12:HY12)))</f>
        <v>0</v>
      </c>
      <c r="IA12" s="35">
        <f>IF(((IA$3&amp;$GX$2)-$X12&lt;0)*((IA$3&amp;$GX$2)-$W12&gt;=0),ROUNDDOWN($I12/($X12-$W12+1),2),IF((IA$3&amp;$GX$2)-$X12,,$I12+$X12-SUM($X12:HZ12)))</f>
        <v>0</v>
      </c>
      <c r="IB12" s="36">
        <f>IF(((IB$3&amp;$GX$2)-$X12&lt;0)*((IB$3&amp;$GX$2)-$W12&gt;=0),ROUNDDOWN($I12/($X12-$W12+1),2),IF((IB$3&amp;$GX$2)-$X12,,$I12+$X12-SUM($X12:IA12)))</f>
        <v>0</v>
      </c>
      <c r="IC12" s="35">
        <f>IF(((IC$3&amp;$IC$2)-$X12&lt;0)*((IC$3&amp;$IC$2)-$W12&gt;=0),ROUNDDOWN($I12/($X12-$W12+1),2),IF((IC$3&amp;$IC$2)-$X12,,$I12+$X12-SUM($X12:IB12)))</f>
        <v>0</v>
      </c>
      <c r="ID12" s="35">
        <f>IF(((ID$3&amp;$IC$2)-$X12&lt;0)*((ID$3&amp;$IC$2)-$W12&gt;=0),ROUNDDOWN($I12/($X12-$W12+1),2),IF((ID$3&amp;$IC$2)-$X12,,$I12+$X12-SUM($X12:IC12)))</f>
        <v>0</v>
      </c>
      <c r="IE12" s="35">
        <f>IF(((IE$3&amp;$IC$2)-$X12&lt;0)*((IE$3&amp;$IC$2)-$W12&gt;=0),ROUNDDOWN($I12/($X12-$W12+1),2),IF((IE$3&amp;$IC$2)-$X12,,$I12+$X12-SUM($X12:ID12)))</f>
        <v>0</v>
      </c>
      <c r="IF12" s="35">
        <f>IF(((IF$3&amp;$IC$2)-$X12&lt;0)*((IF$3&amp;$IC$2)-$W12&gt;=0),ROUNDDOWN($I12/($X12-$W12+1),2),IF((IF$3&amp;$IC$2)-$X12,,$I12+$X12-SUM($X12:IE12)))</f>
        <v>0</v>
      </c>
      <c r="IG12" s="35">
        <f>IF(((IG$3&amp;$IC$2)-$X12&lt;0)*((IG$3&amp;$IC$2)-$W12&gt;=0),ROUNDDOWN($I12/($X12-$W12+1),2),IF((IG$3&amp;$IC$2)-$X12,,$I12+$X12-SUM($X12:IF12)))</f>
        <v>0</v>
      </c>
      <c r="IH12" s="35">
        <f>IF(((IH$3&amp;$IC$2)-$X12&lt;0)*((IH$3&amp;$IC$2)-$W12&gt;=0),ROUNDDOWN($I12/($X12-$W12+1),2),IF((IH$3&amp;$IC$2)-$X12,,$I12+$X12-SUM($X12:IG12)))</f>
        <v>0</v>
      </c>
      <c r="II12" s="35">
        <f>IF(((II$3&amp;$IC$2)-$X12&lt;0)*((II$3&amp;$IC$2)-$W12&gt;=0),ROUNDDOWN($I12/($X12-$W12+1),2),IF((II$3&amp;$IC$2)-$X12,,$I12+$X12-SUM($X12:IH12)))</f>
        <v>0</v>
      </c>
      <c r="IJ12" s="35">
        <f>IF(((IJ$3&amp;$IC$2)-$X12&lt;0)*((IJ$3&amp;$IC$2)-$W12&gt;=0),ROUNDDOWN($I12/($X12-$W12+1),2),IF((IJ$3&amp;$IC$2)-$X12,,$I12+$X12-SUM($X12:II12)))</f>
        <v>0</v>
      </c>
      <c r="IK12" s="35">
        <f>IF(((IK$3&amp;$IC$2)-$X12&lt;0)*((IK$3&amp;$IC$2)-$W12&gt;=0),ROUNDDOWN($I12/($X12-$W12+1),2),IF((IK$3&amp;$IC$2)-$X12,,$I12+$X12-SUM($X12:IJ12)))</f>
        <v>0</v>
      </c>
      <c r="IL12" s="35">
        <f>IF(((IL$3&amp;$IC$2)-$X12&lt;0)*((IL$3&amp;$IC$2)-$W12&gt;=0),ROUNDDOWN($I12/($X12-$W12+1),2),IF((IL$3&amp;$IC$2)-$X12,,$I12+$X12-SUM($X12:IK12)))</f>
        <v>0</v>
      </c>
      <c r="IM12" s="35">
        <f>IF(((IM$3&amp;$IC$2)-$X12&lt;0)*((IM$3&amp;$IC$2)-$W12&gt;=0),ROUNDDOWN($I12/($X12-$W12+1),2),IF((IM$3&amp;$IC$2)-$X12,,$I12+$X12-SUM($X12:IL12)))</f>
        <v>0</v>
      </c>
      <c r="IN12" s="35">
        <f>IF(((IN$3&amp;$IC$2)-$X12&lt;0)*((IN$3&amp;$IC$2)-$W12&gt;=0),ROUNDDOWN($I12/($X12-$W12+1),2),IF((IN$3&amp;$IC$2)-$X12,,$I12+$X12-SUM($X12:IM12)))</f>
        <v>0</v>
      </c>
      <c r="IO12" s="35">
        <f>IF(((IO$3&amp;$IC$2)-$X12&lt;0)*((IO$3&amp;$IC$2)-$W12&gt;=0),ROUNDDOWN($I12/($X12-$W12+1),2),IF((IO$3&amp;$IC$2)-$X12,,$I12+$X12-SUM($X12:IN12)))</f>
        <v>0</v>
      </c>
      <c r="IP12" s="35">
        <f>IF(((IP$3&amp;$IC$2)-$X12&lt;0)*((IP$3&amp;$IC$2)-$W12&gt;=0),ROUNDDOWN($I12/($X12-$W12+1),2),IF((IP$3&amp;$IC$2)-$X12,,$I12+$X12-SUM($X12:IO12)))</f>
        <v>0</v>
      </c>
      <c r="IQ12" s="35">
        <f>IF(((IQ$3&amp;$IC$2)-$X12&lt;0)*((IQ$3&amp;$IC$2)-$W12&gt;=0),ROUNDDOWN($I12/($X12-$W12+1),2),IF((IQ$3&amp;$IC$2)-$X12,,$I12+$X12-SUM($X12:IP12)))</f>
        <v>0</v>
      </c>
      <c r="IR12" s="35">
        <f>IF(((IR$3&amp;$IC$2)-$X12&lt;0)*((IR$3&amp;$IC$2)-$W12&gt;=0),ROUNDDOWN($I12/($X12-$W12+1),2),IF((IR$3&amp;$IC$2)-$X12,,$I12+$X12-SUM($X12:IQ12)))</f>
        <v>0</v>
      </c>
      <c r="IS12" s="35">
        <f>IF(((IS$3&amp;$IC$2)-$X12&lt;0)*((IS$3&amp;$IC$2)-$W12&gt;=0),ROUNDDOWN($I12/($X12-$W12+1),2),IF((IS$3&amp;$IC$2)-$X12,,$I12+$X12-SUM($X12:IR12)))</f>
        <v>0</v>
      </c>
      <c r="IT12" s="35">
        <f>IF(((IT$3&amp;$IC$2)-$X12&lt;0)*((IT$3&amp;$IC$2)-$W12&gt;=0),ROUNDDOWN($I12/($X12-$W12+1),2),IF((IT$3&amp;$IC$2)-$X12,,$I12+$X12-SUM($X12:IS12)))</f>
        <v>0</v>
      </c>
      <c r="IU12" s="35">
        <f>IF(((IU$3&amp;$IC$2)-$X12&lt;0)*((IU$3&amp;$IC$2)-$W12&gt;=0),ROUNDDOWN($I12/($X12-$W12+1),2),IF((IU$3&amp;$IC$2)-$X12,,$I12+$X12-SUM($X12:IT12)))</f>
        <v>0</v>
      </c>
      <c r="IV12" s="35">
        <f>IF(((IV$3&amp;$IC$2)-$X12&lt;0)*((IV$3&amp;$IC$2)-$W12&gt;=0),ROUNDDOWN($I12/($X12-$W12+1),2),IF((IV$3&amp;$IC$2)-$X12,,$I12+$X12-SUM($X12:IU12)))</f>
        <v>0</v>
      </c>
      <c r="IW12" s="35">
        <f>IF(((IW$3&amp;$IC$2)-$X12&lt;0)*((IW$3&amp;$IC$2)-$W12&gt;=0),ROUNDDOWN($I12/($X12-$W12+1),2),IF((IW$3&amp;$IC$2)-$X12,,$I12+$X12-SUM($X12:IV12)))</f>
        <v>0</v>
      </c>
      <c r="IX12" s="35">
        <f>IF(((IX$3&amp;$IC$2)-$X12&lt;0)*((IX$3&amp;$IC$2)-$W12&gt;=0),ROUNDDOWN($I12/($X12-$W12+1),2),IF((IX$3&amp;$IC$2)-$X12,,$I12+$X12-SUM($X12:IW12)))</f>
        <v>0</v>
      </c>
      <c r="IY12" s="35">
        <f>IF(((IY$3&amp;$IC$2)-$X12&lt;0)*((IY$3&amp;$IC$2)-$W12&gt;=0),ROUNDDOWN($I12/($X12-$W12+1),2),IF((IY$3&amp;$IC$2)-$X12,,$I12+$X12-SUM($X12:IX12)))</f>
        <v>0</v>
      </c>
      <c r="IZ12" s="35">
        <f>IF(((IZ$3&amp;$IC$2)-$X12&lt;0)*((IZ$3&amp;$IC$2)-$W12&gt;=0),ROUNDDOWN($I12/($X12-$W12+1),2),IF((IZ$3&amp;$IC$2)-$X12,,$I12+$X12-SUM($X12:IY12)))</f>
        <v>0</v>
      </c>
      <c r="JA12" s="35">
        <f>IF(((JA$3&amp;$IC$2)-$X12&lt;0)*((JA$3&amp;$IC$2)-$W12&gt;=0),ROUNDDOWN($I12/($X12-$W12+1),2),IF((JA$3&amp;$IC$2)-$X12,,$I12+$X12-SUM($X12:IZ12)))</f>
        <v>0</v>
      </c>
      <c r="JB12" s="35">
        <f>IF(((JB$3&amp;$IC$2)-$X12&lt;0)*((JB$3&amp;$IC$2)-$W12&gt;=0),ROUNDDOWN($I12/($X12-$W12+1),2),IF((JB$3&amp;$IC$2)-$X12,,$I12+$X12-SUM($X12:JA12)))</f>
        <v>0</v>
      </c>
      <c r="JC12" s="35">
        <f>IF(((JC$3&amp;$IC$2)-$X12&lt;0)*((JC$3&amp;$IC$2)-$W12&gt;=0),ROUNDDOWN($I12/($X12-$W12+1),2),IF((JC$3&amp;$IC$2)-$X12,,$I12+$X12-SUM($X12:JB12)))</f>
        <v>0</v>
      </c>
      <c r="JD12" s="35">
        <f>IF(((JD$3&amp;$IC$2)-$X12&lt;0)*((JD$3&amp;$IC$2)-$W12&gt;=0),ROUNDDOWN($I12/($X12-$W12+1),2),IF((JD$3&amp;$IC$2)-$X12,,$I12+$X12-SUM($X12:JC12)))</f>
        <v>0</v>
      </c>
      <c r="JE12" s="35">
        <f>IF(((JE$3&amp;$IC$2)-$X12&lt;0)*((JE$3&amp;$IC$2)-$W12&gt;=0),ROUNDDOWN($I12/($X12-$W12+1),2),IF((JE$3&amp;$IC$2)-$X12,,$I12+$X12-SUM($X12:JD12)))</f>
        <v>0</v>
      </c>
      <c r="JF12" s="35">
        <f>IF(((JF$3&amp;$IC$2)-$X12&lt;0)*((JF$3&amp;$IC$2)-$W12&gt;=0),ROUNDDOWN($I12/($X12-$W12+1),2),IF((JF$3&amp;$IC$2)-$X12,,$I12+$X12-SUM($X12:JE12)))</f>
        <v>0</v>
      </c>
      <c r="JG12" s="36">
        <f>IF(((JG$3&amp;$IC$2)-$X12&lt;0)*((JG$3&amp;$IC$2)-$W12&gt;=0),ROUNDDOWN($I12/($X12-$W12+1),2),IF((JG$3&amp;$IC$2)-$X12,,$I12+$X12-SUM($X12:JF12)))</f>
        <v>0</v>
      </c>
      <c r="JH12" s="35">
        <f>IF(((JH$3&amp;$JH$2)-$X12&lt;0)*((JH$3&amp;$JH$2)-$W12&gt;=0),ROUNDDOWN($I12/($X12-$W12+1),2),IF((JH$3&amp;$JH$2)-$X12,,$I12+$X12-SUM($X12:JG12)))</f>
        <v>0</v>
      </c>
      <c r="JI12" s="35">
        <f>IF(((JI$3&amp;$JH$2)-$X12&lt;0)*((JI$3&amp;$JH$2)-$W12&gt;=0),ROUNDDOWN($I12/($X12-$W12+1),2),IF((JI$3&amp;$JH$2)-$X12,,$I12+$X12-SUM($X12:JH12)))</f>
        <v>0</v>
      </c>
      <c r="JJ12" s="35">
        <f>IF(((JJ$3&amp;$JH$2)-$X12&lt;0)*((JJ$3&amp;$JH$2)-$W12&gt;=0),ROUNDDOWN($I12/($X12-$W12+1),2),IF((JJ$3&amp;$JH$2)-$X12,,$I12+$X12-SUM($X12:JI12)))</f>
        <v>0</v>
      </c>
      <c r="JK12" s="35">
        <f>IF(((JK$3&amp;$JH$2)-$X12&lt;0)*((JK$3&amp;$JH$2)-$W12&gt;=0),ROUNDDOWN($I12/($X12-$W12+1),2),IF((JK$3&amp;$JH$2)-$X12,,$I12+$X12-SUM($X12:JJ12)))</f>
        <v>0</v>
      </c>
      <c r="JL12" s="35">
        <f>IF(((JL$3&amp;$JH$2)-$X12&lt;0)*((JL$3&amp;$JH$2)-$W12&gt;=0),ROUNDDOWN($I12/($X12-$W12+1),2),IF((JL$3&amp;$JH$2)-$X12,,$I12+$X12-SUM($X12:JK12)))</f>
        <v>0</v>
      </c>
      <c r="JM12" s="35">
        <f>IF(((JM$3&amp;$JH$2)-$X12&lt;0)*((JM$3&amp;$JH$2)-$W12&gt;=0),ROUNDDOWN($I12/($X12-$W12+1),2),IF((JM$3&amp;$JH$2)-$X12,,$I12+$X12-SUM($X12:JL12)))</f>
        <v>0</v>
      </c>
      <c r="JN12" s="35">
        <f>IF(((JN$3&amp;$JH$2)-$X12&lt;0)*((JN$3&amp;$JH$2)-$W12&gt;=0),ROUNDDOWN($I12/($X12-$W12+1),2),IF((JN$3&amp;$JH$2)-$X12,,$I12+$X12-SUM($X12:JM12)))</f>
        <v>0</v>
      </c>
      <c r="JO12" s="35">
        <f>IF(((JO$3&amp;$JH$2)-$X12&lt;0)*((JO$3&amp;$JH$2)-$W12&gt;=0),ROUNDDOWN($I12/($X12-$W12+1),2),IF((JO$3&amp;$JH$2)-$X12,,$I12+$X12-SUM($X12:JN12)))</f>
        <v>0</v>
      </c>
      <c r="JP12" s="35">
        <f>IF(((JP$3&amp;$JH$2)-$X12&lt;0)*((JP$3&amp;$JH$2)-$W12&gt;=0),ROUNDDOWN($I12/($X12-$W12+1),2),IF((JP$3&amp;$JH$2)-$X12,,$I12+$X12-SUM($X12:JO12)))</f>
        <v>0</v>
      </c>
      <c r="JQ12" s="35">
        <f>IF(((JQ$3&amp;$JH$2)-$X12&lt;0)*((JQ$3&amp;$JH$2)-$W12&gt;=0),ROUNDDOWN($I12/($X12-$W12+1),2),IF((JQ$3&amp;$JH$2)-$X12,,$I12+$X12-SUM($X12:JP12)))</f>
        <v>0</v>
      </c>
      <c r="JR12" s="35">
        <f>IF(((JR$3&amp;$JH$2)-$X12&lt;0)*((JR$3&amp;$JH$2)-$W12&gt;=0),ROUNDDOWN($I12/($X12-$W12+1),2),IF((JR$3&amp;$JH$2)-$X12,,$I12+$X12-SUM($X12:JQ12)))</f>
        <v>0</v>
      </c>
      <c r="JS12" s="35">
        <f>IF(((JS$3&amp;$JH$2)-$X12&lt;0)*((JS$3&amp;$JH$2)-$W12&gt;=0),ROUNDDOWN($I12/($X12-$W12+1),2),IF((JS$3&amp;$JH$2)-$X12,,$I12+$X12-SUM($X12:JR12)))</f>
        <v>0</v>
      </c>
      <c r="JT12" s="35">
        <f>IF(((JT$3&amp;$JH$2)-$X12&lt;0)*((JT$3&amp;$JH$2)-$W12&gt;=0),ROUNDDOWN($I12/($X12-$W12+1),2),IF((JT$3&amp;$JH$2)-$X12,,$I12+$X12-SUM($X12:JS12)))</f>
        <v>0</v>
      </c>
      <c r="JU12" s="35">
        <f>IF(((JU$3&amp;$JH$2)-$X12&lt;0)*((JU$3&amp;$JH$2)-$W12&gt;=0),ROUNDDOWN($I12/($X12-$W12+1),2),IF((JU$3&amp;$JH$2)-$X12,,$I12+$X12-SUM($X12:JT12)))</f>
        <v>0</v>
      </c>
      <c r="JV12" s="35">
        <f>IF(((JV$3&amp;$JH$2)-$X12&lt;0)*((JV$3&amp;$JH$2)-$W12&gt;=0),ROUNDDOWN($I12/($X12-$W12+1),2),IF((JV$3&amp;$JH$2)-$X12,,$I12+$X12-SUM($X12:JU12)))</f>
        <v>0</v>
      </c>
      <c r="JW12" s="35">
        <f>IF(((JW$3&amp;$JH$2)-$X12&lt;0)*((JW$3&amp;$JH$2)-$W12&gt;=0),ROUNDDOWN($I12/($X12-$W12+1),2),IF((JW$3&amp;$JH$2)-$X12,,$I12+$X12-SUM($X12:JV12)))</f>
        <v>0</v>
      </c>
      <c r="JX12" s="35">
        <f>IF(((JX$3&amp;$JH$2)-$X12&lt;0)*((JX$3&amp;$JH$2)-$W12&gt;=0),ROUNDDOWN($I12/($X12-$W12+1),2),IF((JX$3&amp;$JH$2)-$X12,,$I12+$X12-SUM($X12:JW12)))</f>
        <v>0</v>
      </c>
      <c r="JY12" s="35">
        <f>IF(((JY$3&amp;$JH$2)-$X12&lt;0)*((JY$3&amp;$JH$2)-$W12&gt;=0),ROUNDDOWN($I12/($X12-$W12+1),2),IF((JY$3&amp;$JH$2)-$X12,,$I12+$X12-SUM($X12:JX12)))</f>
        <v>0</v>
      </c>
      <c r="JZ12" s="35">
        <f>IF(((JZ$3&amp;$JH$2)-$X12&lt;0)*((JZ$3&amp;$JH$2)-$W12&gt;=0),ROUNDDOWN($I12/($X12-$W12+1),2),IF((JZ$3&amp;$JH$2)-$X12,,$I12+$X12-SUM($X12:JY12)))</f>
        <v>0</v>
      </c>
      <c r="KA12" s="35">
        <f>IF(((KA$3&amp;$JH$2)-$X12&lt;0)*((KA$3&amp;$JH$2)-$W12&gt;=0),ROUNDDOWN($I12/($X12-$W12+1),2),IF((KA$3&amp;$JH$2)-$X12,,$I12+$X12-SUM($X12:JZ12)))</f>
        <v>0</v>
      </c>
      <c r="KB12" s="35">
        <f>IF(((KB$3&amp;$JH$2)-$X12&lt;0)*((KB$3&amp;$JH$2)-$W12&gt;=0),ROUNDDOWN($I12/($X12-$W12+1),2),IF((KB$3&amp;$JH$2)-$X12,,$I12+$X12-SUM($X12:KA12)))</f>
        <v>0</v>
      </c>
      <c r="KC12" s="35">
        <f>IF(((KC$3&amp;$JH$2)-$X12&lt;0)*((KC$3&amp;$JH$2)-$W12&gt;=0),ROUNDDOWN($I12/($X12-$W12+1),2),IF((KC$3&amp;$JH$2)-$X12,,$I12+$X12-SUM($X12:KB12)))</f>
        <v>0</v>
      </c>
      <c r="KD12" s="35">
        <f>IF(((KD$3&amp;$JH$2)-$X12&lt;0)*((KD$3&amp;$JH$2)-$W12&gt;=0),ROUNDDOWN($I12/($X12-$W12+1),2),IF((KD$3&amp;$JH$2)-$X12,,$I12+$X12-SUM($X12:KC12)))</f>
        <v>0</v>
      </c>
      <c r="KE12" s="35">
        <f>IF(((KE$3&amp;$JH$2)-$X12&lt;0)*((KE$3&amp;$JH$2)-$W12&gt;=0),ROUNDDOWN($I12/($X12-$W12+1),2),IF((KE$3&amp;$JH$2)-$X12,,$I12+$X12-SUM($X12:KD12)))</f>
        <v>0</v>
      </c>
      <c r="KF12" s="35">
        <f>IF(((KF$3&amp;$JH$2)-$X12&lt;0)*((KF$3&amp;$JH$2)-$W12&gt;=0),ROUNDDOWN($I12/($X12-$W12+1),2),IF((KF$3&amp;$JH$2)-$X12,,$I12+$X12-SUM($X12:KE12)))</f>
        <v>0</v>
      </c>
      <c r="KG12" s="35">
        <f>IF(((KG$3&amp;$JH$2)-$X12&lt;0)*((KG$3&amp;$JH$2)-$W12&gt;=0),ROUNDDOWN($I12/($X12-$W12+1),2),IF((KG$3&amp;$JH$2)-$X12,,$I12+$X12-SUM($X12:KF12)))</f>
        <v>0</v>
      </c>
      <c r="KH12" s="35">
        <f>IF(((KH$3&amp;$JH$2)-$X12&lt;0)*((KH$3&amp;$JH$2)-$W12&gt;=0),ROUNDDOWN($I12/($X12-$W12+1),2),IF((KH$3&amp;$JH$2)-$X12,,$I12+$X12-SUM($X12:KG12)))</f>
        <v>0</v>
      </c>
      <c r="KI12" s="35">
        <f>IF(((KI$3&amp;$JH$2)-$X12&lt;0)*((KI$3&amp;$JH$2)-$W12&gt;=0),ROUNDDOWN($I12/($X12-$W12+1),2),IF((KI$3&amp;$JH$2)-$X12,,$I12+$X12-SUM($X12:KH12)))</f>
        <v>0</v>
      </c>
      <c r="KJ12" s="35">
        <f>IF(((KJ$3&amp;$JH$2)-$X12&lt;0)*((KJ$3&amp;$JH$2)-$W12&gt;=0),ROUNDDOWN($I12/($X12-$W12+1),2),IF((KJ$3&amp;$JH$2)-$X12,,$I12+$X12-SUM($X12:KI12)))</f>
        <v>0</v>
      </c>
      <c r="KK12" s="36">
        <f>IF(((KK$3&amp;$JH$2)-$X12&lt;0)*((KK$3&amp;$JH$2)-$W12&gt;=0),ROUNDDOWN($I12/($X12-$W12+1),2),IF((KK$3&amp;$JH$2)-$X12,,$I12+$X12-SUM($X12:KJ12)))</f>
        <v>0</v>
      </c>
      <c r="KL12" s="35">
        <f>IF(((KL$3&amp;$KL$2)-$X12&lt;0)*((KL$3&amp;$KL$2)-$W12&gt;=0),ROUNDDOWN($I12/($X12-$W12+1),2),IF((KL$3&amp;$KL$2)-$X12,,$I12+$X12-SUM($X12:KK12)))</f>
        <v>0</v>
      </c>
      <c r="KM12" s="35">
        <f>IF(((KM$3&amp;$KL$2)-$X12&lt;0)*((KM$3&amp;$KL$2)-$W12&gt;=0),ROUNDDOWN($I12/($X12-$W12+1),2),IF((KM$3&amp;$KL$2)-$X12,,$I12+$X12-SUM($X12:KL12)))</f>
        <v>0</v>
      </c>
      <c r="KN12" s="35">
        <f>IF(((KN$3&amp;$KL$2)-$X12&lt;0)*((KN$3&amp;$KL$2)-$W12&gt;=0),ROUNDDOWN($I12/($X12-$W12+1),2),IF((KN$3&amp;$KL$2)-$X12,,$I12+$X12-SUM($X12:KM12)))</f>
        <v>0</v>
      </c>
      <c r="KO12" s="35">
        <f>IF(((KO$3&amp;$KL$2)-$X12&lt;0)*((KO$3&amp;$KL$2)-$W12&gt;=0),ROUNDDOWN($I12/($X12-$W12+1),2),IF((KO$3&amp;$KL$2)-$X12,,$I12+$X12-SUM($X12:KN12)))</f>
        <v>0</v>
      </c>
      <c r="KP12" s="35">
        <f>IF(((KP$3&amp;$KL$2)-$X12&lt;0)*((KP$3&amp;$KL$2)-$W12&gt;=0),ROUNDDOWN($I12/($X12-$W12+1),2),IF((KP$3&amp;$KL$2)-$X12,,$I12+$X12-SUM($X12:KO12)))</f>
        <v>0</v>
      </c>
      <c r="KQ12" s="35">
        <f>IF(((KQ$3&amp;$KL$2)-$X12&lt;0)*((KQ$3&amp;$KL$2)-$W12&gt;=0),ROUNDDOWN($I12/($X12-$W12+1),2),IF((KQ$3&amp;$KL$2)-$X12,,$I12+$X12-SUM($X12:KP12)))</f>
        <v>0</v>
      </c>
      <c r="KR12" s="35">
        <f>IF(((KR$3&amp;$KL$2)-$X12&lt;0)*((KR$3&amp;$KL$2)-$W12&gt;=0),ROUNDDOWN($I12/($X12-$W12+1),2),IF((KR$3&amp;$KL$2)-$X12,,$I12+$X12-SUM($X12:KQ12)))</f>
        <v>0</v>
      </c>
      <c r="KS12" s="35">
        <f>IF(((KS$3&amp;$KL$2)-$X12&lt;0)*((KS$3&amp;$KL$2)-$W12&gt;=0),ROUNDDOWN($I12/($X12-$W12+1),2),IF((KS$3&amp;$KL$2)-$X12,,$I12+$X12-SUM($X12:KR12)))</f>
        <v>0</v>
      </c>
      <c r="KT12" s="35">
        <f>IF(((KT$3&amp;$KL$2)-$X12&lt;0)*((KT$3&amp;$KL$2)-$W12&gt;=0),ROUNDDOWN($I12/($X12-$W12+1),2),IF((KT$3&amp;$KL$2)-$X12,,$I12+$X12-SUM($X12:KS12)))</f>
        <v>0</v>
      </c>
      <c r="KU12" s="35">
        <f>IF(((KU$3&amp;$KL$2)-$X12&lt;0)*((KU$3&amp;$KL$2)-$W12&gt;=0),ROUNDDOWN($I12/($X12-$W12+1),2),IF((KU$3&amp;$KL$2)-$X12,,$I12+$X12-SUM($X12:KT12)))</f>
        <v>0</v>
      </c>
      <c r="KV12" s="35">
        <f>IF(((KV$3&amp;$KL$2)-$X12&lt;0)*((KV$3&amp;$KL$2)-$W12&gt;=0),ROUNDDOWN($I12/($X12-$W12+1),2),IF((KV$3&amp;$KL$2)-$X12,,$I12+$X12-SUM($X12:KU12)))</f>
        <v>0</v>
      </c>
      <c r="KW12" s="35">
        <f>IF(((KW$3&amp;$KL$2)-$X12&lt;0)*((KW$3&amp;$KL$2)-$W12&gt;=0),ROUNDDOWN($I12/($X12-$W12+1),2),IF((KW$3&amp;$KL$2)-$X12,,$I12+$X12-SUM($X12:KV12)))</f>
        <v>0</v>
      </c>
      <c r="KX12" s="35">
        <f>IF(((KX$3&amp;$KL$2)-$X12&lt;0)*((KX$3&amp;$KL$2)-$W12&gt;=0),ROUNDDOWN($I12/($X12-$W12+1),2),IF((KX$3&amp;$KL$2)-$X12,,$I12+$X12-SUM($X12:KW12)))</f>
        <v>0</v>
      </c>
      <c r="KY12" s="35">
        <f>IF(((KY$3&amp;$KL$2)-$X12&lt;0)*((KY$3&amp;$KL$2)-$W12&gt;=0),ROUNDDOWN($I12/($X12-$W12+1),2),IF((KY$3&amp;$KL$2)-$X12,,$I12+$X12-SUM($X12:KX12)))</f>
        <v>0</v>
      </c>
      <c r="KZ12" s="35">
        <f>IF(((KZ$3&amp;$KL$2)-$X12&lt;0)*((KZ$3&amp;$KL$2)-$W12&gt;=0),ROUNDDOWN($I12/($X12-$W12+1),2),IF((KZ$3&amp;$KL$2)-$X12,,$I12+$X12-SUM($X12:KY12)))</f>
        <v>0</v>
      </c>
      <c r="LA12" s="35">
        <f>IF(((LA$3&amp;$KL$2)-$X12&lt;0)*((LA$3&amp;$KL$2)-$W12&gt;=0),ROUNDDOWN($I12/($X12-$W12+1),2),IF((LA$3&amp;$KL$2)-$X12,,$I12+$X12-SUM($X12:KZ12)))</f>
        <v>0</v>
      </c>
      <c r="LB12" s="35">
        <f>IF(((LB$3&amp;$KL$2)-$X12&lt;0)*((LB$3&amp;$KL$2)-$W12&gt;=0),ROUNDDOWN($I12/($X12-$W12+1),2),IF((LB$3&amp;$KL$2)-$X12,,$I12+$X12-SUM($X12:LA12)))</f>
        <v>0</v>
      </c>
      <c r="LC12" s="35">
        <f>IF(((LC$3&amp;$KL$2)-$X12&lt;0)*((LC$3&amp;$KL$2)-$W12&gt;=0),ROUNDDOWN($I12/($X12-$W12+1),2),IF((LC$3&amp;$KL$2)-$X12,,$I12+$X12-SUM($X12:LB12)))</f>
        <v>0</v>
      </c>
      <c r="LD12" s="35">
        <f>IF(((LD$3&amp;$KL$2)-$X12&lt;0)*((LD$3&amp;$KL$2)-$W12&gt;=0),ROUNDDOWN($I12/($X12-$W12+1),2),IF((LD$3&amp;$KL$2)-$X12,,$I12+$X12-SUM($X12:LC12)))</f>
        <v>0</v>
      </c>
      <c r="LE12" s="35">
        <f>IF(((LE$3&amp;$KL$2)-$X12&lt;0)*((LE$3&amp;$KL$2)-$W12&gt;=0),ROUNDDOWN($I12/($X12-$W12+1),2),IF((LE$3&amp;$KL$2)-$X12,,$I12+$X12-SUM($X12:LD12)))</f>
        <v>0</v>
      </c>
      <c r="LF12" s="35">
        <f>IF(((LF$3&amp;$KL$2)-$X12&lt;0)*((LF$3&amp;$KL$2)-$W12&gt;=0),ROUNDDOWN($I12/($X12-$W12+1),2),IF((LF$3&amp;$KL$2)-$X12,,$I12+$X12-SUM($X12:LE12)))</f>
        <v>0</v>
      </c>
      <c r="LG12" s="35">
        <f>IF(((LG$3&amp;$KL$2)-$X12&lt;0)*((LG$3&amp;$KL$2)-$W12&gt;=0),ROUNDDOWN($I12/($X12-$W12+1),2),IF((LG$3&amp;$KL$2)-$X12,,$I12+$X12-SUM($X12:LF12)))</f>
        <v>0</v>
      </c>
      <c r="LH12" s="35">
        <f>IF(((LH$3&amp;$KL$2)-$X12&lt;0)*((LH$3&amp;$KL$2)-$W12&gt;=0),ROUNDDOWN($I12/($X12-$W12+1),2),IF((LH$3&amp;$KL$2)-$X12,,$I12+$X12-SUM($X12:LG12)))</f>
        <v>0</v>
      </c>
      <c r="LI12" s="35">
        <f>IF(((LI$3&amp;$KL$2)-$X12&lt;0)*((LI$3&amp;$KL$2)-$W12&gt;=0),ROUNDDOWN($I12/($X12-$W12+1),2),IF((LI$3&amp;$KL$2)-$X12,,$I12+$X12-SUM($X12:LH12)))</f>
        <v>0</v>
      </c>
      <c r="LJ12" s="35">
        <f>IF(((LJ$3&amp;$KL$2)-$X12&lt;0)*((LJ$3&amp;$KL$2)-$W12&gt;=0),ROUNDDOWN($I12/($X12-$W12+1),2),IF((LJ$3&amp;$KL$2)-$X12,,$I12+$X12-SUM($X12:LI12)))</f>
        <v>0</v>
      </c>
      <c r="LK12" s="35">
        <f>IF(((LK$3&amp;$KL$2)-$X12&lt;0)*((LK$3&amp;$KL$2)-$W12&gt;=0),ROUNDDOWN($I12/($X12-$W12+1),2),IF((LK$3&amp;$KL$2)-$X12,,$I12+$X12-SUM($X12:LJ12)))</f>
        <v>0</v>
      </c>
      <c r="LL12" s="35">
        <f>IF(((LL$3&amp;$KL$2)-$X12&lt;0)*((LL$3&amp;$KL$2)-$W12&gt;=0),ROUNDDOWN($I12/($X12-$W12+1),2),IF((LL$3&amp;$KL$2)-$X12,,$I12+$X12-SUM($X12:LK12)))</f>
        <v>0</v>
      </c>
      <c r="LM12" s="35">
        <f>IF(((LM$3&amp;$KL$2)-$X12&lt;0)*((LM$3&amp;$KL$2)-$W12&gt;=0),ROUNDDOWN($I12/($X12-$W12+1),2),IF((LM$3&amp;$KL$2)-$X12,,$I12+$X12-SUM($X12:LL12)))</f>
        <v>0</v>
      </c>
      <c r="LN12" s="35">
        <f>IF(((LN$3&amp;$KL$2)-$X12&lt;0)*((LN$3&amp;$KL$2)-$W12&gt;=0),ROUNDDOWN($I12/($X12-$W12+1),2),IF((LN$3&amp;$KL$2)-$X12,,$I12+$X12-SUM($X12:LM12)))</f>
        <v>0</v>
      </c>
      <c r="LO12" s="35">
        <f>IF(((LO$3&amp;$KL$2)-$X12&lt;0)*((LO$3&amp;$KL$2)-$W12&gt;=0),ROUNDDOWN($I12/($X12-$W12+1),2),IF((LO$3&amp;$KL$2)-$X12,,$I12+$X12-SUM($X12:LN12)))</f>
        <v>0</v>
      </c>
      <c r="LP12" s="36">
        <f>IF(((LP$3&amp;$KL$2)-$X12&lt;0)*((LP$3&amp;$KL$2)-$W12&gt;=0),ROUNDDOWN($I12/($X12-$W12+1),2),IF((LP$3&amp;$KL$2)-$X12,,$I12+$X12-SUM($X12:LO12)))</f>
        <v>0</v>
      </c>
      <c r="LQ12" s="35">
        <f>IF(((LQ$3&amp;$LQ$2)-$X12&lt;0)*((LQ$3&amp;$LQ$2)-$W12&gt;=0),ROUNDDOWN($I12/($X12-$W12+1),2),IF((LQ$3&amp;$LQ$2)-$X12,,$I12+$X12-SUM($X12:LP12)))</f>
        <v>0</v>
      </c>
      <c r="LR12" s="35">
        <f>IF(((LR$3&amp;$LQ$2)-$X12&lt;0)*((LR$3&amp;$LQ$2)-$W12&gt;=0),ROUNDDOWN($I12/($X12-$W12+1),2),IF((LR$3&amp;$LQ$2)-$X12,,$I12+$X12-SUM($X12:LQ12)))</f>
        <v>0</v>
      </c>
      <c r="LS12" s="35">
        <f>IF(((LS$3&amp;$LQ$2)-$X12&lt;0)*((LS$3&amp;$LQ$2)-$W12&gt;=0),ROUNDDOWN($I12/($X12-$W12+1),2),IF((LS$3&amp;$LQ$2)-$X12,,$I12+$X12-SUM($X12:LR12)))</f>
        <v>0</v>
      </c>
      <c r="LT12" s="35">
        <f>IF(((LT$3&amp;$LQ$2)-$X12&lt;0)*((LT$3&amp;$LQ$2)-$W12&gt;=0),ROUNDDOWN($I12/($X12-$W12+1),2),IF((LT$3&amp;$LQ$2)-$X12,,$I12+$X12-SUM($X12:LS12)))</f>
        <v>0</v>
      </c>
      <c r="LU12" s="35">
        <f>IF(((LU$3&amp;$LQ$2)-$X12&lt;0)*((LU$3&amp;$LQ$2)-$W12&gt;=0),ROUNDDOWN($I12/($X12-$W12+1),2),IF((LU$3&amp;$LQ$2)-$X12,,$I12+$X12-SUM($X12:LT12)))</f>
        <v>0</v>
      </c>
      <c r="LV12" s="35">
        <f>IF(((LV$3&amp;$LQ$2)-$X12&lt;0)*((LV$3&amp;$LQ$2)-$W12&gt;=0),ROUNDDOWN($I12/($X12-$W12+1),2),IF((LV$3&amp;$LQ$2)-$X12,,$I12+$X12-SUM($X12:LU12)))</f>
        <v>0</v>
      </c>
      <c r="LW12" s="35">
        <f>IF(((LW$3&amp;$LQ$2)-$X12&lt;0)*((LW$3&amp;$LQ$2)-$W12&gt;=0),ROUNDDOWN($I12/($X12-$W12+1),2),IF((LW$3&amp;$LQ$2)-$X12,,$I12+$X12-SUM($X12:LV12)))</f>
        <v>0</v>
      </c>
      <c r="LX12" s="35">
        <f>IF(((LX$3&amp;$LQ$2)-$X12&lt;0)*((LX$3&amp;$LQ$2)-$W12&gt;=0),ROUNDDOWN($I12/($X12-$W12+1),2),IF((LX$3&amp;$LQ$2)-$X12,,$I12+$X12-SUM($X12:LW12)))</f>
        <v>0</v>
      </c>
      <c r="LY12" s="35">
        <f>IF(((LY$3&amp;$LQ$2)-$X12&lt;0)*((LY$3&amp;$LQ$2)-$W12&gt;=0),ROUNDDOWN($I12/($X12-$W12+1),2),IF((LY$3&amp;$LQ$2)-$X12,,$I12+$X12-SUM($X12:LX12)))</f>
        <v>0</v>
      </c>
      <c r="LZ12" s="35">
        <f>IF(((LZ$3&amp;$LQ$2)-$X12&lt;0)*((LZ$3&amp;$LQ$2)-$W12&gt;=0),ROUNDDOWN($I12/($X12-$W12+1),2),IF((LZ$3&amp;$LQ$2)-$X12,,$I12+$X12-SUM($X12:LY12)))</f>
        <v>0</v>
      </c>
      <c r="MA12" s="35">
        <f>IF(((MA$3&amp;$LQ$2)-$X12&lt;0)*((MA$3&amp;$LQ$2)-$W12&gt;=0),ROUNDDOWN($I12/($X12-$W12+1),2),IF((MA$3&amp;$LQ$2)-$X12,,$I12+$X12-SUM($X12:LZ12)))</f>
        <v>0</v>
      </c>
      <c r="MB12" s="35">
        <f>IF(((MB$3&amp;$LQ$2)-$X12&lt;0)*((MB$3&amp;$LQ$2)-$W12&gt;=0),ROUNDDOWN($I12/($X12-$W12+1),2),IF((MB$3&amp;$LQ$2)-$X12,,$I12+$X12-SUM($X12:MA12)))</f>
        <v>0</v>
      </c>
      <c r="MC12" s="35">
        <f>IF(((MC$3&amp;$LQ$2)-$X12&lt;0)*((MC$3&amp;$LQ$2)-$W12&gt;=0),ROUNDDOWN($I12/($X12-$W12+1),2),IF((MC$3&amp;$LQ$2)-$X12,,$I12+$X12-SUM($X12:MB12)))</f>
        <v>0</v>
      </c>
      <c r="MD12" s="35">
        <f>IF(((MD$3&amp;$LQ$2)-$X12&lt;0)*((MD$3&amp;$LQ$2)-$W12&gt;=0),ROUNDDOWN($I12/($X12-$W12+1),2),IF((MD$3&amp;$LQ$2)-$X12,,$I12+$X12-SUM($X12:MC12)))</f>
        <v>0</v>
      </c>
      <c r="ME12" s="35">
        <f>IF(((ME$3&amp;$LQ$2)-$X12&lt;0)*((ME$3&amp;$LQ$2)-$W12&gt;=0),ROUNDDOWN($I12/($X12-$W12+1),2),IF((ME$3&amp;$LQ$2)-$X12,,$I12+$X12-SUM($X12:MD12)))</f>
        <v>0</v>
      </c>
      <c r="MF12" s="35">
        <f>IF(((MF$3&amp;$LQ$2)-$X12&lt;0)*((MF$3&amp;$LQ$2)-$W12&gt;=0),ROUNDDOWN($I12/($X12-$W12+1),2),IF((MF$3&amp;$LQ$2)-$X12,,$I12+$X12-SUM($X12:ME12)))</f>
        <v>0</v>
      </c>
      <c r="MG12" s="35">
        <f>IF(((MG$3&amp;$LQ$2)-$X12&lt;0)*((MG$3&amp;$LQ$2)-$W12&gt;=0),ROUNDDOWN($I12/($X12-$W12+1),2),IF((MG$3&amp;$LQ$2)-$X12,,$I12+$X12-SUM($X12:MF12)))</f>
        <v>0</v>
      </c>
      <c r="MH12" s="35">
        <f>IF(((MH$3&amp;$LQ$2)-$X12&lt;0)*((MH$3&amp;$LQ$2)-$W12&gt;=0),ROUNDDOWN($I12/($X12-$W12+1),2),IF((MH$3&amp;$LQ$2)-$X12,,$I12+$X12-SUM($X12:MG12)))</f>
        <v>0</v>
      </c>
      <c r="MI12" s="35">
        <f>IF(((MI$3&amp;$LQ$2)-$X12&lt;0)*((MI$3&amp;$LQ$2)-$W12&gt;=0),ROUNDDOWN($I12/($X12-$W12+1),2),IF((MI$3&amp;$LQ$2)-$X12,,$I12+$X12-SUM($X12:MH12)))</f>
        <v>0</v>
      </c>
      <c r="MJ12" s="35">
        <f>IF(((MJ$3&amp;$LQ$2)-$X12&lt;0)*((MJ$3&amp;$LQ$2)-$W12&gt;=0),ROUNDDOWN($I12/($X12-$W12+1),2),IF((MJ$3&amp;$LQ$2)-$X12,,$I12+$X12-SUM($X12:MI12)))</f>
        <v>0</v>
      </c>
      <c r="MK12" s="35">
        <f>IF(((MK$3&amp;$LQ$2)-$X12&lt;0)*((MK$3&amp;$LQ$2)-$W12&gt;=0),ROUNDDOWN($I12/($X12-$W12+1),2),IF((MK$3&amp;$LQ$2)-$X12,,$I12+$X12-SUM($X12:MJ12)))</f>
        <v>0</v>
      </c>
      <c r="ML12" s="35">
        <f>IF(((ML$3&amp;$LQ$2)-$X12&lt;0)*((ML$3&amp;$LQ$2)-$W12&gt;=0),ROUNDDOWN($I12/($X12-$W12+1),2),IF((ML$3&amp;$LQ$2)-$X12,,$I12+$X12-SUM($X12:MK12)))</f>
        <v>0</v>
      </c>
      <c r="MM12" s="35">
        <f>IF(((MM$3&amp;$LQ$2)-$X12&lt;0)*((MM$3&amp;$LQ$2)-$W12&gt;=0),ROUNDDOWN($I12/($X12-$W12+1),2),IF((MM$3&amp;$LQ$2)-$X12,,$I12+$X12-SUM($X12:ML12)))</f>
        <v>0</v>
      </c>
      <c r="MN12" s="35">
        <f>IF(((MN$3&amp;$LQ$2)-$X12&lt;0)*((MN$3&amp;$LQ$2)-$W12&gt;=0),ROUNDDOWN($I12/($X12-$W12+1),2),IF((MN$3&amp;$LQ$2)-$X12,,$I12+$X12-SUM($X12:MM12)))</f>
        <v>0</v>
      </c>
      <c r="MO12" s="35">
        <f>IF(((MO$3&amp;$LQ$2)-$X12&lt;0)*((MO$3&amp;$LQ$2)-$W12&gt;=0),ROUNDDOWN($I12/($X12-$W12+1),2),IF((MO$3&amp;$LQ$2)-$X12,,$I12+$X12-SUM($X12:MN12)))</f>
        <v>0</v>
      </c>
      <c r="MP12" s="35">
        <f>IF(((MP$3&amp;$LQ$2)-$X12&lt;0)*((MP$3&amp;$LQ$2)-$W12&gt;=0),ROUNDDOWN($I12/($X12-$W12+1),2),IF((MP$3&amp;$LQ$2)-$X12,,$I12+$X12-SUM($X12:MO12)))</f>
        <v>0</v>
      </c>
      <c r="MQ12" s="35">
        <f>IF(((MQ$3&amp;$LQ$2)-$X12&lt;0)*((MQ$3&amp;$LQ$2)-$W12&gt;=0),ROUNDDOWN($I12/($X12-$W12+1),2),IF((MQ$3&amp;$LQ$2)-$X12,,$I12+$X12-SUM($X12:MP12)))</f>
        <v>0</v>
      </c>
      <c r="MR12" s="35">
        <f>IF(((MR$3&amp;$LQ$2)-$X12&lt;0)*((MR$3&amp;$LQ$2)-$W12&gt;=0),ROUNDDOWN($I12/($X12-$W12+1),2),IF((MR$3&amp;$LQ$2)-$X12,,$I12+$X12-SUM($X12:MQ12)))</f>
        <v>0</v>
      </c>
      <c r="MS12" s="35">
        <f>IF(((MS$3&amp;$LQ$2)-$X12&lt;0)*((MS$3&amp;$LQ$2)-$W12&gt;=0),ROUNDDOWN($I12/($X12-$W12+1),2),IF((MS$3&amp;$LQ$2)-$X12,,$I12+$X12-SUM($X12:MR12)))</f>
        <v>0</v>
      </c>
      <c r="MT12" s="36">
        <f>IF(((MT$3&amp;$LQ$2)-$X12&lt;0)*((MT$3&amp;$LQ$2)-$W12&gt;=0),ROUNDDOWN($I12/($X12-$W12+1),2),IF((MT$3&amp;$LQ$2)-$X12,,$I12+$X12-SUM($X12:MS12)))</f>
        <v>0</v>
      </c>
      <c r="MU12" s="35">
        <f>IF(((MU$3&amp;$MU$2)-$X12&lt;0)*((MU$3&amp;$MU$2)-$W12&gt;=0),ROUNDDOWN($I12/($X12-$W12+1),2),IF((MU$3&amp;$MU$2)-$X12,,$I12+$X12-SUM($X12:MT12)))</f>
        <v>0</v>
      </c>
      <c r="MV12" s="35">
        <f>IF(((MV$3&amp;$MU$2)-$X12&lt;0)*((MV$3&amp;$MU$2)-$W12&gt;=0),ROUNDDOWN($I12/($X12-$W12+1),2),IF((MV$3&amp;$MU$2)-$X12,,$I12+$X12-SUM($X12:MU12)))</f>
        <v>0</v>
      </c>
      <c r="MW12" s="35">
        <f>IF(((MW$3&amp;$MU$2)-$X12&lt;0)*((MW$3&amp;$MU$2)-$W12&gt;=0),ROUNDDOWN($I12/($X12-$W12+1),2),IF((MW$3&amp;$MU$2)-$X12,,$I12+$X12-SUM($X12:MV12)))</f>
        <v>0</v>
      </c>
      <c r="MX12" s="35">
        <f>IF(((MX$3&amp;$MU$2)-$X12&lt;0)*((MX$3&amp;$MU$2)-$W12&gt;=0),ROUNDDOWN($I12/($X12-$W12+1),2),IF((MX$3&amp;$MU$2)-$X12,,$I12+$X12-SUM($X12:MW12)))</f>
        <v>0</v>
      </c>
      <c r="MY12" s="35">
        <f>IF(((MY$3&amp;$MU$2)-$X12&lt;0)*((MY$3&amp;$MU$2)-$W12&gt;=0),ROUNDDOWN($I12/($X12-$W12+1),2),IF((MY$3&amp;$MU$2)-$X12,,$I12+$X12-SUM($X12:MX12)))</f>
        <v>0</v>
      </c>
      <c r="MZ12" s="35">
        <f>IF(((MZ$3&amp;$MU$2)-$X12&lt;0)*((MZ$3&amp;$MU$2)-$W12&gt;=0),ROUNDDOWN($I12/($X12-$W12+1),2),IF((MZ$3&amp;$MU$2)-$X12,,$I12+$X12-SUM($X12:MY12)))</f>
        <v>0</v>
      </c>
      <c r="NA12" s="35">
        <f>IF(((NA$3&amp;$MU$2)-$X12&lt;0)*((NA$3&amp;$MU$2)-$W12&gt;=0),ROUNDDOWN($I12/($X12-$W12+1),2),IF((NA$3&amp;$MU$2)-$X12,,$I12+$X12-SUM($X12:MZ12)))</f>
        <v>0</v>
      </c>
      <c r="NB12" s="35">
        <f>IF(((NB$3&amp;$MU$2)-$X12&lt;0)*((NB$3&amp;$MU$2)-$W12&gt;=0),ROUNDDOWN($I12/($X12-$W12+1),2),IF((NB$3&amp;$MU$2)-$X12,,$I12+$X12-SUM($X12:NA12)))</f>
        <v>0</v>
      </c>
      <c r="NC12" s="35">
        <f>IF(((NC$3&amp;$MU$2)-$X12&lt;0)*((NC$3&amp;$MU$2)-$W12&gt;=0),ROUNDDOWN($I12/($X12-$W12+1),2),IF((NC$3&amp;$MU$2)-$X12,,$I12+$X12-SUM($X12:NB12)))</f>
        <v>0</v>
      </c>
      <c r="ND12" s="35">
        <f>IF(((ND$3&amp;$MU$2)-$X12&lt;0)*((ND$3&amp;$MU$2)-$W12&gt;=0),ROUNDDOWN($I12/($X12-$W12+1),2),IF((ND$3&amp;$MU$2)-$X12,,$I12+$X12-SUM($X12:NC12)))</f>
        <v>0</v>
      </c>
      <c r="NE12" s="35">
        <f>IF(((NE$3&amp;$MU$2)-$X12&lt;0)*((NE$3&amp;$MU$2)-$W12&gt;=0),ROUNDDOWN($I12/($X12-$W12+1),2),IF((NE$3&amp;$MU$2)-$X12,,$I12+$X12-SUM($X12:ND12)))</f>
        <v>0</v>
      </c>
      <c r="NF12" s="35">
        <f>IF(((NF$3&amp;$MU$2)-$X12&lt;0)*((NF$3&amp;$MU$2)-$W12&gt;=0),ROUNDDOWN($I12/($X12-$W12+1),2),IF((NF$3&amp;$MU$2)-$X12,,$I12+$X12-SUM($X12:NE12)))</f>
        <v>0</v>
      </c>
      <c r="NG12" s="35">
        <f>IF(((NG$3&amp;$MU$2)-$X12&lt;0)*((NG$3&amp;$MU$2)-$W12&gt;=0),ROUNDDOWN($I12/($X12-$W12+1),2),IF((NG$3&amp;$MU$2)-$X12,,$I12+$X12-SUM($X12:NF12)))</f>
        <v>0</v>
      </c>
      <c r="NH12" s="35">
        <f>IF(((NH$3&amp;$MU$2)-$X12&lt;0)*((NH$3&amp;$MU$2)-$W12&gt;=0),ROUNDDOWN($I12/($X12-$W12+1),2),IF((NH$3&amp;$MU$2)-$X12,,$I12+$X12-SUM($X12:NG12)))</f>
        <v>0</v>
      </c>
      <c r="NI12" s="35">
        <f>IF(((NI$3&amp;$MU$2)-$X12&lt;0)*((NI$3&amp;$MU$2)-$W12&gt;=0),ROUNDDOWN($I12/($X12-$W12+1),2),IF((NI$3&amp;$MU$2)-$X12,,$I12+$X12-SUM($X12:NH12)))</f>
        <v>0</v>
      </c>
      <c r="NJ12" s="35">
        <f>IF(((NJ$3&amp;$MU$2)-$X12&lt;0)*((NJ$3&amp;$MU$2)-$W12&gt;=0),ROUNDDOWN($I12/($X12-$W12+1),2),IF((NJ$3&amp;$MU$2)-$X12,,$I12+$X12-SUM($X12:NI12)))</f>
        <v>0</v>
      </c>
      <c r="NK12" s="35">
        <f>IF(((NK$3&amp;$MU$2)-$X12&lt;0)*((NK$3&amp;$MU$2)-$W12&gt;=0),ROUNDDOWN($I12/($X12-$W12+1),2),IF((NK$3&amp;$MU$2)-$X12,,$I12+$X12-SUM($X12:NJ12)))</f>
        <v>0</v>
      </c>
      <c r="NL12" s="35">
        <f>IF(((NL$3&amp;$MU$2)-$X12&lt;0)*((NL$3&amp;$MU$2)-$W12&gt;=0),ROUNDDOWN($I12/($X12-$W12+1),2),IF((NL$3&amp;$MU$2)-$X12,,$I12+$X12-SUM($X12:NK12)))</f>
        <v>0</v>
      </c>
      <c r="NM12" s="35">
        <f>IF(((NM$3&amp;$MU$2)-$X12&lt;0)*((NM$3&amp;$MU$2)-$W12&gt;=0),ROUNDDOWN($I12/($X12-$W12+1),2),IF((NM$3&amp;$MU$2)-$X12,,$I12+$X12-SUM($X12:NL12)))</f>
        <v>0</v>
      </c>
      <c r="NN12" s="35">
        <f>IF(((NN$3&amp;$MU$2)-$X12&lt;0)*((NN$3&amp;$MU$2)-$W12&gt;=0),ROUNDDOWN($I12/($X12-$W12+1),2),IF((NN$3&amp;$MU$2)-$X12,,$I12+$X12-SUM($X12:NM12)))</f>
        <v>0</v>
      </c>
      <c r="NO12" s="35">
        <f>IF(((NO$3&amp;$MU$2)-$X12&lt;0)*((NO$3&amp;$MU$2)-$W12&gt;=0),ROUNDDOWN($I12/($X12-$W12+1),2),IF((NO$3&amp;$MU$2)-$X12,,$I12+$X12-SUM($X12:NN12)))</f>
        <v>0</v>
      </c>
      <c r="NP12" s="35">
        <f>IF(((NP$3&amp;$MU$2)-$X12&lt;0)*((NP$3&amp;$MU$2)-$W12&gt;=0),ROUNDDOWN($I12/($X12-$W12+1),2),IF((NP$3&amp;$MU$2)-$X12,,$I12+$X12-SUM($X12:NO12)))</f>
        <v>0</v>
      </c>
      <c r="NQ12" s="35">
        <f>IF(((NQ$3&amp;$MU$2)-$X12&lt;0)*((NQ$3&amp;$MU$2)-$W12&gt;=0),ROUNDDOWN($I12/($X12-$W12+1),2),IF((NQ$3&amp;$MU$2)-$X12,,$I12+$X12-SUM($X12:NP12)))</f>
        <v>0</v>
      </c>
      <c r="NR12" s="35">
        <f>IF(((NR$3&amp;$MU$2)-$X12&lt;0)*((NR$3&amp;$MU$2)-$W12&gt;=0),ROUNDDOWN($I12/($X12-$W12+1),2),IF((NR$3&amp;$MU$2)-$X12,,$I12+$X12-SUM($X12:NQ12)))</f>
        <v>0</v>
      </c>
      <c r="NS12" s="35">
        <f>IF(((NS$3&amp;$MU$2)-$X12&lt;0)*((NS$3&amp;$MU$2)-$W12&gt;=0),ROUNDDOWN($I12/($X12-$W12+1),2),IF((NS$3&amp;$MU$2)-$X12,,$I12+$X12-SUM($X12:NR12)))</f>
        <v>0</v>
      </c>
      <c r="NT12" s="35">
        <f>IF(((NT$3&amp;$MU$2)-$X12&lt;0)*((NT$3&amp;$MU$2)-$W12&gt;=0),ROUNDDOWN($I12/($X12-$W12+1),2),IF((NT$3&amp;$MU$2)-$X12,,$I12+$X12-SUM($X12:NS12)))</f>
        <v>0</v>
      </c>
      <c r="NU12" s="35">
        <f>IF(((NU$3&amp;$MU$2)-$X12&lt;0)*((NU$3&amp;$MU$2)-$W12&gt;=0),ROUNDDOWN($I12/($X12-$W12+1),2),IF((NU$3&amp;$MU$2)-$X12,,$I12+$X12-SUM($X12:NT12)))</f>
        <v>0</v>
      </c>
      <c r="NV12" s="35">
        <f>IF(((NV$3&amp;$MU$2)-$X12&lt;0)*((NV$3&amp;$MU$2)-$W12&gt;=0),ROUNDDOWN($I12/($X12-$W12+1),2),IF((NV$3&amp;$MU$2)-$X12,,$I12+$X12-SUM($X12:NU12)))</f>
        <v>0</v>
      </c>
      <c r="NW12" s="35">
        <f>IF(((NW$3&amp;$MU$2)-$X12&lt;0)*((NW$3&amp;$MU$2)-$W12&gt;=0),ROUNDDOWN($I12/($X12-$W12+1),2),IF((NW$3&amp;$MU$2)-$X12,,$I12+$X12-SUM($X12:NV12)))</f>
        <v>0</v>
      </c>
      <c r="NX12" s="35">
        <f>IF(((NX$3&amp;$MU$2)-$X12&lt;0)*((NX$3&amp;$MU$2)-$W12&gt;=0),ROUNDDOWN($I12/($X12-$W12+1),2),IF((NX$3&amp;$MU$2)-$X12,,$I12+$X12-SUM($X12:NW12)))</f>
        <v>0</v>
      </c>
      <c r="NY12" s="36">
        <f>IF(((NY$3&amp;$MU$2)-$X12&lt;0)*((NY$3&amp;$MU$2)-$W12&gt;=0),ROUNDDOWN($I12/($X12-$W12+1),2),IF((NY$3&amp;$MU$2)-$X12,,$I12+$X12-SUM($X12:NX12)))</f>
        <v>0</v>
      </c>
    </row>
    <row r="13" spans="1:389" ht="20.100000000000001" customHeight="1" thickBot="1" x14ac:dyDescent="0.25">
      <c r="A13" s="74">
        <v>8</v>
      </c>
      <c r="B13" s="117"/>
      <c r="C13" s="120"/>
      <c r="D13" s="111"/>
      <c r="E13" s="123"/>
      <c r="F13" s="126"/>
      <c r="G13" s="39" t="s">
        <v>29</v>
      </c>
      <c r="H13" s="111"/>
      <c r="I13" s="72">
        <f>SUM(FY13:NY13)</f>
        <v>0</v>
      </c>
      <c r="J13" s="114"/>
      <c r="K13" s="111"/>
      <c r="L13" s="102"/>
      <c r="M13" s="102"/>
      <c r="N13" s="105"/>
      <c r="O13" s="108"/>
      <c r="P13" s="108"/>
      <c r="Q13" s="91"/>
      <c r="R13" s="94"/>
      <c r="S13" s="94"/>
      <c r="T13" s="97"/>
      <c r="U13" s="98">
        <f ca="1">IF((IF(AND(((IF($W$1&gt;R11,1,0))=1),(K13&lt;100%)),($W$1-S11),0))&gt;0,(IF(AND(((IF($W$1&gt;R11,1,0))=1),(K13&lt;100%)),($W$1-S11),0)),0)</f>
        <v>0</v>
      </c>
      <c r="V13" s="99"/>
      <c r="W13" s="40"/>
      <c r="X13" s="41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21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21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21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21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21"/>
      <c r="FT13" s="42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21"/>
      <c r="GX13" s="42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21"/>
      <c r="IC13" s="42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  <c r="JC13" s="43"/>
      <c r="JD13" s="43"/>
      <c r="JE13" s="43"/>
      <c r="JF13" s="43"/>
      <c r="JG13" s="21"/>
      <c r="JH13" s="42"/>
      <c r="JI13" s="43"/>
      <c r="JJ13" s="43"/>
      <c r="JK13" s="43"/>
      <c r="JL13" s="43"/>
      <c r="JM13" s="43"/>
      <c r="JN13" s="43"/>
      <c r="JO13" s="43"/>
      <c r="JP13" s="43"/>
      <c r="JQ13" s="43"/>
      <c r="JR13" s="43"/>
      <c r="JS13" s="43"/>
      <c r="JT13" s="43"/>
      <c r="JU13" s="43"/>
      <c r="JV13" s="43"/>
      <c r="JW13" s="43"/>
      <c r="JX13" s="43"/>
      <c r="JY13" s="43"/>
      <c r="JZ13" s="43"/>
      <c r="KA13" s="43"/>
      <c r="KB13" s="43"/>
      <c r="KC13" s="43"/>
      <c r="KD13" s="43"/>
      <c r="KE13" s="43"/>
      <c r="KF13" s="43"/>
      <c r="KG13" s="43"/>
      <c r="KH13" s="43"/>
      <c r="KI13" s="43"/>
      <c r="KJ13" s="43"/>
      <c r="KK13" s="21"/>
      <c r="KL13" s="42"/>
      <c r="KM13" s="43"/>
      <c r="KN13" s="43"/>
      <c r="KO13" s="43"/>
      <c r="KP13" s="43"/>
      <c r="KQ13" s="43"/>
      <c r="KR13" s="43"/>
      <c r="KS13" s="43"/>
      <c r="KT13" s="43"/>
      <c r="KU13" s="43"/>
      <c r="KV13" s="43"/>
      <c r="KW13" s="43"/>
      <c r="KX13" s="43"/>
      <c r="KY13" s="43"/>
      <c r="KZ13" s="43"/>
      <c r="LA13" s="43"/>
      <c r="LB13" s="43"/>
      <c r="LC13" s="43"/>
      <c r="LD13" s="43"/>
      <c r="LE13" s="43"/>
      <c r="LF13" s="43"/>
      <c r="LG13" s="43"/>
      <c r="LH13" s="43"/>
      <c r="LI13" s="43"/>
      <c r="LJ13" s="43"/>
      <c r="LK13" s="43"/>
      <c r="LL13" s="43"/>
      <c r="LM13" s="43"/>
      <c r="LN13" s="43"/>
      <c r="LO13" s="43"/>
      <c r="LP13" s="21"/>
      <c r="LQ13" s="42"/>
      <c r="LR13" s="43"/>
      <c r="LS13" s="43"/>
      <c r="LT13" s="43"/>
      <c r="LU13" s="43"/>
      <c r="LV13" s="43"/>
      <c r="LW13" s="43"/>
      <c r="LX13" s="43"/>
      <c r="LY13" s="43"/>
      <c r="LZ13" s="43"/>
      <c r="MA13" s="43"/>
      <c r="MB13" s="43"/>
      <c r="MC13" s="43"/>
      <c r="MD13" s="43"/>
      <c r="ME13" s="43"/>
      <c r="MF13" s="43"/>
      <c r="MG13" s="43"/>
      <c r="MH13" s="43"/>
      <c r="MI13" s="43"/>
      <c r="MJ13" s="43"/>
      <c r="MK13" s="43"/>
      <c r="ML13" s="43"/>
      <c r="MM13" s="43"/>
      <c r="MN13" s="43"/>
      <c r="MO13" s="43"/>
      <c r="MP13" s="43"/>
      <c r="MQ13" s="43"/>
      <c r="MR13" s="43"/>
      <c r="MS13" s="43"/>
      <c r="MT13" s="21"/>
      <c r="MU13" s="42"/>
      <c r="MV13" s="43"/>
      <c r="MW13" s="43"/>
      <c r="MX13" s="43"/>
      <c r="MY13" s="43"/>
      <c r="MZ13" s="43"/>
      <c r="NA13" s="43"/>
      <c r="NB13" s="43"/>
      <c r="NC13" s="43"/>
      <c r="ND13" s="43"/>
      <c r="NE13" s="43"/>
      <c r="NF13" s="43"/>
      <c r="NG13" s="43"/>
      <c r="NH13" s="43"/>
      <c r="NI13" s="43"/>
      <c r="NJ13" s="43"/>
      <c r="NK13" s="43"/>
      <c r="NL13" s="43"/>
      <c r="NM13" s="43"/>
      <c r="NN13" s="43"/>
      <c r="NO13" s="43"/>
      <c r="NP13" s="43"/>
      <c r="NQ13" s="43"/>
      <c r="NR13" s="43"/>
      <c r="NS13" s="43"/>
      <c r="NT13" s="43"/>
      <c r="NU13" s="43"/>
      <c r="NV13" s="43"/>
      <c r="NW13" s="43"/>
      <c r="NX13" s="43"/>
      <c r="NY13" s="21"/>
    </row>
  </sheetData>
  <mergeCells count="432">
    <mergeCell ref="FZ3:FZ4"/>
    <mergeCell ref="GA3:GA4"/>
    <mergeCell ref="GB3:GB4"/>
    <mergeCell ref="GC3:GC4"/>
    <mergeCell ref="GD3:GD4"/>
    <mergeCell ref="GE3:GE4"/>
    <mergeCell ref="FT3:FT4"/>
    <mergeCell ref="FU3:FU4"/>
    <mergeCell ref="FV3:FV4"/>
    <mergeCell ref="FW3:FW4"/>
    <mergeCell ref="FX3:FX4"/>
    <mergeCell ref="FY3:FY4"/>
    <mergeCell ref="GX2:IB2"/>
    <mergeCell ref="IC2:JG2"/>
    <mergeCell ref="JH2:KK2"/>
    <mergeCell ref="KL2:LP2"/>
    <mergeCell ref="LQ2:MT2"/>
    <mergeCell ref="MU2:NY2"/>
    <mergeCell ref="H2:H4"/>
    <mergeCell ref="I2:I4"/>
    <mergeCell ref="J2:J4"/>
    <mergeCell ref="K2:K4"/>
    <mergeCell ref="L2:V2"/>
    <mergeCell ref="FT2:GW2"/>
    <mergeCell ref="L3:N3"/>
    <mergeCell ref="O3:Q3"/>
    <mergeCell ref="R3:T3"/>
    <mergeCell ref="U3:V3"/>
    <mergeCell ref="C1:E1"/>
    <mergeCell ref="F1:O1"/>
    <mergeCell ref="Q1:U1"/>
    <mergeCell ref="W1:X1"/>
    <mergeCell ref="B2:B4"/>
    <mergeCell ref="C2:C4"/>
    <mergeCell ref="D2:D4"/>
    <mergeCell ref="E2:E4"/>
    <mergeCell ref="F2:F4"/>
    <mergeCell ref="G2:G4"/>
    <mergeCell ref="HJ3:HJ4"/>
    <mergeCell ref="HK3:HK4"/>
    <mergeCell ref="HL3:HL4"/>
    <mergeCell ref="HM3:HM4"/>
    <mergeCell ref="HN3:HN4"/>
    <mergeCell ref="HO3:HO4"/>
    <mergeCell ref="HD3:HD4"/>
    <mergeCell ref="HE3:HE4"/>
    <mergeCell ref="HF3:HF4"/>
    <mergeCell ref="HG3:HG4"/>
    <mergeCell ref="HH3:HH4"/>
    <mergeCell ref="HI3:HI4"/>
    <mergeCell ref="GX3:GX4"/>
    <mergeCell ref="GY3:GY4"/>
    <mergeCell ref="GZ3:GZ4"/>
    <mergeCell ref="HA3:HA4"/>
    <mergeCell ref="HB3:HB4"/>
    <mergeCell ref="HC3:HC4"/>
    <mergeCell ref="GR3:GR4"/>
    <mergeCell ref="GS3:GS4"/>
    <mergeCell ref="GT3:GT4"/>
    <mergeCell ref="GU3:GU4"/>
    <mergeCell ref="GV3:GV4"/>
    <mergeCell ref="GW3:GW4"/>
    <mergeCell ref="GL3:GL4"/>
    <mergeCell ref="GM3:GM4"/>
    <mergeCell ref="GN3:GN4"/>
    <mergeCell ref="GO3:GO4"/>
    <mergeCell ref="GP3:GP4"/>
    <mergeCell ref="GQ3:GQ4"/>
    <mergeCell ref="GF3:GF4"/>
    <mergeCell ref="GG3:GG4"/>
    <mergeCell ref="GH3:GH4"/>
    <mergeCell ref="GI3:GI4"/>
    <mergeCell ref="GJ3:GJ4"/>
    <mergeCell ref="GK3:GK4"/>
    <mergeCell ref="IT3:IT4"/>
    <mergeCell ref="IU3:IU4"/>
    <mergeCell ref="IV3:IV4"/>
    <mergeCell ref="IW3:IW4"/>
    <mergeCell ref="IX3:IX4"/>
    <mergeCell ref="IY3:IY4"/>
    <mergeCell ref="IN3:IN4"/>
    <mergeCell ref="IO3:IO4"/>
    <mergeCell ref="IP3:IP4"/>
    <mergeCell ref="IQ3:IQ4"/>
    <mergeCell ref="IR3:IR4"/>
    <mergeCell ref="IS3:IS4"/>
    <mergeCell ref="IH3:IH4"/>
    <mergeCell ref="II3:II4"/>
    <mergeCell ref="IJ3:IJ4"/>
    <mergeCell ref="IK3:IK4"/>
    <mergeCell ref="IL3:IL4"/>
    <mergeCell ref="IM3:IM4"/>
    <mergeCell ref="IB3:IB4"/>
    <mergeCell ref="IC3:IC4"/>
    <mergeCell ref="ID3:ID4"/>
    <mergeCell ref="IE3:IE4"/>
    <mergeCell ref="IF3:IF4"/>
    <mergeCell ref="IG3:IG4"/>
    <mergeCell ref="HV3:HV4"/>
    <mergeCell ref="HW3:HW4"/>
    <mergeCell ref="HX3:HX4"/>
    <mergeCell ref="HY3:HY4"/>
    <mergeCell ref="HZ3:HZ4"/>
    <mergeCell ref="IA3:IA4"/>
    <mergeCell ref="HP3:HP4"/>
    <mergeCell ref="HQ3:HQ4"/>
    <mergeCell ref="HR3:HR4"/>
    <mergeCell ref="HS3:HS4"/>
    <mergeCell ref="HT3:HT4"/>
    <mergeCell ref="HU3:HU4"/>
    <mergeCell ref="KN3:KN4"/>
    <mergeCell ref="KO3:KO4"/>
    <mergeCell ref="KD3:KD4"/>
    <mergeCell ref="KE3:KE4"/>
    <mergeCell ref="KF3:KF4"/>
    <mergeCell ref="KG3:KG4"/>
    <mergeCell ref="KH3:KH4"/>
    <mergeCell ref="KI3:KI4"/>
    <mergeCell ref="JX3:JX4"/>
    <mergeCell ref="JY3:JY4"/>
    <mergeCell ref="JZ3:JZ4"/>
    <mergeCell ref="KA3:KA4"/>
    <mergeCell ref="KB3:KB4"/>
    <mergeCell ref="KC3:KC4"/>
    <mergeCell ref="JR3:JR4"/>
    <mergeCell ref="JS3:JS4"/>
    <mergeCell ref="JT3:JT4"/>
    <mergeCell ref="JU3:JU4"/>
    <mergeCell ref="JV3:JV4"/>
    <mergeCell ref="JW3:JW4"/>
    <mergeCell ref="JL3:JL4"/>
    <mergeCell ref="JM3:JM4"/>
    <mergeCell ref="JN3:JN4"/>
    <mergeCell ref="JO3:JO4"/>
    <mergeCell ref="JP3:JP4"/>
    <mergeCell ref="JQ3:JQ4"/>
    <mergeCell ref="JF3:JF4"/>
    <mergeCell ref="JG3:JG4"/>
    <mergeCell ref="JH3:JH4"/>
    <mergeCell ref="JI3:JI4"/>
    <mergeCell ref="JJ3:JJ4"/>
    <mergeCell ref="JK3:JK4"/>
    <mergeCell ref="IZ3:IZ4"/>
    <mergeCell ref="JA3:JA4"/>
    <mergeCell ref="JB3:JB4"/>
    <mergeCell ref="JC3:JC4"/>
    <mergeCell ref="JD3:JD4"/>
    <mergeCell ref="JE3:JE4"/>
    <mergeCell ref="NY3:NY4"/>
    <mergeCell ref="B8:B10"/>
    <mergeCell ref="C8:C10"/>
    <mergeCell ref="D8:D10"/>
    <mergeCell ref="E8:E10"/>
    <mergeCell ref="F8:F10"/>
    <mergeCell ref="H8:H10"/>
    <mergeCell ref="NP3:NP4"/>
    <mergeCell ref="NQ3:NQ4"/>
    <mergeCell ref="NR3:NR4"/>
    <mergeCell ref="NS3:NS4"/>
    <mergeCell ref="NT3:NT4"/>
    <mergeCell ref="NU3:NU4"/>
    <mergeCell ref="NJ3:NJ4"/>
    <mergeCell ref="NK3:NK4"/>
    <mergeCell ref="NL3:NL4"/>
    <mergeCell ref="NM3:NM4"/>
    <mergeCell ref="NN3:NN4"/>
    <mergeCell ref="NO3:NO4"/>
    <mergeCell ref="ND3:ND4"/>
    <mergeCell ref="NE3:NE4"/>
    <mergeCell ref="NF3:NF4"/>
    <mergeCell ref="NG3:NG4"/>
    <mergeCell ref="NH3:NH4"/>
    <mergeCell ref="NI3:NI4"/>
    <mergeCell ref="MX3:MX4"/>
    <mergeCell ref="MY3:MY4"/>
    <mergeCell ref="MZ3:MZ4"/>
    <mergeCell ref="NA3:NA4"/>
    <mergeCell ref="NB3:NB4"/>
    <mergeCell ref="NC3:NC4"/>
    <mergeCell ref="MR3:MR4"/>
    <mergeCell ref="MS3:MS4"/>
    <mergeCell ref="MT3:MT4"/>
    <mergeCell ref="MU3:MU4"/>
    <mergeCell ref="MV3:MV4"/>
    <mergeCell ref="MW3:MW4"/>
    <mergeCell ref="ML3:ML4"/>
    <mergeCell ref="MM3:MM4"/>
    <mergeCell ref="MN3:MN4"/>
    <mergeCell ref="MO3:MO4"/>
    <mergeCell ref="MP3:MP4"/>
    <mergeCell ref="MQ3:MQ4"/>
    <mergeCell ref="MF3:MF4"/>
    <mergeCell ref="MG3:MG4"/>
    <mergeCell ref="MH3:MH4"/>
    <mergeCell ref="MI3:MI4"/>
    <mergeCell ref="MJ3:MJ4"/>
    <mergeCell ref="MK3:MK4"/>
    <mergeCell ref="LZ3:LZ4"/>
    <mergeCell ref="MA3:MA4"/>
    <mergeCell ref="MB3:MB4"/>
    <mergeCell ref="MC3:MC4"/>
    <mergeCell ref="MD3:MD4"/>
    <mergeCell ref="ME3:ME4"/>
    <mergeCell ref="LT3:LT4"/>
    <mergeCell ref="LU3:LU4"/>
    <mergeCell ref="LV3:LV4"/>
    <mergeCell ref="LW3:LW4"/>
    <mergeCell ref="LX3:LX4"/>
    <mergeCell ref="LY3:LY4"/>
    <mergeCell ref="LN3:LN4"/>
    <mergeCell ref="LO3:LO4"/>
    <mergeCell ref="LP3:LP4"/>
    <mergeCell ref="P11:P13"/>
    <mergeCell ref="Q11:Q13"/>
    <mergeCell ref="R11:R13"/>
    <mergeCell ref="S11:S13"/>
    <mergeCell ref="T11:T13"/>
    <mergeCell ref="U13:V13"/>
    <mergeCell ref="J11:J13"/>
    <mergeCell ref="K11:K13"/>
    <mergeCell ref="L11:L13"/>
    <mergeCell ref="M11:M13"/>
    <mergeCell ref="N11:N13"/>
    <mergeCell ref="O11:O13"/>
    <mergeCell ref="B11:B13"/>
    <mergeCell ref="C11:C13"/>
    <mergeCell ref="D11:D13"/>
    <mergeCell ref="E11:E13"/>
    <mergeCell ref="F11:F13"/>
    <mergeCell ref="H11:H13"/>
    <mergeCell ref="P8:P10"/>
    <mergeCell ref="Q8:Q10"/>
    <mergeCell ref="R8:R10"/>
    <mergeCell ref="S8:S10"/>
    <mergeCell ref="T8:T10"/>
    <mergeCell ref="U10:V10"/>
    <mergeCell ref="J8:J10"/>
    <mergeCell ref="K8:K10"/>
    <mergeCell ref="L8:L10"/>
    <mergeCell ref="M8:M10"/>
    <mergeCell ref="N8:N10"/>
    <mergeCell ref="O8:O10"/>
    <mergeCell ref="NV3:NV4"/>
    <mergeCell ref="NW3:NW4"/>
    <mergeCell ref="NX3:NX4"/>
    <mergeCell ref="LQ3:LQ4"/>
    <mergeCell ref="LR3:LR4"/>
    <mergeCell ref="LS3:LS4"/>
    <mergeCell ref="LH3:LH4"/>
    <mergeCell ref="LI3:LI4"/>
    <mergeCell ref="LJ3:LJ4"/>
    <mergeCell ref="LK3:LK4"/>
    <mergeCell ref="LL3:LL4"/>
    <mergeCell ref="LM3:LM4"/>
    <mergeCell ref="LB3:LB4"/>
    <mergeCell ref="LC3:LC4"/>
    <mergeCell ref="LD3:LD4"/>
    <mergeCell ref="LE3:LE4"/>
    <mergeCell ref="LF3:LF4"/>
    <mergeCell ref="LG3:LG4"/>
    <mergeCell ref="KV3:KV4"/>
    <mergeCell ref="KW3:KW4"/>
    <mergeCell ref="KX3:KX4"/>
    <mergeCell ref="KY3:KY4"/>
    <mergeCell ref="KZ3:KZ4"/>
    <mergeCell ref="LA3:LA4"/>
    <mergeCell ref="KP3:KP4"/>
    <mergeCell ref="KQ3:KQ4"/>
    <mergeCell ref="KR3:KR4"/>
    <mergeCell ref="KS3:KS4"/>
    <mergeCell ref="KT3:KT4"/>
    <mergeCell ref="KU3:KU4"/>
    <mergeCell ref="KJ3:KJ4"/>
    <mergeCell ref="KK3:KK4"/>
    <mergeCell ref="KL3:KL4"/>
    <mergeCell ref="KM3:KM4"/>
    <mergeCell ref="FS3:FS4"/>
    <mergeCell ref="FR3:FR4"/>
    <mergeCell ref="FQ3:FQ4"/>
    <mergeCell ref="FP3:FP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CA3:CA4"/>
    <mergeCell ref="CB3:CB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O3:CO4"/>
    <mergeCell ref="CP3:CP4"/>
    <mergeCell ref="CQ3:CQ4"/>
    <mergeCell ref="CR3:CR4"/>
    <mergeCell ref="Y3:Y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  <mergeCell ref="AW3:AW4"/>
    <mergeCell ref="AX3:AX4"/>
    <mergeCell ref="AY3:AY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DZ3:DZ4"/>
    <mergeCell ref="EA3:EA4"/>
    <mergeCell ref="EB3:EB4"/>
    <mergeCell ref="EC3:EC4"/>
    <mergeCell ref="ED3:ED4"/>
    <mergeCell ref="EO2:FS2"/>
    <mergeCell ref="DK2:EN2"/>
    <mergeCell ref="CF2:DJ2"/>
    <mergeCell ref="BD2:CE2"/>
    <mergeCell ref="AB3:AB4"/>
    <mergeCell ref="AC3:AC4"/>
    <mergeCell ref="AD3:AD4"/>
    <mergeCell ref="AE3:AE4"/>
    <mergeCell ref="Z3:Z4"/>
    <mergeCell ref="AA3:AA4"/>
    <mergeCell ref="Y2:BC2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  <mergeCell ref="BV3:BV4"/>
    <mergeCell ref="BW3:BW4"/>
    <mergeCell ref="BX3:BX4"/>
    <mergeCell ref="BY3:BY4"/>
    <mergeCell ref="BZ3:BZ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DC73-4A6C-4A49-B261-B941C195DD01}">
  <sheetPr codeName="Лист1">
    <tabColor rgb="FF92D050"/>
    <outlinePr summaryBelow="0" summaryRight="0"/>
    <pageSetUpPr fitToPage="1"/>
  </sheetPr>
  <dimension ref="A1:AX14"/>
  <sheetViews>
    <sheetView tabSelected="1" topLeftCell="D1" zoomScale="55" zoomScaleNormal="55" zoomScaleSheetLayoutView="55" workbookViewId="0">
      <selection activeCell="G27" sqref="G27"/>
    </sheetView>
  </sheetViews>
  <sheetFormatPr defaultColWidth="9.140625" defaultRowHeight="12.75" x14ac:dyDescent="0.2"/>
  <cols>
    <col min="2" max="2" width="12.7109375" style="3" customWidth="1"/>
    <col min="3" max="3" width="71.140625" style="4" customWidth="1"/>
    <col min="4" max="4" width="31.5703125" style="5" customWidth="1"/>
    <col min="5" max="5" width="9.85546875" style="5" customWidth="1"/>
    <col min="6" max="6" width="13.5703125" style="5" customWidth="1"/>
    <col min="7" max="7" width="17.140625" style="6" customWidth="1"/>
    <col min="8" max="8" width="18.140625" style="6" customWidth="1"/>
    <col min="9" max="9" width="20.42578125" style="6" customWidth="1"/>
    <col min="10" max="11" width="14.7109375" style="6" customWidth="1"/>
    <col min="12" max="12" width="8.7109375" style="6" customWidth="1"/>
    <col min="13" max="14" width="14.7109375" style="6" customWidth="1"/>
    <col min="15" max="15" width="8.7109375" style="6" customWidth="1"/>
    <col min="16" max="17" width="14.7109375" style="6" customWidth="1"/>
    <col min="18" max="18" width="8.7109375" style="6" customWidth="1"/>
    <col min="19" max="20" width="7.7109375" style="6" customWidth="1"/>
    <col min="21" max="33" width="7.7109375" style="4" customWidth="1"/>
    <col min="34" max="49" width="7.7109375" style="7" customWidth="1"/>
    <col min="50" max="50" width="13.7109375" style="7" hidden="1" customWidth="1"/>
    <col min="51" max="16384" width="9.140625" style="6"/>
  </cols>
  <sheetData>
    <row r="1" spans="1:50" ht="74.25" customHeight="1" thickBot="1" x14ac:dyDescent="0.25">
      <c r="B1" s="12"/>
      <c r="C1" s="155" t="s">
        <v>38</v>
      </c>
      <c r="D1" s="155"/>
      <c r="G1" s="5"/>
      <c r="H1" s="5"/>
      <c r="S1" s="184"/>
      <c r="T1" s="184"/>
      <c r="U1" s="184"/>
      <c r="W1" s="185"/>
      <c r="X1" s="185"/>
      <c r="AX1" s="73">
        <v>2018</v>
      </c>
    </row>
    <row r="2" spans="1:50" ht="26.25" customHeight="1" thickBot="1" x14ac:dyDescent="0.25">
      <c r="B2" s="159" t="s">
        <v>0</v>
      </c>
      <c r="C2" s="162" t="s">
        <v>1</v>
      </c>
      <c r="D2" s="134" t="s">
        <v>17</v>
      </c>
      <c r="E2" s="134" t="s">
        <v>32</v>
      </c>
      <c r="F2" s="134" t="s">
        <v>2</v>
      </c>
      <c r="G2" s="134" t="s">
        <v>3</v>
      </c>
      <c r="H2" s="134" t="s">
        <v>13</v>
      </c>
      <c r="I2" s="181" t="s">
        <v>21</v>
      </c>
      <c r="J2" s="186" t="s">
        <v>19</v>
      </c>
      <c r="K2" s="186"/>
      <c r="L2" s="186"/>
      <c r="M2" s="195" t="s">
        <v>14</v>
      </c>
      <c r="N2" s="195"/>
      <c r="O2" s="195"/>
      <c r="P2" s="189" t="s">
        <v>20</v>
      </c>
      <c r="Q2" s="189"/>
      <c r="R2" s="189"/>
      <c r="S2" s="172" t="s">
        <v>26</v>
      </c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3"/>
      <c r="AX2" s="171">
        <v>2</v>
      </c>
    </row>
    <row r="3" spans="1:50" ht="26.25" customHeight="1" x14ac:dyDescent="0.2">
      <c r="B3" s="160"/>
      <c r="C3" s="163"/>
      <c r="D3" s="135"/>
      <c r="E3" s="135"/>
      <c r="F3" s="135"/>
      <c r="G3" s="135"/>
      <c r="H3" s="135"/>
      <c r="I3" s="182"/>
      <c r="J3" s="187" t="s">
        <v>15</v>
      </c>
      <c r="K3" s="187" t="s">
        <v>16</v>
      </c>
      <c r="L3" s="187" t="s">
        <v>31</v>
      </c>
      <c r="M3" s="179" t="s">
        <v>15</v>
      </c>
      <c r="N3" s="179" t="s">
        <v>16</v>
      </c>
      <c r="O3" s="179" t="s">
        <v>31</v>
      </c>
      <c r="P3" s="190" t="s">
        <v>15</v>
      </c>
      <c r="Q3" s="190" t="s">
        <v>16</v>
      </c>
      <c r="R3" s="190" t="s">
        <v>31</v>
      </c>
      <c r="S3" s="174">
        <f>IFERROR(--(COLUMN(A1)&amp;$S$2&amp;$AX$1),"")</f>
        <v>43282</v>
      </c>
      <c r="T3" s="174">
        <f t="shared" ref="T3:AW3" si="0">IFERROR(--(COLUMN(B1)&amp;$S$2&amp;$AX$1),"")</f>
        <v>43283</v>
      </c>
      <c r="U3" s="174">
        <f t="shared" si="0"/>
        <v>43284</v>
      </c>
      <c r="V3" s="174">
        <f t="shared" si="0"/>
        <v>43285</v>
      </c>
      <c r="W3" s="174">
        <f t="shared" si="0"/>
        <v>43286</v>
      </c>
      <c r="X3" s="174">
        <f t="shared" si="0"/>
        <v>43287</v>
      </c>
      <c r="Y3" s="174">
        <f t="shared" si="0"/>
        <v>43288</v>
      </c>
      <c r="Z3" s="174">
        <f t="shared" si="0"/>
        <v>43289</v>
      </c>
      <c r="AA3" s="174">
        <f t="shared" si="0"/>
        <v>43290</v>
      </c>
      <c r="AB3" s="174">
        <f t="shared" si="0"/>
        <v>43291</v>
      </c>
      <c r="AC3" s="174">
        <f t="shared" si="0"/>
        <v>43292</v>
      </c>
      <c r="AD3" s="174">
        <f t="shared" si="0"/>
        <v>43293</v>
      </c>
      <c r="AE3" s="174">
        <f t="shared" si="0"/>
        <v>43294</v>
      </c>
      <c r="AF3" s="174">
        <f t="shared" si="0"/>
        <v>43295</v>
      </c>
      <c r="AG3" s="174">
        <f t="shared" si="0"/>
        <v>43296</v>
      </c>
      <c r="AH3" s="174">
        <f t="shared" si="0"/>
        <v>43297</v>
      </c>
      <c r="AI3" s="174">
        <f t="shared" si="0"/>
        <v>43298</v>
      </c>
      <c r="AJ3" s="174">
        <f t="shared" si="0"/>
        <v>43299</v>
      </c>
      <c r="AK3" s="174">
        <f t="shared" si="0"/>
        <v>43300</v>
      </c>
      <c r="AL3" s="174">
        <f t="shared" si="0"/>
        <v>43301</v>
      </c>
      <c r="AM3" s="174">
        <f t="shared" si="0"/>
        <v>43302</v>
      </c>
      <c r="AN3" s="174">
        <f t="shared" si="0"/>
        <v>43303</v>
      </c>
      <c r="AO3" s="174">
        <f t="shared" si="0"/>
        <v>43304</v>
      </c>
      <c r="AP3" s="174">
        <f t="shared" si="0"/>
        <v>43305</v>
      </c>
      <c r="AQ3" s="174">
        <f t="shared" si="0"/>
        <v>43306</v>
      </c>
      <c r="AR3" s="174">
        <f t="shared" si="0"/>
        <v>43307</v>
      </c>
      <c r="AS3" s="174">
        <f t="shared" si="0"/>
        <v>43308</v>
      </c>
      <c r="AT3" s="174">
        <f t="shared" si="0"/>
        <v>43309</v>
      </c>
      <c r="AU3" s="174">
        <f t="shared" si="0"/>
        <v>43310</v>
      </c>
      <c r="AV3" s="174">
        <f t="shared" si="0"/>
        <v>43311</v>
      </c>
      <c r="AW3" s="174">
        <f t="shared" si="0"/>
        <v>43312</v>
      </c>
      <c r="AX3" s="171"/>
    </row>
    <row r="4" spans="1:50" ht="13.5" customHeight="1" thickBot="1" x14ac:dyDescent="0.25">
      <c r="B4" s="161"/>
      <c r="C4" s="164"/>
      <c r="D4" s="136"/>
      <c r="E4" s="136"/>
      <c r="F4" s="136"/>
      <c r="G4" s="136"/>
      <c r="H4" s="136"/>
      <c r="I4" s="183"/>
      <c r="J4" s="188"/>
      <c r="K4" s="188"/>
      <c r="L4" s="188"/>
      <c r="M4" s="180"/>
      <c r="N4" s="180"/>
      <c r="O4" s="180"/>
      <c r="P4" s="191"/>
      <c r="Q4" s="191"/>
      <c r="R4" s="191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</row>
    <row r="5" spans="1:50" ht="16.5" thickBot="1" x14ac:dyDescent="0.25">
      <c r="B5" s="24"/>
      <c r="C5" s="25"/>
      <c r="D5" s="26"/>
      <c r="E5" s="27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7" t="s">
        <v>44</v>
      </c>
    </row>
    <row r="6" spans="1:50" ht="16.5" thickBot="1" x14ac:dyDescent="0.25">
      <c r="A6" s="74">
        <v>1</v>
      </c>
      <c r="B6" s="13" t="s">
        <v>4</v>
      </c>
      <c r="C6" s="33" t="s">
        <v>5</v>
      </c>
      <c r="D6" s="30"/>
      <c r="E6" s="31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7" t="s">
        <v>45</v>
      </c>
    </row>
    <row r="7" spans="1:50" ht="16.5" thickBot="1" x14ac:dyDescent="0.25">
      <c r="A7" s="74">
        <v>2</v>
      </c>
      <c r="B7" s="51" t="s">
        <v>6</v>
      </c>
      <c r="C7" s="29" t="s">
        <v>7</v>
      </c>
      <c r="D7" s="29"/>
      <c r="E7" s="29"/>
      <c r="F7" s="29"/>
      <c r="G7" s="29"/>
      <c r="H7" s="29"/>
      <c r="I7" s="29"/>
      <c r="J7" s="78"/>
      <c r="K7" s="78"/>
      <c r="L7" s="78"/>
      <c r="M7" s="78"/>
      <c r="N7" s="78"/>
      <c r="O7" s="78"/>
      <c r="P7" s="78"/>
      <c r="Q7" s="78"/>
      <c r="R7" s="78"/>
      <c r="S7" s="32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7" t="s">
        <v>46</v>
      </c>
    </row>
    <row r="8" spans="1:50" ht="15.75" x14ac:dyDescent="0.2">
      <c r="A8" s="74">
        <v>3</v>
      </c>
      <c r="B8" s="115" t="s">
        <v>8</v>
      </c>
      <c r="C8" s="165" t="str">
        <f>VLOOKUP($B8,'График (годовой)'!B:V,2,0)</f>
        <v>Переустройство фундаментов повышенных опор</v>
      </c>
      <c r="D8" s="168" t="str">
        <f>VLOOKUP($B8,'График (годовой)'!B:W,3,0)</f>
        <v>ООО УК "Энергострой"</v>
      </c>
      <c r="E8" s="37" t="s">
        <v>28</v>
      </c>
      <c r="F8" s="168" t="str">
        <f>VLOOKUP($B8,'График (годовой)'!B:W,7,0)</f>
        <v>шт.</v>
      </c>
      <c r="G8" s="76">
        <f>VLOOKUP($A8,'График (годовой)'!A:V,9,0)</f>
        <v>2</v>
      </c>
      <c r="H8" s="112">
        <f>SUM($S10:$AW10)</f>
        <v>0</v>
      </c>
      <c r="I8" s="109">
        <f>$H8*100/$G8</f>
        <v>0</v>
      </c>
      <c r="J8" s="100">
        <v>43282</v>
      </c>
      <c r="K8" s="100">
        <v>43284</v>
      </c>
      <c r="L8" s="103">
        <f>DATEDIF($J8,$K8,"d")+1</f>
        <v>3</v>
      </c>
      <c r="M8" s="106">
        <v>43282</v>
      </c>
      <c r="N8" s="106">
        <v>43284</v>
      </c>
      <c r="O8" s="89">
        <f t="shared" ref="O8:O11" si="1">DATEDIF($M8,$N8,"d")+1</f>
        <v>3</v>
      </c>
      <c r="P8" s="192" t="str">
        <f>VLOOKUP($B8,'График (годовой)'!B:W,17,0)</f>
        <v/>
      </c>
      <c r="Q8" s="192" t="str">
        <f>VLOOKUP($B8,'График (годовой)'!B:W,18,0)</f>
        <v/>
      </c>
      <c r="R8" s="176" t="str">
        <f>VLOOKUP($B8,'График (годовой)'!B:W,19,0)</f>
        <v/>
      </c>
      <c r="S8" s="79">
        <f>IFERROR(VLOOKUP($A8,'График (годовой)'!$A$8:$NY$13,S$3-43076,0),"")</f>
        <v>0.66</v>
      </c>
      <c r="T8" s="79">
        <f>IFERROR(VLOOKUP($A8,'График (годовой)'!$A$8:$NY$13,T$3-43076,0),"")</f>
        <v>0.66</v>
      </c>
      <c r="U8" s="79">
        <f>IFERROR(VLOOKUP($A8,'График (годовой)'!$A$8:$NY$13,U$3-43076,0),"")</f>
        <v>0.67999999999301508</v>
      </c>
      <c r="V8" s="79">
        <f>IFERROR(VLOOKUP($A8,'График (годовой)'!$A$8:$NY$13,V$3-43076,0),"")</f>
        <v>0</v>
      </c>
      <c r="W8" s="79">
        <f>IFERROR(VLOOKUP($A8,'График (годовой)'!$A$8:$NY$13,W$3-43076,0),"")</f>
        <v>0</v>
      </c>
      <c r="X8" s="79">
        <f>IFERROR(VLOOKUP($A8,'График (годовой)'!$A$8:$NY$13,X$3-43076,0),"")</f>
        <v>0</v>
      </c>
      <c r="Y8" s="79">
        <f>IFERROR(VLOOKUP($A8,'График (годовой)'!$A$8:$NY$13,Y$3-43076,0),"")</f>
        <v>0</v>
      </c>
      <c r="Z8" s="79">
        <f>IFERROR(VLOOKUP($A8,'График (годовой)'!$A$8:$NY$13,Z$3-43076,0),"")</f>
        <v>0</v>
      </c>
      <c r="AA8" s="79">
        <f>IFERROR(VLOOKUP($A8,'График (годовой)'!$A$8:$NY$13,AA$3-43076,0),"")</f>
        <v>0</v>
      </c>
      <c r="AB8" s="79">
        <f>IFERROR(VLOOKUP($A8,'График (годовой)'!$A$8:$NY$13,AB$3-43076,0),"")</f>
        <v>0</v>
      </c>
      <c r="AC8" s="79">
        <f>IFERROR(VLOOKUP($A8,'График (годовой)'!$A$8:$NY$13,AC$3-43076,0),"")</f>
        <v>0</v>
      </c>
      <c r="AD8" s="79">
        <f>IFERROR(VLOOKUP($A8,'График (годовой)'!$A$8:$NY$13,AD$3-43076,0),"")</f>
        <v>0</v>
      </c>
      <c r="AE8" s="79">
        <f>IFERROR(VLOOKUP($A8,'График (годовой)'!$A$8:$NY$13,AE$3-43076,0),"")</f>
        <v>0</v>
      </c>
      <c r="AF8" s="79">
        <f>IFERROR(VLOOKUP($A8,'График (годовой)'!$A$8:$NY$13,AF$3-43076,0),"")</f>
        <v>0</v>
      </c>
      <c r="AG8" s="79">
        <f>IFERROR(VLOOKUP($A8,'График (годовой)'!$A$8:$NY$13,AG$3-43076,0),"")</f>
        <v>0</v>
      </c>
      <c r="AH8" s="79">
        <f>IFERROR(VLOOKUP($A8,'График (годовой)'!$A$8:$NY$13,AH$3-43076,0),"")</f>
        <v>0</v>
      </c>
      <c r="AI8" s="79">
        <f>IFERROR(VLOOKUP($A8,'График (годовой)'!$A$8:$NY$13,AI$3-43076,0),"")</f>
        <v>0</v>
      </c>
      <c r="AJ8" s="79">
        <f>IFERROR(VLOOKUP($A8,'График (годовой)'!$A$8:$NY$13,AJ$3-43076,0),"")</f>
        <v>0</v>
      </c>
      <c r="AK8" s="79">
        <f>IFERROR(VLOOKUP($A8,'График (годовой)'!$A$8:$NY$13,AK$3-43076,0),"")</f>
        <v>0</v>
      </c>
      <c r="AL8" s="79">
        <f>IFERROR(VLOOKUP($A8,'График (годовой)'!$A$8:$NY$13,AL$3-43076,0),"")</f>
        <v>0</v>
      </c>
      <c r="AM8" s="79">
        <f>IFERROR(VLOOKUP($A8,'График (годовой)'!$A$8:$NY$13,AM$3-43076,0),"")</f>
        <v>0</v>
      </c>
      <c r="AN8" s="79">
        <f>IFERROR(VLOOKUP($A8,'График (годовой)'!$A$8:$NY$13,AN$3-43076,0),"")</f>
        <v>0</v>
      </c>
      <c r="AO8" s="79">
        <f>IFERROR(VLOOKUP($A8,'График (годовой)'!$A$8:$NY$13,AO$3-43076,0),"")</f>
        <v>0</v>
      </c>
      <c r="AP8" s="79">
        <f>IFERROR(VLOOKUP($A8,'График (годовой)'!$A$8:$NY$13,AP$3-43076,0),"")</f>
        <v>0</v>
      </c>
      <c r="AQ8" s="79">
        <f>IFERROR(VLOOKUP($A8,'График (годовой)'!$A$8:$NY$13,AQ$3-43076,0),"")</f>
        <v>0</v>
      </c>
      <c r="AR8" s="79">
        <f>IFERROR(VLOOKUP($A8,'График (годовой)'!$A$8:$NY$13,AR$3-43076,0),"")</f>
        <v>0</v>
      </c>
      <c r="AS8" s="79">
        <f>IFERROR(VLOOKUP($A8,'График (годовой)'!$A$8:$NY$13,AS$3-43076,0),"")</f>
        <v>0</v>
      </c>
      <c r="AT8" s="79">
        <f>IFERROR(VLOOKUP($A8,'График (годовой)'!$A$8:$NY$13,AT$3-43076,0),"")</f>
        <v>0</v>
      </c>
      <c r="AU8" s="79">
        <f>IFERROR(VLOOKUP($A8,'График (годовой)'!$A$8:$NY$13,AU$3-43076,0),"")</f>
        <v>0</v>
      </c>
      <c r="AV8" s="79">
        <f>IFERROR(VLOOKUP($A8,'График (годовой)'!$A$8:$NY$13,AV$3-43076,0),"")</f>
        <v>0</v>
      </c>
      <c r="AW8" s="79">
        <f>IFERROR(VLOOKUP($A8,'График (годовой)'!$A$8:$NY$13,AW$3-43076,0),"")</f>
        <v>0</v>
      </c>
      <c r="AX8" s="7" t="s">
        <v>47</v>
      </c>
    </row>
    <row r="9" spans="1:50" ht="15.75" x14ac:dyDescent="0.2">
      <c r="A9" s="74">
        <v>4</v>
      </c>
      <c r="B9" s="116"/>
      <c r="C9" s="166"/>
      <c r="D9" s="169"/>
      <c r="E9" s="34" t="s">
        <v>39</v>
      </c>
      <c r="F9" s="169"/>
      <c r="G9" s="75">
        <f>VLOOKUP($A9,'График (годовой)'!A:V,9,0)</f>
        <v>2</v>
      </c>
      <c r="H9" s="113"/>
      <c r="I9" s="110"/>
      <c r="J9" s="101"/>
      <c r="K9" s="101"/>
      <c r="L9" s="104"/>
      <c r="M9" s="107"/>
      <c r="N9" s="107"/>
      <c r="O9" s="90"/>
      <c r="P9" s="193"/>
      <c r="Q9" s="193"/>
      <c r="R9" s="177"/>
      <c r="S9" s="80">
        <f>IFERROR(VLOOKUP($A9,'График (годовой)'!$A$8:$NY$13,S$3-43076,0),"")</f>
        <v>0.66</v>
      </c>
      <c r="T9" s="80">
        <f>IFERROR(VLOOKUP($A9,'График (годовой)'!$A$8:$NY$13,T$3-43076,0),"")</f>
        <v>0.66</v>
      </c>
      <c r="U9" s="80">
        <f>IFERROR(VLOOKUP($A9,'График (годовой)'!$A$8:$NY$13,U$3-43076,0),"")</f>
        <v>0.67999999999301508</v>
      </c>
      <c r="V9" s="80">
        <f>IFERROR(VLOOKUP($A9,'График (годовой)'!$A$8:$NY$13,V$3-43076,0),"")</f>
        <v>0</v>
      </c>
      <c r="W9" s="80">
        <f>IFERROR(VLOOKUP($A9,'График (годовой)'!$A$8:$NY$13,W$3-43076,0),"")</f>
        <v>0</v>
      </c>
      <c r="X9" s="80">
        <f>IFERROR(VLOOKUP($A9,'График (годовой)'!$A$8:$NY$13,X$3-43076,0),"")</f>
        <v>0</v>
      </c>
      <c r="Y9" s="80">
        <f>IFERROR(VLOOKUP($A9,'График (годовой)'!$A$8:$NY$13,Y$3-43076,0),"")</f>
        <v>0</v>
      </c>
      <c r="Z9" s="80">
        <f>IFERROR(VLOOKUP($A9,'График (годовой)'!$A$8:$NY$13,Z$3-43076,0),"")</f>
        <v>0</v>
      </c>
      <c r="AA9" s="80">
        <f>IFERROR(VLOOKUP($A9,'График (годовой)'!$A$8:$NY$13,AA$3-43076,0),"")</f>
        <v>0</v>
      </c>
      <c r="AB9" s="80">
        <f>IFERROR(VLOOKUP($A9,'График (годовой)'!$A$8:$NY$13,AB$3-43076,0),"")</f>
        <v>0</v>
      </c>
      <c r="AC9" s="80">
        <f>IFERROR(VLOOKUP($A9,'График (годовой)'!$A$8:$NY$13,AC$3-43076,0),"")</f>
        <v>0</v>
      </c>
      <c r="AD9" s="80">
        <f>IFERROR(VLOOKUP($A9,'График (годовой)'!$A$8:$NY$13,AD$3-43076,0),"")</f>
        <v>0</v>
      </c>
      <c r="AE9" s="80">
        <f>IFERROR(VLOOKUP($A9,'График (годовой)'!$A$8:$NY$13,AE$3-43076,0),"")</f>
        <v>0</v>
      </c>
      <c r="AF9" s="80">
        <f>IFERROR(VLOOKUP($A9,'График (годовой)'!$A$8:$NY$13,AF$3-43076,0),"")</f>
        <v>0</v>
      </c>
      <c r="AG9" s="80">
        <f>IFERROR(VLOOKUP($A9,'График (годовой)'!$A$8:$NY$13,AG$3-43076,0),"")</f>
        <v>0</v>
      </c>
      <c r="AH9" s="80">
        <f>IFERROR(VLOOKUP($A9,'График (годовой)'!$A$8:$NY$13,AH$3-43076,0),"")</f>
        <v>0</v>
      </c>
      <c r="AI9" s="80">
        <f>IFERROR(VLOOKUP($A9,'График (годовой)'!$A$8:$NY$13,AI$3-43076,0),"")</f>
        <v>0</v>
      </c>
      <c r="AJ9" s="80">
        <f>IFERROR(VLOOKUP($A9,'График (годовой)'!$A$8:$NY$13,AJ$3-43076,0),"")</f>
        <v>0</v>
      </c>
      <c r="AK9" s="80">
        <f>IFERROR(VLOOKUP($A9,'График (годовой)'!$A$8:$NY$13,AK$3-43076,0),"")</f>
        <v>0</v>
      </c>
      <c r="AL9" s="80">
        <f>IFERROR(VLOOKUP($A9,'График (годовой)'!$A$8:$NY$13,AL$3-43076,0),"")</f>
        <v>0</v>
      </c>
      <c r="AM9" s="80">
        <f>IFERROR(VLOOKUP($A9,'График (годовой)'!$A$8:$NY$13,AM$3-43076,0),"")</f>
        <v>0</v>
      </c>
      <c r="AN9" s="80">
        <f>IFERROR(VLOOKUP($A9,'График (годовой)'!$A$8:$NY$13,AN$3-43076,0),"")</f>
        <v>0</v>
      </c>
      <c r="AO9" s="80">
        <f>IFERROR(VLOOKUP($A9,'График (годовой)'!$A$8:$NY$13,AO$3-43076,0),"")</f>
        <v>0</v>
      </c>
      <c r="AP9" s="80">
        <f>IFERROR(VLOOKUP($A9,'График (годовой)'!$A$8:$NY$13,AP$3-43076,0),"")</f>
        <v>0</v>
      </c>
      <c r="AQ9" s="80">
        <f>IFERROR(VLOOKUP($A9,'График (годовой)'!$A$8:$NY$13,AQ$3-43076,0),"")</f>
        <v>0</v>
      </c>
      <c r="AR9" s="80">
        <f>IFERROR(VLOOKUP($A9,'График (годовой)'!$A$8:$NY$13,AR$3-43076,0),"")</f>
        <v>0</v>
      </c>
      <c r="AS9" s="80">
        <f>IFERROR(VLOOKUP($A9,'График (годовой)'!$A$8:$NY$13,AS$3-43076,0),"")</f>
        <v>0</v>
      </c>
      <c r="AT9" s="80">
        <f>IFERROR(VLOOKUP($A9,'График (годовой)'!$A$8:$NY$13,AT$3-43076,0),"")</f>
        <v>0</v>
      </c>
      <c r="AU9" s="80">
        <f>IFERROR(VLOOKUP($A9,'График (годовой)'!$A$8:$NY$13,AU$3-43076,0),"")</f>
        <v>0</v>
      </c>
      <c r="AV9" s="80">
        <f>IFERROR(VLOOKUP($A9,'График (годовой)'!$A$8:$NY$13,AV$3-43076,0),"")</f>
        <v>0</v>
      </c>
      <c r="AW9" s="80">
        <f>IFERROR(VLOOKUP($A9,'График (годовой)'!$A$8:$NY$13,AW$3-43076,0),"")</f>
        <v>0</v>
      </c>
      <c r="AX9" s="7" t="s">
        <v>48</v>
      </c>
    </row>
    <row r="10" spans="1:50" ht="16.5" thickBot="1" x14ac:dyDescent="0.25">
      <c r="A10" s="74">
        <v>5</v>
      </c>
      <c r="B10" s="117"/>
      <c r="C10" s="167"/>
      <c r="D10" s="170"/>
      <c r="E10" s="39" t="s">
        <v>29</v>
      </c>
      <c r="F10" s="170"/>
      <c r="G10" s="72">
        <f>SUM(S10:AW10)</f>
        <v>0</v>
      </c>
      <c r="H10" s="114"/>
      <c r="I10" s="111"/>
      <c r="J10" s="102"/>
      <c r="K10" s="102"/>
      <c r="L10" s="105"/>
      <c r="M10" s="108"/>
      <c r="N10" s="108"/>
      <c r="O10" s="91"/>
      <c r="P10" s="194"/>
      <c r="Q10" s="194"/>
      <c r="R10" s="178"/>
      <c r="S10" s="77">
        <f>IFERROR(VLOOKUP($A10,'График (годовой)'!$A$8:$NY$13,S$3-43076,0),"")</f>
        <v>0</v>
      </c>
      <c r="T10" s="77">
        <f>IFERROR(VLOOKUP($A10,'График (годовой)'!$A$8:$NY$13,T$3-43076,0),"")</f>
        <v>0</v>
      </c>
      <c r="U10" s="77">
        <f>IFERROR(VLOOKUP($A10,'График (годовой)'!$A$8:$NY$13,U$3-43076,0),"")</f>
        <v>0</v>
      </c>
      <c r="V10" s="77">
        <f>IFERROR(VLOOKUP($A10,'График (годовой)'!$A$8:$NY$13,V$3-43076,0),"")</f>
        <v>0</v>
      </c>
      <c r="W10" s="77">
        <f>IFERROR(VLOOKUP($A10,'График (годовой)'!$A$8:$NY$13,W$3-43076,0),"")</f>
        <v>0</v>
      </c>
      <c r="X10" s="77">
        <f>IFERROR(VLOOKUP($A10,'График (годовой)'!$A$8:$NY$13,X$3-43076,0),"")</f>
        <v>0</v>
      </c>
      <c r="Y10" s="77">
        <f>IFERROR(VLOOKUP($A10,'График (годовой)'!$A$8:$NY$13,Y$3-43076,0),"")</f>
        <v>0</v>
      </c>
      <c r="Z10" s="77">
        <f>IFERROR(VLOOKUP($A10,'График (годовой)'!$A$8:$NY$13,Z$3-43076,0),"")</f>
        <v>0</v>
      </c>
      <c r="AA10" s="77">
        <f>IFERROR(VLOOKUP($A10,'График (годовой)'!$A$8:$NY$13,AA$3-43076,0),"")</f>
        <v>0</v>
      </c>
      <c r="AB10" s="77">
        <f>IFERROR(VLOOKUP($A10,'График (годовой)'!$A$8:$NY$13,AB$3-43076,0),"")</f>
        <v>0</v>
      </c>
      <c r="AC10" s="77">
        <f>IFERROR(VLOOKUP($A10,'График (годовой)'!$A$8:$NY$13,AC$3-43076,0),"")</f>
        <v>0</v>
      </c>
      <c r="AD10" s="77">
        <f>IFERROR(VLOOKUP($A10,'График (годовой)'!$A$8:$NY$13,AD$3-43076,0),"")</f>
        <v>0</v>
      </c>
      <c r="AE10" s="77">
        <f>IFERROR(VLOOKUP($A10,'График (годовой)'!$A$8:$NY$13,AE$3-43076,0),"")</f>
        <v>0</v>
      </c>
      <c r="AF10" s="77">
        <f>IFERROR(VLOOKUP($A10,'График (годовой)'!$A$8:$NY$13,AF$3-43076,0),"")</f>
        <v>0</v>
      </c>
      <c r="AG10" s="77">
        <f>IFERROR(VLOOKUP($A10,'График (годовой)'!$A$8:$NY$13,AG$3-43076,0),"")</f>
        <v>0</v>
      </c>
      <c r="AH10" s="77">
        <f>IFERROR(VLOOKUP($A10,'График (годовой)'!$A$8:$NY$13,AH$3-43076,0),"")</f>
        <v>0</v>
      </c>
      <c r="AI10" s="77">
        <f>IFERROR(VLOOKUP($A10,'График (годовой)'!$A$8:$NY$13,AI$3-43076,0),"")</f>
        <v>0</v>
      </c>
      <c r="AJ10" s="77">
        <f>IFERROR(VLOOKUP($A10,'График (годовой)'!$A$8:$NY$13,AJ$3-43076,0),"")</f>
        <v>0</v>
      </c>
      <c r="AK10" s="77">
        <f>IFERROR(VLOOKUP($A10,'График (годовой)'!$A$8:$NY$13,AK$3-43076,0),"")</f>
        <v>0</v>
      </c>
      <c r="AL10" s="77">
        <f>IFERROR(VLOOKUP($A10,'График (годовой)'!$A$8:$NY$13,AL$3-43076,0),"")</f>
        <v>0</v>
      </c>
      <c r="AM10" s="77">
        <f>IFERROR(VLOOKUP($A10,'График (годовой)'!$A$8:$NY$13,AM$3-43076,0),"")</f>
        <v>0</v>
      </c>
      <c r="AN10" s="77">
        <f>IFERROR(VLOOKUP($A10,'График (годовой)'!$A$8:$NY$13,AN$3-43076,0),"")</f>
        <v>0</v>
      </c>
      <c r="AO10" s="77">
        <f>IFERROR(VLOOKUP($A10,'График (годовой)'!$A$8:$NY$13,AO$3-43076,0),"")</f>
        <v>0</v>
      </c>
      <c r="AP10" s="77">
        <f>IFERROR(VLOOKUP($A10,'График (годовой)'!$A$8:$NY$13,AP$3-43076,0),"")</f>
        <v>0</v>
      </c>
      <c r="AQ10" s="77">
        <f>IFERROR(VLOOKUP($A10,'График (годовой)'!$A$8:$NY$13,AQ$3-43076,0),"")</f>
        <v>0</v>
      </c>
      <c r="AR10" s="77">
        <f>IFERROR(VLOOKUP($A10,'График (годовой)'!$A$8:$NY$13,AR$3-43076,0),"")</f>
        <v>0</v>
      </c>
      <c r="AS10" s="77">
        <f>IFERROR(VLOOKUP($A10,'График (годовой)'!$A$8:$NY$13,AS$3-43076,0),"")</f>
        <v>0</v>
      </c>
      <c r="AT10" s="77">
        <f>IFERROR(VLOOKUP($A10,'График (годовой)'!$A$8:$NY$13,AT$3-43076,0),"")</f>
        <v>0</v>
      </c>
      <c r="AU10" s="77">
        <f>IFERROR(VLOOKUP($A10,'График (годовой)'!$A$8:$NY$13,AU$3-43076,0),"")</f>
        <v>0</v>
      </c>
      <c r="AV10" s="77">
        <f>IFERROR(VLOOKUP($A10,'График (годовой)'!$A$8:$NY$13,AV$3-43076,0),"")</f>
        <v>0</v>
      </c>
      <c r="AW10" s="77">
        <f>IFERROR(VLOOKUP($A10,'График (годовой)'!$A$8:$NY$13,AW$3-43076,0),"")</f>
        <v>0</v>
      </c>
      <c r="AX10" s="7" t="s">
        <v>27</v>
      </c>
    </row>
    <row r="11" spans="1:50" ht="15.75" x14ac:dyDescent="0.2">
      <c r="A11" s="74">
        <v>6</v>
      </c>
      <c r="B11" s="115" t="s">
        <v>10</v>
      </c>
      <c r="C11" s="165" t="str">
        <f>VLOOKUP($B11,'График (годовой)'!B:V,2,0)</f>
        <v>Сборка и монтаж опор</v>
      </c>
      <c r="D11" s="168" t="str">
        <f>VLOOKUP($B11,'График (годовой)'!B:W,3,0)</f>
        <v>ООО УК "Энергострой"</v>
      </c>
      <c r="E11" s="37" t="s">
        <v>28</v>
      </c>
      <c r="F11" s="168" t="str">
        <f>VLOOKUP($B11,'График (годовой)'!B:W,7,0)</f>
        <v>шт.</v>
      </c>
      <c r="G11" s="76">
        <f>VLOOKUP($A11,'График (годовой)'!A:V,9,0)</f>
        <v>4</v>
      </c>
      <c r="H11" s="112">
        <f>SUM($S13:$AW13)</f>
        <v>0</v>
      </c>
      <c r="I11" s="109">
        <f t="shared" ref="I11" si="2">$H11*100/$G11</f>
        <v>0</v>
      </c>
      <c r="J11" s="100">
        <v>43284</v>
      </c>
      <c r="K11" s="100">
        <v>43286</v>
      </c>
      <c r="L11" s="103">
        <f t="shared" ref="L11" si="3">DATEDIF($J11,$K11,"d")+1</f>
        <v>3</v>
      </c>
      <c r="M11" s="106">
        <v>43284</v>
      </c>
      <c r="N11" s="106">
        <v>43286</v>
      </c>
      <c r="O11" s="89">
        <f t="shared" si="1"/>
        <v>3</v>
      </c>
      <c r="P11" s="192" t="str">
        <f>VLOOKUP($B11,'График (годовой)'!B:W,17,0)</f>
        <v/>
      </c>
      <c r="Q11" s="192" t="str">
        <f>VLOOKUP($B11,'График (годовой)'!B:W,18,0)</f>
        <v/>
      </c>
      <c r="R11" s="176" t="str">
        <f>VLOOKUP($B11,'График (годовой)'!B:W,19,0)</f>
        <v/>
      </c>
      <c r="S11" s="79">
        <f>IFERROR(VLOOKUP($A11,'График (годовой)'!$A$8:$NY$13,S$3-43076,0),"")</f>
        <v>0</v>
      </c>
      <c r="T11" s="79">
        <f>IFERROR(VLOOKUP($A11,'График (годовой)'!$A$8:$NY$13,T$3-43076,0),"")</f>
        <v>0</v>
      </c>
      <c r="U11" s="79">
        <f>IFERROR(VLOOKUP($A11,'График (годовой)'!$A$8:$NY$13,U$3-43076,0),"")</f>
        <v>1.33</v>
      </c>
      <c r="V11" s="79">
        <f>IFERROR(VLOOKUP($A11,'График (годовой)'!$A$8:$NY$13,V$3-43076,0),"")</f>
        <v>1.33</v>
      </c>
      <c r="W11" s="79">
        <f>IFERROR(VLOOKUP($A11,'График (годовой)'!$A$8:$NY$13,W$3-43076,0),"")</f>
        <v>1.3399999999965075</v>
      </c>
      <c r="X11" s="79">
        <f>IFERROR(VLOOKUP($A11,'График (годовой)'!$A$8:$NY$13,X$3-43076,0),"")</f>
        <v>0</v>
      </c>
      <c r="Y11" s="79">
        <f>IFERROR(VLOOKUP($A11,'График (годовой)'!$A$8:$NY$13,Y$3-43076,0),"")</f>
        <v>0</v>
      </c>
      <c r="Z11" s="79">
        <f>IFERROR(VLOOKUP($A11,'График (годовой)'!$A$8:$NY$13,Z$3-43076,0),"")</f>
        <v>0</v>
      </c>
      <c r="AA11" s="79">
        <f>IFERROR(VLOOKUP($A11,'График (годовой)'!$A$8:$NY$13,AA$3-43076,0),"")</f>
        <v>0</v>
      </c>
      <c r="AB11" s="79">
        <f>IFERROR(VLOOKUP($A11,'График (годовой)'!$A$8:$NY$13,AB$3-43076,0),"")</f>
        <v>0</v>
      </c>
      <c r="AC11" s="79">
        <f>IFERROR(VLOOKUP($A11,'График (годовой)'!$A$8:$NY$13,AC$3-43076,0),"")</f>
        <v>0</v>
      </c>
      <c r="AD11" s="79">
        <f>IFERROR(VLOOKUP($A11,'График (годовой)'!$A$8:$NY$13,AD$3-43076,0),"")</f>
        <v>0</v>
      </c>
      <c r="AE11" s="79">
        <f>IFERROR(VLOOKUP($A11,'График (годовой)'!$A$8:$NY$13,AE$3-43076,0),"")</f>
        <v>0</v>
      </c>
      <c r="AF11" s="79">
        <f>IFERROR(VLOOKUP($A11,'График (годовой)'!$A$8:$NY$13,AF$3-43076,0),"")</f>
        <v>0</v>
      </c>
      <c r="AG11" s="79">
        <f>IFERROR(VLOOKUP($A11,'График (годовой)'!$A$8:$NY$13,AG$3-43076,0),"")</f>
        <v>0</v>
      </c>
      <c r="AH11" s="79">
        <f>IFERROR(VLOOKUP($A11,'График (годовой)'!$A$8:$NY$13,AH$3-43076,0),"")</f>
        <v>0</v>
      </c>
      <c r="AI11" s="79">
        <f>IFERROR(VLOOKUP($A11,'График (годовой)'!$A$8:$NY$13,AI$3-43076,0),"")</f>
        <v>0</v>
      </c>
      <c r="AJ11" s="79">
        <f>IFERROR(VLOOKUP($A11,'График (годовой)'!$A$8:$NY$13,AJ$3-43076,0),"")</f>
        <v>0</v>
      </c>
      <c r="AK11" s="79">
        <f>IFERROR(VLOOKUP($A11,'График (годовой)'!$A$8:$NY$13,AK$3-43076,0),"")</f>
        <v>0</v>
      </c>
      <c r="AL11" s="79">
        <f>IFERROR(VLOOKUP($A11,'График (годовой)'!$A$8:$NY$13,AL$3-43076,0),"")</f>
        <v>0</v>
      </c>
      <c r="AM11" s="79">
        <f>IFERROR(VLOOKUP($A11,'График (годовой)'!$A$8:$NY$13,AM$3-43076,0),"")</f>
        <v>0</v>
      </c>
      <c r="AN11" s="79">
        <f>IFERROR(VLOOKUP($A11,'График (годовой)'!$A$8:$NY$13,AN$3-43076,0),"")</f>
        <v>0</v>
      </c>
      <c r="AO11" s="79">
        <f>IFERROR(VLOOKUP($A11,'График (годовой)'!$A$8:$NY$13,AO$3-43076,0),"")</f>
        <v>0</v>
      </c>
      <c r="AP11" s="79">
        <f>IFERROR(VLOOKUP($A11,'График (годовой)'!$A$8:$NY$13,AP$3-43076,0),"")</f>
        <v>0</v>
      </c>
      <c r="AQ11" s="79">
        <f>IFERROR(VLOOKUP($A11,'График (годовой)'!$A$8:$NY$13,AQ$3-43076,0),"")</f>
        <v>0</v>
      </c>
      <c r="AR11" s="79">
        <f>IFERROR(VLOOKUP($A11,'График (годовой)'!$A$8:$NY$13,AR$3-43076,0),"")</f>
        <v>0</v>
      </c>
      <c r="AS11" s="79">
        <f>IFERROR(VLOOKUP($A11,'График (годовой)'!$A$8:$NY$13,AS$3-43076,0),"")</f>
        <v>0</v>
      </c>
      <c r="AT11" s="79">
        <f>IFERROR(VLOOKUP($A11,'График (годовой)'!$A$8:$NY$13,AT$3-43076,0),"")</f>
        <v>0</v>
      </c>
      <c r="AU11" s="79">
        <f>IFERROR(VLOOKUP($A11,'График (годовой)'!$A$8:$NY$13,AU$3-43076,0),"")</f>
        <v>0</v>
      </c>
      <c r="AV11" s="79">
        <f>IFERROR(VLOOKUP($A11,'График (годовой)'!$A$8:$NY$13,AV$3-43076,0),"")</f>
        <v>0</v>
      </c>
      <c r="AW11" s="79">
        <f>IFERROR(VLOOKUP($A11,'График (годовой)'!$A$8:$NY$13,AW$3-43076,0),"")</f>
        <v>0</v>
      </c>
      <c r="AX11" s="7" t="s">
        <v>26</v>
      </c>
    </row>
    <row r="12" spans="1:50" ht="15.75" x14ac:dyDescent="0.2">
      <c r="A12" s="74">
        <v>7</v>
      </c>
      <c r="B12" s="116"/>
      <c r="C12" s="166"/>
      <c r="D12" s="169"/>
      <c r="E12" s="34" t="s">
        <v>39</v>
      </c>
      <c r="F12" s="169"/>
      <c r="G12" s="75">
        <f>VLOOKUP($A12,'График (годовой)'!A:V,9,0)</f>
        <v>4</v>
      </c>
      <c r="H12" s="113"/>
      <c r="I12" s="110"/>
      <c r="J12" s="101"/>
      <c r="K12" s="101"/>
      <c r="L12" s="104"/>
      <c r="M12" s="107"/>
      <c r="N12" s="107"/>
      <c r="O12" s="90"/>
      <c r="P12" s="193"/>
      <c r="Q12" s="193"/>
      <c r="R12" s="177"/>
      <c r="S12" s="80">
        <f>IFERROR(VLOOKUP($A12,'График (годовой)'!$A$8:$NY$13,S$3-43076,0),"")</f>
        <v>0</v>
      </c>
      <c r="T12" s="80">
        <f>IFERROR(VLOOKUP($A12,'График (годовой)'!$A$8:$NY$13,T$3-43076,0),"")</f>
        <v>0</v>
      </c>
      <c r="U12" s="80">
        <f>IFERROR(VLOOKUP($A12,'График (годовой)'!$A$8:$NY$13,U$3-43076,0),"")</f>
        <v>1.33</v>
      </c>
      <c r="V12" s="80">
        <f>IFERROR(VLOOKUP($A12,'График (годовой)'!$A$8:$NY$13,V$3-43076,0),"")</f>
        <v>1.33</v>
      </c>
      <c r="W12" s="80">
        <f>IFERROR(VLOOKUP($A12,'График (годовой)'!$A$8:$NY$13,W$3-43076,0),"")</f>
        <v>1.3399999999965075</v>
      </c>
      <c r="X12" s="80">
        <f>IFERROR(VLOOKUP($A12,'График (годовой)'!$A$8:$NY$13,X$3-43076,0),"")</f>
        <v>0</v>
      </c>
      <c r="Y12" s="80">
        <f>IFERROR(VLOOKUP($A12,'График (годовой)'!$A$8:$NY$13,Y$3-43076,0),"")</f>
        <v>0</v>
      </c>
      <c r="Z12" s="80">
        <f>IFERROR(VLOOKUP($A12,'График (годовой)'!$A$8:$NY$13,Z$3-43076,0),"")</f>
        <v>0</v>
      </c>
      <c r="AA12" s="80">
        <f>IFERROR(VLOOKUP($A12,'График (годовой)'!$A$8:$NY$13,AA$3-43076,0),"")</f>
        <v>0</v>
      </c>
      <c r="AB12" s="80">
        <f>IFERROR(VLOOKUP($A12,'График (годовой)'!$A$8:$NY$13,AB$3-43076,0),"")</f>
        <v>0</v>
      </c>
      <c r="AC12" s="80">
        <f>IFERROR(VLOOKUP($A12,'График (годовой)'!$A$8:$NY$13,AC$3-43076,0),"")</f>
        <v>0</v>
      </c>
      <c r="AD12" s="80">
        <f>IFERROR(VLOOKUP($A12,'График (годовой)'!$A$8:$NY$13,AD$3-43076,0),"")</f>
        <v>0</v>
      </c>
      <c r="AE12" s="80">
        <f>IFERROR(VLOOKUP($A12,'График (годовой)'!$A$8:$NY$13,AE$3-43076,0),"")</f>
        <v>0</v>
      </c>
      <c r="AF12" s="80">
        <f>IFERROR(VLOOKUP($A12,'График (годовой)'!$A$8:$NY$13,AF$3-43076,0),"")</f>
        <v>0</v>
      </c>
      <c r="AG12" s="80">
        <f>IFERROR(VLOOKUP($A12,'График (годовой)'!$A$8:$NY$13,AG$3-43076,0),"")</f>
        <v>0</v>
      </c>
      <c r="AH12" s="80">
        <f>IFERROR(VLOOKUP($A12,'График (годовой)'!$A$8:$NY$13,AH$3-43076,0),"")</f>
        <v>0</v>
      </c>
      <c r="AI12" s="80">
        <f>IFERROR(VLOOKUP($A12,'График (годовой)'!$A$8:$NY$13,AI$3-43076,0),"")</f>
        <v>0</v>
      </c>
      <c r="AJ12" s="80">
        <f>IFERROR(VLOOKUP($A12,'График (годовой)'!$A$8:$NY$13,AJ$3-43076,0),"")</f>
        <v>0</v>
      </c>
      <c r="AK12" s="80">
        <f>IFERROR(VLOOKUP($A12,'График (годовой)'!$A$8:$NY$13,AK$3-43076,0),"")</f>
        <v>0</v>
      </c>
      <c r="AL12" s="80">
        <f>IFERROR(VLOOKUP($A12,'График (годовой)'!$A$8:$NY$13,AL$3-43076,0),"")</f>
        <v>0</v>
      </c>
      <c r="AM12" s="80">
        <f>IFERROR(VLOOKUP($A12,'График (годовой)'!$A$8:$NY$13,AM$3-43076,0),"")</f>
        <v>0</v>
      </c>
      <c r="AN12" s="80">
        <f>IFERROR(VLOOKUP($A12,'График (годовой)'!$A$8:$NY$13,AN$3-43076,0),"")</f>
        <v>0</v>
      </c>
      <c r="AO12" s="80">
        <f>IFERROR(VLOOKUP($A12,'График (годовой)'!$A$8:$NY$13,AO$3-43076,0),"")</f>
        <v>0</v>
      </c>
      <c r="AP12" s="80">
        <f>IFERROR(VLOOKUP($A12,'График (годовой)'!$A$8:$NY$13,AP$3-43076,0),"")</f>
        <v>0</v>
      </c>
      <c r="AQ12" s="80">
        <f>IFERROR(VLOOKUP($A12,'График (годовой)'!$A$8:$NY$13,AQ$3-43076,0),"")</f>
        <v>0</v>
      </c>
      <c r="AR12" s="80">
        <f>IFERROR(VLOOKUP($A12,'График (годовой)'!$A$8:$NY$13,AR$3-43076,0),"")</f>
        <v>0</v>
      </c>
      <c r="AS12" s="80">
        <f>IFERROR(VLOOKUP($A12,'График (годовой)'!$A$8:$NY$13,AS$3-43076,0),"")</f>
        <v>0</v>
      </c>
      <c r="AT12" s="80">
        <f>IFERROR(VLOOKUP($A12,'График (годовой)'!$A$8:$NY$13,AT$3-43076,0),"")</f>
        <v>0</v>
      </c>
      <c r="AU12" s="80">
        <f>IFERROR(VLOOKUP($A12,'График (годовой)'!$A$8:$NY$13,AU$3-43076,0),"")</f>
        <v>0</v>
      </c>
      <c r="AV12" s="80">
        <f>IFERROR(VLOOKUP($A12,'График (годовой)'!$A$8:$NY$13,AV$3-43076,0),"")</f>
        <v>0</v>
      </c>
      <c r="AW12" s="80">
        <f>IFERROR(VLOOKUP($A12,'График (годовой)'!$A$8:$NY$13,AW$3-43076,0),"")</f>
        <v>0</v>
      </c>
      <c r="AX12" s="7" t="s">
        <v>49</v>
      </c>
    </row>
    <row r="13" spans="1:50" ht="16.5" thickBot="1" x14ac:dyDescent="0.25">
      <c r="A13" s="74">
        <v>8</v>
      </c>
      <c r="B13" s="117"/>
      <c r="C13" s="167"/>
      <c r="D13" s="170"/>
      <c r="E13" s="39" t="s">
        <v>29</v>
      </c>
      <c r="F13" s="170"/>
      <c r="G13" s="72">
        <f t="shared" ref="G13" si="4">SUM(S13:AW13)</f>
        <v>0</v>
      </c>
      <c r="H13" s="114"/>
      <c r="I13" s="111"/>
      <c r="J13" s="102"/>
      <c r="K13" s="102"/>
      <c r="L13" s="105"/>
      <c r="M13" s="108"/>
      <c r="N13" s="108"/>
      <c r="O13" s="91"/>
      <c r="P13" s="194"/>
      <c r="Q13" s="194"/>
      <c r="R13" s="178"/>
      <c r="S13" s="77">
        <f>IFERROR(VLOOKUP($A13,'График (годовой)'!$A$8:$NY$13,S$3-43076,0),"")</f>
        <v>0</v>
      </c>
      <c r="T13" s="77">
        <f>IFERROR(VLOOKUP($A13,'График (годовой)'!$A$8:$NY$13,T$3-43076,0),"")</f>
        <v>0</v>
      </c>
      <c r="U13" s="77">
        <f>IFERROR(VLOOKUP($A13,'График (годовой)'!$A$8:$NY$13,U$3-43076,0),"")</f>
        <v>0</v>
      </c>
      <c r="V13" s="77">
        <f>IFERROR(VLOOKUP($A13,'График (годовой)'!$A$8:$NY$13,V$3-43076,0),"")</f>
        <v>0</v>
      </c>
      <c r="W13" s="77">
        <f>IFERROR(VLOOKUP($A13,'График (годовой)'!$A$8:$NY$13,W$3-43076,0),"")</f>
        <v>0</v>
      </c>
      <c r="X13" s="77">
        <f>IFERROR(VLOOKUP($A13,'График (годовой)'!$A$8:$NY$13,X$3-43076,0),"")</f>
        <v>0</v>
      </c>
      <c r="Y13" s="77">
        <f>IFERROR(VLOOKUP($A13,'График (годовой)'!$A$8:$NY$13,Y$3-43076,0),"")</f>
        <v>0</v>
      </c>
      <c r="Z13" s="77">
        <f>IFERROR(VLOOKUP($A13,'График (годовой)'!$A$8:$NY$13,Z$3-43076,0),"")</f>
        <v>0</v>
      </c>
      <c r="AA13" s="77">
        <f>IFERROR(VLOOKUP($A13,'График (годовой)'!$A$8:$NY$13,AA$3-43076,0),"")</f>
        <v>0</v>
      </c>
      <c r="AB13" s="77">
        <f>IFERROR(VLOOKUP($A13,'График (годовой)'!$A$8:$NY$13,AB$3-43076,0),"")</f>
        <v>0</v>
      </c>
      <c r="AC13" s="77">
        <f>IFERROR(VLOOKUP($A13,'График (годовой)'!$A$8:$NY$13,AC$3-43076,0),"")</f>
        <v>0</v>
      </c>
      <c r="AD13" s="77">
        <f>IFERROR(VLOOKUP($A13,'График (годовой)'!$A$8:$NY$13,AD$3-43076,0),"")</f>
        <v>0</v>
      </c>
      <c r="AE13" s="77">
        <f>IFERROR(VLOOKUP($A13,'График (годовой)'!$A$8:$NY$13,AE$3-43076,0),"")</f>
        <v>0</v>
      </c>
      <c r="AF13" s="77">
        <f>IFERROR(VLOOKUP($A13,'График (годовой)'!$A$8:$NY$13,AF$3-43076,0),"")</f>
        <v>0</v>
      </c>
      <c r="AG13" s="77">
        <f>IFERROR(VLOOKUP($A13,'График (годовой)'!$A$8:$NY$13,AG$3-43076,0),"")</f>
        <v>0</v>
      </c>
      <c r="AH13" s="77">
        <f>IFERROR(VLOOKUP($A13,'График (годовой)'!$A$8:$NY$13,AH$3-43076,0),"")</f>
        <v>0</v>
      </c>
      <c r="AI13" s="77">
        <f>IFERROR(VLOOKUP($A13,'График (годовой)'!$A$8:$NY$13,AI$3-43076,0),"")</f>
        <v>0</v>
      </c>
      <c r="AJ13" s="77">
        <f>IFERROR(VLOOKUP($A13,'График (годовой)'!$A$8:$NY$13,AJ$3-43076,0),"")</f>
        <v>0</v>
      </c>
      <c r="AK13" s="77">
        <f>IFERROR(VLOOKUP($A13,'График (годовой)'!$A$8:$NY$13,AK$3-43076,0),"")</f>
        <v>0</v>
      </c>
      <c r="AL13" s="77">
        <f>IFERROR(VLOOKUP($A13,'График (годовой)'!$A$8:$NY$13,AL$3-43076,0),"")</f>
        <v>0</v>
      </c>
      <c r="AM13" s="77">
        <f>IFERROR(VLOOKUP($A13,'График (годовой)'!$A$8:$NY$13,AM$3-43076,0),"")</f>
        <v>0</v>
      </c>
      <c r="AN13" s="77">
        <f>IFERROR(VLOOKUP($A13,'График (годовой)'!$A$8:$NY$13,AN$3-43076,0),"")</f>
        <v>0</v>
      </c>
      <c r="AO13" s="77">
        <f>IFERROR(VLOOKUP($A13,'График (годовой)'!$A$8:$NY$13,AO$3-43076,0),"")</f>
        <v>0</v>
      </c>
      <c r="AP13" s="77">
        <f>IFERROR(VLOOKUP($A13,'График (годовой)'!$A$8:$NY$13,AP$3-43076,0),"")</f>
        <v>0</v>
      </c>
      <c r="AQ13" s="77">
        <f>IFERROR(VLOOKUP($A13,'График (годовой)'!$A$8:$NY$13,AQ$3-43076,0),"")</f>
        <v>0</v>
      </c>
      <c r="AR13" s="77">
        <f>IFERROR(VLOOKUP($A13,'График (годовой)'!$A$8:$NY$13,AR$3-43076,0),"")</f>
        <v>0</v>
      </c>
      <c r="AS13" s="77">
        <f>IFERROR(VLOOKUP($A13,'График (годовой)'!$A$8:$NY$13,AS$3-43076,0),"")</f>
        <v>0</v>
      </c>
      <c r="AT13" s="77">
        <f>IFERROR(VLOOKUP($A13,'График (годовой)'!$A$8:$NY$13,AT$3-43076,0),"")</f>
        <v>0</v>
      </c>
      <c r="AU13" s="77">
        <f>IFERROR(VLOOKUP($A13,'График (годовой)'!$A$8:$NY$13,AU$3-43076,0),"")</f>
        <v>0</v>
      </c>
      <c r="AV13" s="77">
        <f>IFERROR(VLOOKUP($A13,'График (годовой)'!$A$8:$NY$13,AV$3-43076,0),"")</f>
        <v>0</v>
      </c>
      <c r="AW13" s="77">
        <f>IFERROR(VLOOKUP($A13,'График (годовой)'!$A$8:$NY$13,AW$3-43076,0),"")</f>
        <v>0</v>
      </c>
      <c r="AX13" s="7" t="s">
        <v>50</v>
      </c>
    </row>
    <row r="14" spans="1:50" ht="15" x14ac:dyDescent="0.2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</sheetData>
  <sheetProtection formatCells="0" formatColumns="0" insertColumns="0" insertRows="0" insertHyperlinks="0"/>
  <mergeCells count="86">
    <mergeCell ref="P11:P13"/>
    <mergeCell ref="Q11:Q13"/>
    <mergeCell ref="S1:U1"/>
    <mergeCell ref="W1:X1"/>
    <mergeCell ref="J2:L2"/>
    <mergeCell ref="J3:J4"/>
    <mergeCell ref="K3:K4"/>
    <mergeCell ref="L3:L4"/>
    <mergeCell ref="P2:R2"/>
    <mergeCell ref="P3:P4"/>
    <mergeCell ref="Q3:Q4"/>
    <mergeCell ref="R3:R4"/>
    <mergeCell ref="P8:P10"/>
    <mergeCell ref="Q8:Q10"/>
    <mergeCell ref="R8:R10"/>
    <mergeCell ref="J8:J10"/>
    <mergeCell ref="K8:K10"/>
    <mergeCell ref="L8:L10"/>
    <mergeCell ref="J11:J13"/>
    <mergeCell ref="K11:K13"/>
    <mergeCell ref="L11:L13"/>
    <mergeCell ref="R11:R13"/>
    <mergeCell ref="M2:O2"/>
    <mergeCell ref="O11:O13"/>
    <mergeCell ref="S3:S4"/>
    <mergeCell ref="T3:T4"/>
    <mergeCell ref="U3:U4"/>
    <mergeCell ref="V3:V4"/>
    <mergeCell ref="W3:W4"/>
    <mergeCell ref="C1:D1"/>
    <mergeCell ref="B2:B4"/>
    <mergeCell ref="C2:C4"/>
    <mergeCell ref="D2:D4"/>
    <mergeCell ref="E2:E4"/>
    <mergeCell ref="F2:F4"/>
    <mergeCell ref="G2:G4"/>
    <mergeCell ref="H2:H4"/>
    <mergeCell ref="I2:I4"/>
    <mergeCell ref="B8:B10"/>
    <mergeCell ref="C8:C10"/>
    <mergeCell ref="D8:D10"/>
    <mergeCell ref="F8:F10"/>
    <mergeCell ref="H8:H10"/>
    <mergeCell ref="I8:I10"/>
    <mergeCell ref="B11:B13"/>
    <mergeCell ref="C11:C13"/>
    <mergeCell ref="D11:D13"/>
    <mergeCell ref="F11:F13"/>
    <mergeCell ref="H11:H13"/>
    <mergeCell ref="I11:I13"/>
    <mergeCell ref="AR3:AR4"/>
    <mergeCell ref="AS3:AS4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M3:M4"/>
    <mergeCell ref="N3:N4"/>
    <mergeCell ref="O3:O4"/>
    <mergeCell ref="M8:M10"/>
    <mergeCell ref="N8:N10"/>
    <mergeCell ref="O8:O10"/>
    <mergeCell ref="M11:M13"/>
    <mergeCell ref="N11:N13"/>
    <mergeCell ref="AX2:AX3"/>
    <mergeCell ref="S2:AW2"/>
    <mergeCell ref="X3:X4"/>
    <mergeCell ref="Y3:Y4"/>
    <mergeCell ref="Z3:Z4"/>
    <mergeCell ref="AA3:AA4"/>
    <mergeCell ref="AT3:AT4"/>
    <mergeCell ref="AU3:AU4"/>
    <mergeCell ref="AV3:AV4"/>
    <mergeCell ref="AW3:AW4"/>
    <mergeCell ref="AN3:AN4"/>
    <mergeCell ref="AO3:AO4"/>
    <mergeCell ref="AP3:AP4"/>
    <mergeCell ref="AQ3:AQ4"/>
  </mergeCells>
  <dataValidations disablePrompts="1" count="1">
    <dataValidation type="list" allowBlank="1" showInputMessage="1" showErrorMessage="1" sqref="S2" xr:uid="{48C1738C-5FF9-4467-8692-51657B365C9D}">
      <formula1>$AX$5:$AX$13</formula1>
    </dataValidation>
  </dataValidations>
  <pageMargins left="0.19685039370078741" right="0.19685039370078741" top="0.19685039370078741" bottom="0.19685039370078741" header="0" footer="0"/>
  <pageSetup paperSize="8" scale="10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7230" r:id="rId4" name="ComboBox1">
          <controlPr defaultSize="0" autoLine="0" autoPict="0" linkedCell="S2" listFillRange="AX5:AX13" r:id="rId5">
            <anchor moveWithCells="1">
              <from>
                <xdr:col>18</xdr:col>
                <xdr:colOff>0</xdr:colOff>
                <xdr:row>0</xdr:row>
                <xdr:rowOff>923925</xdr:rowOff>
              </from>
              <to>
                <xdr:col>50</xdr:col>
                <xdr:colOff>19050</xdr:colOff>
                <xdr:row>1</xdr:row>
                <xdr:rowOff>314325</xdr:rowOff>
              </to>
            </anchor>
          </controlPr>
        </control>
      </mc:Choice>
      <mc:Fallback>
        <control shapeId="7230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(годовой)</vt:lpstr>
      <vt:lpstr>График(месячный)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ptouser</dc:creator>
  <cp:lastModifiedBy>Пользователь Windows</cp:lastModifiedBy>
  <cp:lastPrinted>2018-06-21T04:50:56Z</cp:lastPrinted>
  <dcterms:created xsi:type="dcterms:W3CDTF">2018-05-29T13:20:57Z</dcterms:created>
  <dcterms:modified xsi:type="dcterms:W3CDTF">2018-07-31T08:04:23Z</dcterms:modified>
</cp:coreProperties>
</file>