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mon\Desktop\"/>
    </mc:Choice>
  </mc:AlternateContent>
  <xr:revisionPtr revIDLastSave="0" documentId="13_ncr:1_{7F5C33D7-12BB-4EED-A92C-D7E6CCA75B46}" xr6:coauthVersionLast="34" xr6:coauthVersionMax="34" xr10:uidLastSave="{00000000-0000-0000-0000-000000000000}"/>
  <bookViews>
    <workbookView xWindow="120" yWindow="120" windowWidth="23250" windowHeight="12525" tabRatio="572" activeTab="1" xr2:uid="{00000000-000D-0000-FFFF-FFFF00000000}"/>
  </bookViews>
  <sheets>
    <sheet name="График (годовой) (2)" sheetId="5" r:id="rId1"/>
    <sheet name="График (месячный)" sheetId="1" r:id="rId2"/>
  </sheets>
  <definedNames>
    <definedName name="_Hlk512007086" localSheetId="0">'График (годовой) (2)'!#REF!</definedName>
    <definedName name="_Hlk512007086" localSheetId="1">'График (месячный)'!#REF!</definedName>
    <definedName name="_xlnm._FilterDatabase" localSheetId="0" hidden="1">'График (годовой) (2)'!$A$4:$AV$4</definedName>
    <definedName name="_xlnm._FilterDatabase" localSheetId="1" hidden="1">'График (месячный)'!$A$4:$AW$4</definedName>
  </definedNames>
  <calcPr calcId="179017" calcOnSave="0"/>
</workbook>
</file>

<file path=xl/calcChain.xml><?xml version="1.0" encoding="utf-8"?>
<calcChain xmlns="http://schemas.openxmlformats.org/spreadsheetml/2006/main">
  <c r="J11" i="1" l="1"/>
  <c r="I11" i="1"/>
  <c r="J8" i="1"/>
  <c r="I8" i="1"/>
  <c r="G8" i="1"/>
  <c r="F8" i="1"/>
  <c r="G11" i="1" l="1"/>
  <c r="F11" i="1"/>
  <c r="R1" i="1" l="1"/>
  <c r="P9" i="1" s="1"/>
  <c r="L8" i="1"/>
  <c r="M8" i="1"/>
  <c r="N8" i="1" s="1"/>
  <c r="R9" i="1"/>
  <c r="S9" i="1"/>
  <c r="L11" i="1"/>
  <c r="M11" i="1"/>
  <c r="N11" i="1" s="1"/>
  <c r="R12" i="1"/>
  <c r="S12" i="1"/>
  <c r="AM12" i="1" s="1"/>
  <c r="AW12" i="1" l="1"/>
  <c r="AR12" i="1"/>
  <c r="W12" i="1"/>
  <c r="AB12" i="1"/>
  <c r="AM9" i="1"/>
  <c r="W9" i="1"/>
  <c r="AG9" i="1"/>
  <c r="AG12" i="1"/>
  <c r="AW9" i="1"/>
  <c r="AB9" i="1"/>
  <c r="AR9" i="1"/>
  <c r="O13" i="1"/>
  <c r="P12" i="1"/>
  <c r="O9" i="1"/>
  <c r="O12" i="1"/>
  <c r="O10" i="1"/>
  <c r="AV12" i="1"/>
  <c r="AQ12" i="1"/>
  <c r="AK12" i="1"/>
  <c r="AF12" i="1"/>
  <c r="AA12" i="1"/>
  <c r="U12" i="1"/>
  <c r="AV9" i="1"/>
  <c r="AQ9" i="1"/>
  <c r="AK9" i="1"/>
  <c r="AF9" i="1"/>
  <c r="AA9" i="1"/>
  <c r="U9" i="1"/>
  <c r="Z9" i="1" s="1"/>
  <c r="AO12" i="1"/>
  <c r="AJ12" i="1"/>
  <c r="AE12" i="1"/>
  <c r="Y12" i="1"/>
  <c r="T12" i="1"/>
  <c r="AU9" i="1"/>
  <c r="AO9" i="1"/>
  <c r="AJ9" i="1"/>
  <c r="AE9" i="1"/>
  <c r="Y9" i="1"/>
  <c r="T9" i="1"/>
  <c r="X9" i="1" s="1"/>
  <c r="AU12" i="1"/>
  <c r="AS12" i="1"/>
  <c r="AN12" i="1"/>
  <c r="AI12" i="1"/>
  <c r="AC12" i="1"/>
  <c r="V12" i="1"/>
  <c r="AS9" i="1"/>
  <c r="AN9" i="1"/>
  <c r="AI9" i="1"/>
  <c r="AC9" i="1"/>
  <c r="V9" i="1"/>
  <c r="AT12" i="1"/>
  <c r="AP12" i="1"/>
  <c r="AL12" i="1"/>
  <c r="AH12" i="1"/>
  <c r="AD12" i="1"/>
  <c r="Z12" i="1"/>
  <c r="AT9" i="1"/>
  <c r="AP9" i="1"/>
  <c r="AL9" i="1"/>
  <c r="AH9" i="1"/>
  <c r="AD9" i="1"/>
  <c r="C13" i="5"/>
  <c r="R12" i="5"/>
  <c r="Q12" i="5"/>
  <c r="R11" i="5"/>
  <c r="Q11" i="5"/>
  <c r="M11" i="5"/>
  <c r="L11" i="5"/>
  <c r="K11" i="5"/>
  <c r="H11" i="5"/>
  <c r="D11" i="5"/>
  <c r="C11" i="5"/>
  <c r="C12" i="5" s="1"/>
  <c r="C10" i="5"/>
  <c r="R9" i="5"/>
  <c r="Q9" i="5"/>
  <c r="C9" i="5"/>
  <c r="R8" i="5"/>
  <c r="Q8" i="5"/>
  <c r="M8" i="5"/>
  <c r="L8" i="5"/>
  <c r="K8" i="5"/>
  <c r="H8" i="5"/>
  <c r="D8" i="5"/>
  <c r="E8" i="5" s="1"/>
  <c r="Q1" i="5"/>
  <c r="K1" i="5"/>
  <c r="K1" i="1"/>
  <c r="X12" i="1" l="1"/>
  <c r="O8" i="1"/>
  <c r="O11" i="1"/>
  <c r="AH12" i="5"/>
  <c r="R11" i="1"/>
  <c r="AH11" i="5"/>
  <c r="R8" i="1"/>
  <c r="AP9" i="5"/>
  <c r="N8" i="5"/>
  <c r="V11" i="5"/>
  <c r="E11" i="5"/>
  <c r="N11" i="5"/>
  <c r="AT12" i="5"/>
  <c r="V9" i="5"/>
  <c r="AG9" i="5"/>
  <c r="AS11" i="5"/>
  <c r="X8" i="5"/>
  <c r="AF8" i="5"/>
  <c r="AN8" i="5"/>
  <c r="AV8" i="5"/>
  <c r="S8" i="5"/>
  <c r="AA8" i="5"/>
  <c r="AI8" i="5"/>
  <c r="AQ8" i="5"/>
  <c r="T8" i="5"/>
  <c r="AB8" i="5"/>
  <c r="AJ8" i="5"/>
  <c r="AR8" i="5"/>
  <c r="W8" i="5"/>
  <c r="AE8" i="5"/>
  <c r="AM8" i="5"/>
  <c r="AU8" i="5"/>
  <c r="P8" i="5"/>
  <c r="O10" i="5"/>
  <c r="O12" i="5"/>
  <c r="O8" i="5"/>
  <c r="Z9" i="5"/>
  <c r="AL9" i="5"/>
  <c r="AV11" i="5"/>
  <c r="AR11" i="5"/>
  <c r="AN11" i="5"/>
  <c r="AJ11" i="5"/>
  <c r="AF11" i="5"/>
  <c r="AB11" i="5"/>
  <c r="T11" i="5"/>
  <c r="AU11" i="5"/>
  <c r="AQ11" i="5"/>
  <c r="AM11" i="5"/>
  <c r="AI11" i="5"/>
  <c r="AE11" i="5"/>
  <c r="AA11" i="5"/>
  <c r="W11" i="5"/>
  <c r="X11" i="5" s="1"/>
  <c r="S11" i="5"/>
  <c r="AO11" i="5"/>
  <c r="AG11" i="5"/>
  <c r="Y11" i="5"/>
  <c r="AC11" i="5"/>
  <c r="AL11" i="5"/>
  <c r="AS12" i="5"/>
  <c r="AO12" i="5"/>
  <c r="AK12" i="5"/>
  <c r="AG12" i="5"/>
  <c r="AC12" i="5"/>
  <c r="Y12" i="5"/>
  <c r="U12" i="5"/>
  <c r="AV12" i="5"/>
  <c r="AR12" i="5"/>
  <c r="AN12" i="5"/>
  <c r="AJ12" i="5"/>
  <c r="AF12" i="5"/>
  <c r="AB12" i="5"/>
  <c r="X12" i="5"/>
  <c r="T12" i="5"/>
  <c r="AQ12" i="5"/>
  <c r="AI12" i="5"/>
  <c r="AA12" i="5"/>
  <c r="S12" i="5"/>
  <c r="W12" i="5" s="1"/>
  <c r="AD12" i="5"/>
  <c r="AM12" i="5"/>
  <c r="AV9" i="5"/>
  <c r="AR9" i="5"/>
  <c r="AN9" i="5"/>
  <c r="AJ9" i="5"/>
  <c r="AF9" i="5"/>
  <c r="AB9" i="5"/>
  <c r="X9" i="5"/>
  <c r="T9" i="5"/>
  <c r="AU9" i="5"/>
  <c r="AM9" i="5"/>
  <c r="AE9" i="5"/>
  <c r="W9" i="5"/>
  <c r="AQ9" i="5"/>
  <c r="AI9" i="5"/>
  <c r="AA9" i="5"/>
  <c r="S9" i="5"/>
  <c r="AS9" i="5"/>
  <c r="AK9" i="5"/>
  <c r="AC9" i="5"/>
  <c r="U9" i="5"/>
  <c r="AD9" i="5"/>
  <c r="AO9" i="5"/>
  <c r="U11" i="5"/>
  <c r="AD11" i="5"/>
  <c r="AP11" i="5"/>
  <c r="V12" i="5"/>
  <c r="AE12" i="5"/>
  <c r="AP12" i="5"/>
  <c r="Y9" i="5"/>
  <c r="AH9" i="5"/>
  <c r="AT9" i="5"/>
  <c r="Z11" i="5"/>
  <c r="AK11" i="5"/>
  <c r="AT11" i="5"/>
  <c r="Z12" i="5"/>
  <c r="AL12" i="5"/>
  <c r="AU12" i="5"/>
  <c r="P11" i="5"/>
  <c r="P9" i="5"/>
  <c r="O9" i="5"/>
  <c r="P12" i="5"/>
  <c r="O11" i="5"/>
  <c r="O13" i="5"/>
  <c r="Y8" i="5"/>
  <c r="AG8" i="5"/>
  <c r="AO8" i="5"/>
  <c r="U8" i="5"/>
  <c r="AC8" i="5"/>
  <c r="AK8" i="5"/>
  <c r="AS8" i="5"/>
  <c r="V8" i="5"/>
  <c r="Z8" i="5"/>
  <c r="AD8" i="5"/>
  <c r="AH8" i="5"/>
  <c r="AL8" i="5"/>
  <c r="AP8" i="5"/>
  <c r="AT8" i="5"/>
  <c r="P11" i="1" l="1"/>
  <c r="S11" i="1"/>
  <c r="T11" i="1" s="1"/>
  <c r="P8" i="1"/>
  <c r="S8" i="1"/>
  <c r="AJ8" i="1" s="1"/>
  <c r="K8" i="1"/>
  <c r="D11" i="1"/>
  <c r="D8" i="1"/>
  <c r="E8" i="1" s="1"/>
  <c r="C9" i="1"/>
  <c r="C10" i="1"/>
  <c r="AF11" i="1" l="1"/>
  <c r="U11" i="1"/>
  <c r="AG8" i="1"/>
  <c r="AN11" i="1"/>
  <c r="AB11" i="1"/>
  <c r="AW8" i="1"/>
  <c r="AR8" i="1"/>
  <c r="AR11" i="1"/>
  <c r="Z8" i="1"/>
  <c r="AB8" i="1"/>
  <c r="AP8" i="1"/>
  <c r="AF8" i="1"/>
  <c r="X11" i="1"/>
  <c r="AC11" i="1"/>
  <c r="AG11" i="1"/>
  <c r="V11" i="1"/>
  <c r="W11" i="1"/>
  <c r="AU11" i="1"/>
  <c r="AV11" i="1"/>
  <c r="AJ11" i="1"/>
  <c r="AK11" i="1"/>
  <c r="AS11" i="1"/>
  <c r="AT11" i="1"/>
  <c r="AL11" i="1"/>
  <c r="AA11" i="1"/>
  <c r="AE11" i="1"/>
  <c r="AO11" i="1"/>
  <c r="AP11" i="1"/>
  <c r="AW11" i="1"/>
  <c r="Z11" i="1"/>
  <c r="AM11" i="1"/>
  <c r="AQ11" i="1"/>
  <c r="AD11" i="1"/>
  <c r="AI11" i="1"/>
  <c r="AH11" i="1"/>
  <c r="AK8" i="1"/>
  <c r="AN8" i="1"/>
  <c r="W8" i="1"/>
  <c r="AQ8" i="1"/>
  <c r="T8" i="1"/>
  <c r="AT8" i="1"/>
  <c r="AI8" i="1"/>
  <c r="AE8" i="1"/>
  <c r="AV8" i="1"/>
  <c r="Y8" i="1"/>
  <c r="AC8" i="1"/>
  <c r="V8" i="1"/>
  <c r="AD8" i="1"/>
  <c r="AU8" i="1"/>
  <c r="AM8" i="1"/>
  <c r="U8" i="1"/>
  <c r="AO8" i="1"/>
  <c r="AS8" i="1"/>
  <c r="AL8" i="1"/>
  <c r="AA8" i="1"/>
  <c r="AH8" i="1"/>
  <c r="C13" i="1"/>
  <c r="X8" i="1" l="1"/>
  <c r="Y11" i="1"/>
  <c r="K11" i="1"/>
  <c r="C11" i="1" l="1"/>
  <c r="E11" i="1" s="1"/>
  <c r="C12" i="1" l="1"/>
  <c r="H11" i="1" l="1"/>
  <c r="H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Пользователь Windows</author>
  </authors>
  <commentList>
    <comment ref="F3" authorId="0" shapeId="0" xr:uid="{36B80238-73AD-4AC6-933D-44E3C18C66C8}">
      <text>
        <r>
          <rPr>
            <b/>
            <i/>
            <sz val="12"/>
            <color indexed="81"/>
            <rFont val="Tahoma"/>
            <family val="2"/>
            <charset val="204"/>
          </rPr>
          <t>Даты производства работ согласно договора</t>
        </r>
      </text>
    </comment>
    <comment ref="I3" authorId="0" shapeId="0" xr:uid="{61DE7A1D-416B-409B-8561-190E734405E3}">
      <text>
        <r>
          <rPr>
            <b/>
            <i/>
            <sz val="12"/>
            <color indexed="81"/>
            <rFont val="Tahoma"/>
            <family val="2"/>
            <charset val="204"/>
          </rPr>
          <t>Планируемые даты производства работ</t>
        </r>
      </text>
    </comment>
    <comment ref="L3" authorId="0" shapeId="0" xr:uid="{6FBF5E4C-9313-4D0A-B9A0-5D2B358E9BE7}">
      <text>
        <r>
          <rPr>
            <b/>
            <i/>
            <sz val="12"/>
            <color indexed="81"/>
            <rFont val="Tahoma"/>
            <family val="2"/>
            <charset val="204"/>
          </rPr>
          <t>Фактические даты производства работ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Пользователь Windows</author>
  </authors>
  <commentList>
    <comment ref="F3" authorId="0" shapeId="0" xr:uid="{436B2F12-339F-4FF7-8454-23839B968A9B}">
      <text>
        <r>
          <rPr>
            <b/>
            <i/>
            <sz val="12"/>
            <color indexed="81"/>
            <rFont val="Tahoma"/>
            <family val="2"/>
            <charset val="204"/>
          </rPr>
          <t>Даты производства работ согласно договора</t>
        </r>
      </text>
    </comment>
    <comment ref="I3" authorId="0" shapeId="0" xr:uid="{EA6F4451-8FD8-4385-AA77-7E2EB9064DC6}">
      <text>
        <r>
          <rPr>
            <b/>
            <i/>
            <sz val="12"/>
            <color indexed="81"/>
            <rFont val="Tahoma"/>
            <family val="2"/>
            <charset val="204"/>
          </rPr>
          <t>Планируемые даты производства работ</t>
        </r>
      </text>
    </comment>
    <comment ref="L3" authorId="0" shapeId="0" xr:uid="{AD3FBF3B-C984-4C31-8248-0C494876284F}">
      <text>
        <r>
          <rPr>
            <b/>
            <i/>
            <sz val="12"/>
            <color indexed="81"/>
            <rFont val="Tahoma"/>
            <family val="2"/>
            <charset val="204"/>
          </rPr>
          <t>Фактические даты производства работ</t>
        </r>
      </text>
    </comment>
  </commentList>
</comments>
</file>

<file path=xl/sharedStrings.xml><?xml version="1.0" encoding="utf-8"?>
<sst xmlns="http://schemas.openxmlformats.org/spreadsheetml/2006/main" count="66" uniqueCount="26">
  <si>
    <t>№ п/п</t>
  </si>
  <si>
    <t>Ед. изм.</t>
  </si>
  <si>
    <t>Объем
работ</t>
  </si>
  <si>
    <t>1</t>
  </si>
  <si>
    <t>1.1</t>
  </si>
  <si>
    <t>1.1.1</t>
  </si>
  <si>
    <t>шт.</t>
  </si>
  <si>
    <t>1.1.2</t>
  </si>
  <si>
    <t>Выполнено с начала строительства</t>
  </si>
  <si>
    <t>ПРОГНОЗ</t>
  </si>
  <si>
    <t>Начало</t>
  </si>
  <si>
    <t>Окончание</t>
  </si>
  <si>
    <t>ПЛАН</t>
  </si>
  <si>
    <t>ФАКТ</t>
  </si>
  <si>
    <t>% выполнения работ</t>
  </si>
  <si>
    <t>июнь</t>
  </si>
  <si>
    <t>Срыв сроков</t>
  </si>
  <si>
    <t>Длительность</t>
  </si>
  <si>
    <t>начало</t>
  </si>
  <si>
    <t>окончание</t>
  </si>
  <si>
    <t>Сроки строительства по договору, прогноз выполнения работ, фактический ход работ, информация об отставаниях</t>
  </si>
  <si>
    <t>Поле месяца года</t>
  </si>
  <si>
    <t>Поле факт</t>
  </si>
  <si>
    <t>план</t>
  </si>
  <si>
    <t>прогноз</t>
  </si>
  <si>
    <t>факт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</si>
</sst>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_р_._-;\-* #,##0_р_._-;_-* &quot;-&quot;_р_._-;_-@_-"/>
    <numFmt numFmtId="165" formatCode="[$-419]mmmm\ yyyy;@"/>
    <numFmt numFmtId="166" formatCode="0.00;;"/>
    <numFmt numFmtId="167" formatCode="[$-419]dd\ mmm\ yy;@"/>
    <numFmt numFmtId="168" formatCode="d"/>
  </numFmts>
  <fonts count="45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b/>
      <i/>
      <sz val="20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9"/>
      <name val="Arial"/>
      <family val="2"/>
      <charset val="204"/>
    </font>
    <font>
      <b/>
      <i/>
      <sz val="16"/>
      <name val="Arial"/>
      <family val="2"/>
      <charset val="204"/>
    </font>
    <font>
      <i/>
      <sz val="12"/>
      <name val="Arial"/>
      <family val="2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i/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u/>
      <sz val="10"/>
      <color theme="10"/>
      <name val="Arial Cyr"/>
      <charset val="204"/>
    </font>
    <font>
      <b/>
      <sz val="8"/>
      <color rgb="FF0B4A8F"/>
      <name val="Arial"/>
      <family val="2"/>
      <charset val="204"/>
    </font>
    <font>
      <b/>
      <i/>
      <sz val="12"/>
      <color indexed="81"/>
      <name val="Tahoma"/>
      <family val="2"/>
      <charset val="204"/>
    </font>
    <font>
      <b/>
      <i/>
      <sz val="18"/>
      <name val="Arial"/>
      <family val="2"/>
      <charset val="204"/>
    </font>
    <font>
      <sz val="16"/>
      <name val="Arial"/>
      <family val="2"/>
      <charset val="204"/>
    </font>
    <font>
      <sz val="20"/>
      <name val="Arial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7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735">
    <xf numFmtId="0" fontId="0" fillId="0" borderId="0"/>
    <xf numFmtId="0" fontId="7" fillId="0" borderId="0"/>
    <xf numFmtId="0" fontId="9" fillId="0" borderId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8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22" borderId="0" applyNumberFormat="0" applyBorder="0" applyAlignment="0" applyProtection="0"/>
    <xf numFmtId="0" fontId="20" fillId="10" borderId="3" applyNumberFormat="0" applyAlignment="0" applyProtection="0"/>
    <xf numFmtId="0" fontId="21" fillId="23" borderId="4" applyNumberFormat="0" applyAlignment="0" applyProtection="0"/>
    <xf numFmtId="0" fontId="22" fillId="23" borderId="3" applyNumberFormat="0" applyAlignment="0" applyProtection="0"/>
    <xf numFmtId="0" fontId="23" fillId="0" borderId="5" applyNumberFormat="0" applyFill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8" applyNumberFormat="0" applyFill="0" applyAlignment="0" applyProtection="0"/>
    <xf numFmtId="0" fontId="27" fillId="24" borderId="9" applyNumberFormat="0" applyAlignment="0" applyProtection="0"/>
    <xf numFmtId="0" fontId="28" fillId="0" borderId="0" applyNumberFormat="0" applyFill="0" applyBorder="0" applyAlignment="0" applyProtection="0"/>
    <xf numFmtId="0" fontId="29" fillId="25" borderId="0" applyNumberFormat="0" applyBorder="0" applyAlignment="0" applyProtection="0"/>
    <xf numFmtId="0" fontId="6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0" fillId="6" borderId="0" applyNumberFormat="0" applyBorder="0" applyAlignment="0" applyProtection="0"/>
    <xf numFmtId="0" fontId="31" fillId="0" borderId="0" applyNumberFormat="0" applyFill="0" applyBorder="0" applyAlignment="0" applyProtection="0"/>
    <xf numFmtId="0" fontId="8" fillId="26" borderId="10" applyNumberFormat="0" applyFont="0" applyAlignment="0" applyProtection="0"/>
    <xf numFmtId="0" fontId="8" fillId="26" borderId="10" applyNumberFormat="0" applyFont="0" applyAlignment="0" applyProtection="0"/>
    <xf numFmtId="0" fontId="8" fillId="26" borderId="10" applyNumberFormat="0" applyFont="0" applyAlignment="0" applyProtection="0"/>
    <xf numFmtId="0" fontId="32" fillId="0" borderId="11" applyNumberFormat="0" applyFill="0" applyAlignment="0" applyProtection="0"/>
    <xf numFmtId="0" fontId="33" fillId="0" borderId="0" applyNumberFormat="0" applyFill="0" applyBorder="0" applyAlignment="0" applyProtection="0"/>
    <xf numFmtId="0" fontId="34" fillId="7" borderId="0" applyNumberFormat="0" applyBorder="0" applyAlignment="0" applyProtection="0"/>
    <xf numFmtId="0" fontId="36" fillId="0" borderId="0"/>
    <xf numFmtId="0" fontId="20" fillId="10" borderId="25" applyNumberFormat="0" applyAlignment="0" applyProtection="0"/>
    <xf numFmtId="0" fontId="21" fillId="23" borderId="26" applyNumberFormat="0" applyAlignment="0" applyProtection="0"/>
    <xf numFmtId="0" fontId="22" fillId="23" borderId="25" applyNumberFormat="0" applyAlignment="0" applyProtection="0"/>
    <xf numFmtId="0" fontId="26" fillId="0" borderId="27" applyNumberFormat="0" applyFill="0" applyAlignment="0" applyProtection="0"/>
    <xf numFmtId="0" fontId="8" fillId="26" borderId="28" applyNumberFormat="0" applyFont="0" applyAlignment="0" applyProtection="0"/>
    <xf numFmtId="0" fontId="8" fillId="26" borderId="28" applyNumberFormat="0" applyFont="0" applyAlignment="0" applyProtection="0"/>
    <xf numFmtId="0" fontId="8" fillId="26" borderId="28" applyNumberFormat="0" applyFont="0" applyAlignment="0" applyProtection="0"/>
    <xf numFmtId="0" fontId="3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20" fillId="10" borderId="50" applyNumberFormat="0" applyAlignment="0" applyProtection="0"/>
    <xf numFmtId="0" fontId="21" fillId="23" borderId="51" applyNumberFormat="0" applyAlignment="0" applyProtection="0"/>
    <xf numFmtId="0" fontId="22" fillId="23" borderId="50" applyNumberFormat="0" applyAlignment="0" applyProtection="0"/>
    <xf numFmtId="0" fontId="26" fillId="0" borderId="52" applyNumberFormat="0" applyFill="0" applyAlignment="0" applyProtection="0"/>
    <xf numFmtId="0" fontId="8" fillId="26" borderId="53" applyNumberFormat="0" applyFont="0" applyAlignment="0" applyProtection="0"/>
    <xf numFmtId="0" fontId="8" fillId="26" borderId="53" applyNumberFormat="0" applyFont="0" applyAlignment="0" applyProtection="0"/>
    <xf numFmtId="0" fontId="8" fillId="26" borderId="53" applyNumberFormat="0" applyFont="0" applyAlignment="0" applyProtection="0"/>
    <xf numFmtId="167" fontId="38" fillId="0" borderId="0"/>
    <xf numFmtId="0" fontId="9" fillId="0" borderId="0"/>
    <xf numFmtId="0" fontId="39" fillId="0" borderId="0" applyNumberFormat="0" applyFill="0" applyBorder="0" applyAlignment="0" applyProtection="0"/>
    <xf numFmtId="167" fontId="8" fillId="0" borderId="0"/>
    <xf numFmtId="0" fontId="38" fillId="0" borderId="0"/>
    <xf numFmtId="167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167" fontId="38" fillId="0" borderId="0"/>
    <xf numFmtId="167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167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9" fontId="3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0" fillId="29" borderId="48">
      <alignment horizontal="center" vertical="center" wrapText="1"/>
    </xf>
    <xf numFmtId="0" fontId="2" fillId="0" borderId="0"/>
    <xf numFmtId="0" fontId="20" fillId="10" borderId="57" applyNumberFormat="0" applyAlignment="0" applyProtection="0"/>
    <xf numFmtId="0" fontId="21" fillId="23" borderId="58" applyNumberFormat="0" applyAlignment="0" applyProtection="0"/>
    <xf numFmtId="0" fontId="22" fillId="23" borderId="57" applyNumberFormat="0" applyAlignment="0" applyProtection="0"/>
    <xf numFmtId="0" fontId="26" fillId="0" borderId="59" applyNumberFormat="0" applyFill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26" borderId="60" applyNumberFormat="0" applyFont="0" applyAlignment="0" applyProtection="0"/>
    <xf numFmtId="0" fontId="8" fillId="26" borderId="60" applyNumberFormat="0" applyFont="0" applyAlignment="0" applyProtection="0"/>
    <xf numFmtId="0" fontId="8" fillId="26" borderId="60" applyNumberFormat="0" applyFont="0" applyAlignment="0" applyProtection="0"/>
    <xf numFmtId="0" fontId="20" fillId="10" borderId="57" applyNumberFormat="0" applyAlignment="0" applyProtection="0"/>
    <xf numFmtId="0" fontId="21" fillId="23" borderId="58" applyNumberFormat="0" applyAlignment="0" applyProtection="0"/>
    <xf numFmtId="0" fontId="22" fillId="23" borderId="57" applyNumberFormat="0" applyAlignment="0" applyProtection="0"/>
    <xf numFmtId="0" fontId="26" fillId="0" borderId="59" applyNumberFormat="0" applyFill="0" applyAlignment="0" applyProtection="0"/>
    <xf numFmtId="0" fontId="8" fillId="26" borderId="60" applyNumberFormat="0" applyFont="0" applyAlignment="0" applyProtection="0"/>
    <xf numFmtId="0" fontId="8" fillId="26" borderId="60" applyNumberFormat="0" applyFont="0" applyAlignment="0" applyProtection="0"/>
    <xf numFmtId="0" fontId="8" fillId="26" borderId="60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10" borderId="57" applyNumberFormat="0" applyAlignment="0" applyProtection="0"/>
    <xf numFmtId="0" fontId="21" fillId="23" borderId="58" applyNumberFormat="0" applyAlignment="0" applyProtection="0"/>
    <xf numFmtId="0" fontId="22" fillId="23" borderId="57" applyNumberFormat="0" applyAlignment="0" applyProtection="0"/>
    <xf numFmtId="0" fontId="26" fillId="0" borderId="59" applyNumberFormat="0" applyFill="0" applyAlignment="0" applyProtection="0"/>
    <xf numFmtId="0" fontId="8" fillId="26" borderId="60" applyNumberFormat="0" applyFont="0" applyAlignment="0" applyProtection="0"/>
    <xf numFmtId="0" fontId="8" fillId="26" borderId="60" applyNumberFormat="0" applyFont="0" applyAlignment="0" applyProtection="0"/>
    <xf numFmtId="0" fontId="8" fillId="26" borderId="60" applyNumberFormat="0" applyFont="0" applyAlignment="0" applyProtection="0"/>
    <xf numFmtId="167" fontId="2" fillId="0" borderId="0"/>
    <xf numFmtId="0" fontId="2" fillId="0" borderId="0"/>
    <xf numFmtId="9" fontId="2" fillId="0" borderId="0" applyFont="0" applyFill="0" applyBorder="0" applyAlignment="0" applyProtection="0"/>
    <xf numFmtId="0" fontId="20" fillId="10" borderId="61" applyNumberFormat="0" applyAlignment="0" applyProtection="0"/>
    <xf numFmtId="0" fontId="21" fillId="23" borderId="62" applyNumberFormat="0" applyAlignment="0" applyProtection="0"/>
    <xf numFmtId="0" fontId="22" fillId="23" borderId="61" applyNumberFormat="0" applyAlignment="0" applyProtection="0"/>
    <xf numFmtId="0" fontId="26" fillId="0" borderId="63" applyNumberFormat="0" applyFill="0" applyAlignment="0" applyProtection="0"/>
    <xf numFmtId="0" fontId="8" fillId="26" borderId="64" applyNumberFormat="0" applyFont="0" applyAlignment="0" applyProtection="0"/>
    <xf numFmtId="0" fontId="8" fillId="26" borderId="64" applyNumberFormat="0" applyFont="0" applyAlignment="0" applyProtection="0"/>
    <xf numFmtId="0" fontId="8" fillId="26" borderId="64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20" fillId="10" borderId="61" applyNumberFormat="0" applyAlignment="0" applyProtection="0"/>
    <xf numFmtId="0" fontId="21" fillId="23" borderId="62" applyNumberFormat="0" applyAlignment="0" applyProtection="0"/>
    <xf numFmtId="0" fontId="22" fillId="23" borderId="61" applyNumberFormat="0" applyAlignment="0" applyProtection="0"/>
    <xf numFmtId="0" fontId="26" fillId="0" borderId="63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26" borderId="64" applyNumberFormat="0" applyFont="0" applyAlignment="0" applyProtection="0"/>
    <xf numFmtId="0" fontId="8" fillId="26" borderId="64" applyNumberFormat="0" applyFont="0" applyAlignment="0" applyProtection="0"/>
    <xf numFmtId="0" fontId="8" fillId="26" borderId="64" applyNumberFormat="0" applyFont="0" applyAlignment="0" applyProtection="0"/>
    <xf numFmtId="0" fontId="20" fillId="10" borderId="61" applyNumberFormat="0" applyAlignment="0" applyProtection="0"/>
    <xf numFmtId="0" fontId="21" fillId="23" borderId="62" applyNumberFormat="0" applyAlignment="0" applyProtection="0"/>
    <xf numFmtId="0" fontId="22" fillId="23" borderId="61" applyNumberFormat="0" applyAlignment="0" applyProtection="0"/>
    <xf numFmtId="0" fontId="26" fillId="0" borderId="63" applyNumberFormat="0" applyFill="0" applyAlignment="0" applyProtection="0"/>
    <xf numFmtId="0" fontId="8" fillId="26" borderId="64" applyNumberFormat="0" applyFont="0" applyAlignment="0" applyProtection="0"/>
    <xf numFmtId="0" fontId="8" fillId="26" borderId="64" applyNumberFormat="0" applyFont="0" applyAlignment="0" applyProtection="0"/>
    <xf numFmtId="0" fontId="8" fillId="26" borderId="64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10" borderId="61" applyNumberFormat="0" applyAlignment="0" applyProtection="0"/>
    <xf numFmtId="0" fontId="21" fillId="23" borderId="62" applyNumberFormat="0" applyAlignment="0" applyProtection="0"/>
    <xf numFmtId="0" fontId="22" fillId="23" borderId="61" applyNumberFormat="0" applyAlignment="0" applyProtection="0"/>
    <xf numFmtId="0" fontId="26" fillId="0" borderId="63" applyNumberFormat="0" applyFill="0" applyAlignment="0" applyProtection="0"/>
    <xf numFmtId="0" fontId="8" fillId="26" borderId="64" applyNumberFormat="0" applyFont="0" applyAlignment="0" applyProtection="0"/>
    <xf numFmtId="0" fontId="8" fillId="26" borderId="64" applyNumberFormat="0" applyFont="0" applyAlignment="0" applyProtection="0"/>
    <xf numFmtId="0" fontId="8" fillId="26" borderId="64" applyNumberFormat="0" applyFont="0" applyAlignment="0" applyProtection="0"/>
    <xf numFmtId="167" fontId="1" fillId="0" borderId="0"/>
    <xf numFmtId="0" fontId="1" fillId="0" borderId="0"/>
    <xf numFmtId="9" fontId="1" fillId="0" borderId="0" applyFont="0" applyFill="0" applyBorder="0" applyAlignment="0" applyProtection="0"/>
  </cellStyleXfs>
  <cellXfs count="160">
    <xf numFmtId="0" fontId="0" fillId="0" borderId="0" xfId="0"/>
    <xf numFmtId="0" fontId="8" fillId="0" borderId="0" xfId="1" applyFont="1" applyFill="1" applyBorder="1"/>
    <xf numFmtId="0" fontId="8" fillId="0" borderId="1" xfId="1" applyFont="1" applyBorder="1"/>
    <xf numFmtId="0" fontId="8" fillId="0" borderId="0" xfId="1" applyFont="1" applyBorder="1"/>
    <xf numFmtId="49" fontId="8" fillId="0" borderId="0" xfId="1" applyNumberFormat="1" applyFont="1" applyAlignment="1">
      <alignment horizontal="center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/>
    </xf>
    <xf numFmtId="0" fontId="8" fillId="0" borderId="0" xfId="1" applyFont="1"/>
    <xf numFmtId="0" fontId="8" fillId="4" borderId="0" xfId="1" applyFont="1" applyFill="1"/>
    <xf numFmtId="49" fontId="17" fillId="0" borderId="0" xfId="1" applyNumberFormat="1" applyFont="1" applyAlignment="1">
      <alignment horizontal="center" vertical="center"/>
    </xf>
    <xf numFmtId="0" fontId="17" fillId="0" borderId="0" xfId="1" applyFont="1" applyAlignment="1">
      <alignment vertical="center"/>
    </xf>
    <xf numFmtId="0" fontId="17" fillId="0" borderId="0" xfId="1" applyFont="1" applyAlignment="1">
      <alignment horizontal="center"/>
    </xf>
    <xf numFmtId="0" fontId="17" fillId="0" borderId="0" xfId="1" applyFont="1"/>
    <xf numFmtId="0" fontId="17" fillId="4" borderId="0" xfId="1" applyFont="1" applyFill="1"/>
    <xf numFmtId="0" fontId="1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7" fillId="4" borderId="0" xfId="1" applyFont="1" applyFill="1" applyAlignment="1">
      <alignment horizontal="center" vertical="center"/>
    </xf>
    <xf numFmtId="0" fontId="12" fillId="2" borderId="14" xfId="1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vertical="center" wrapText="1"/>
    </xf>
    <xf numFmtId="49" fontId="11" fillId="3" borderId="49" xfId="1" applyNumberFormat="1" applyFont="1" applyFill="1" applyBorder="1" applyAlignment="1">
      <alignment horizontal="center" vertical="center" wrapText="1"/>
    </xf>
    <xf numFmtId="14" fontId="16" fillId="27" borderId="41" xfId="0" applyNumberFormat="1" applyFont="1" applyFill="1" applyBorder="1" applyAlignment="1">
      <alignment horizontal="center" vertical="center"/>
    </xf>
    <xf numFmtId="14" fontId="16" fillId="27" borderId="15" xfId="0" applyNumberFormat="1" applyFont="1" applyFill="1" applyBorder="1" applyAlignment="1">
      <alignment horizontal="center" vertical="center"/>
    </xf>
    <xf numFmtId="0" fontId="12" fillId="2" borderId="13" xfId="1" applyFont="1" applyFill="1" applyBorder="1" applyAlignment="1">
      <alignment horizontal="center" vertical="center" wrapText="1"/>
    </xf>
    <xf numFmtId="0" fontId="12" fillId="2" borderId="34" xfId="1" applyFont="1" applyFill="1" applyBorder="1" applyAlignment="1">
      <alignment horizontal="center" vertical="center" wrapText="1"/>
    </xf>
    <xf numFmtId="0" fontId="12" fillId="2" borderId="31" xfId="1" applyFont="1" applyFill="1" applyBorder="1" applyAlignment="1">
      <alignment horizontal="center" vertical="center" wrapText="1"/>
    </xf>
    <xf numFmtId="49" fontId="11" fillId="2" borderId="20" xfId="1" applyNumberFormat="1" applyFont="1" applyFill="1" applyBorder="1" applyAlignment="1">
      <alignment horizontal="center" vertical="center" wrapText="1"/>
    </xf>
    <xf numFmtId="0" fontId="12" fillId="2" borderId="0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164" fontId="11" fillId="30" borderId="2" xfId="1" applyNumberFormat="1" applyFont="1" applyFill="1" applyBorder="1" applyAlignment="1">
      <alignment vertical="center"/>
    </xf>
    <xf numFmtId="164" fontId="11" fillId="3" borderId="46" xfId="1" applyNumberFormat="1" applyFont="1" applyFill="1" applyBorder="1" applyAlignment="1">
      <alignment vertical="center"/>
    </xf>
    <xf numFmtId="164" fontId="11" fillId="30" borderId="46" xfId="1" applyNumberFormat="1" applyFont="1" applyFill="1" applyBorder="1" applyAlignment="1">
      <alignment vertical="center"/>
    </xf>
    <xf numFmtId="14" fontId="16" fillId="27" borderId="44" xfId="0" applyNumberFormat="1" applyFont="1" applyFill="1" applyBorder="1" applyAlignment="1">
      <alignment horizontal="center" vertical="center"/>
    </xf>
    <xf numFmtId="14" fontId="16" fillId="27" borderId="17" xfId="0" applyNumberFormat="1" applyFont="1" applyFill="1" applyBorder="1" applyAlignment="1">
      <alignment horizontal="center" vertical="center"/>
    </xf>
    <xf numFmtId="49" fontId="16" fillId="0" borderId="69" xfId="1" applyNumberFormat="1" applyFont="1" applyBorder="1" applyAlignment="1">
      <alignment vertical="center"/>
    </xf>
    <xf numFmtId="49" fontId="16" fillId="0" borderId="68" xfId="1" applyNumberFormat="1" applyFont="1" applyBorder="1" applyAlignment="1">
      <alignment vertical="center"/>
    </xf>
    <xf numFmtId="14" fontId="42" fillId="0" borderId="0" xfId="2" applyNumberFormat="1" applyFont="1" applyFill="1" applyBorder="1" applyAlignment="1">
      <alignment horizontal="center" vertical="center" wrapText="1"/>
    </xf>
    <xf numFmtId="164" fontId="11" fillId="3" borderId="1" xfId="1" applyNumberFormat="1" applyFont="1" applyFill="1" applyBorder="1" applyAlignment="1">
      <alignment vertical="center"/>
    </xf>
    <xf numFmtId="49" fontId="11" fillId="30" borderId="49" xfId="1" applyNumberFormat="1" applyFont="1" applyFill="1" applyBorder="1" applyAlignment="1">
      <alignment horizontal="center" vertical="center" wrapText="1"/>
    </xf>
    <xf numFmtId="0" fontId="12" fillId="2" borderId="66" xfId="1" applyFont="1" applyFill="1" applyBorder="1" applyAlignment="1">
      <alignment horizontal="center" vertical="center" wrapText="1"/>
    </xf>
    <xf numFmtId="0" fontId="42" fillId="0" borderId="0" xfId="2" applyFont="1" applyFill="1" applyBorder="1" applyAlignment="1">
      <alignment vertical="center" wrapText="1"/>
    </xf>
    <xf numFmtId="0" fontId="12" fillId="29" borderId="19" xfId="1" applyFont="1" applyFill="1" applyBorder="1" applyAlignment="1">
      <alignment horizontal="center" vertical="center" wrapText="1"/>
    </xf>
    <xf numFmtId="0" fontId="12" fillId="29" borderId="68" xfId="1" applyFont="1" applyFill="1" applyBorder="1" applyAlignment="1">
      <alignment horizontal="center" vertical="center" wrapText="1"/>
    </xf>
    <xf numFmtId="0" fontId="12" fillId="31" borderId="69" xfId="1" applyFont="1" applyFill="1" applyBorder="1" applyAlignment="1">
      <alignment horizontal="center" vertical="center" wrapText="1"/>
    </xf>
    <xf numFmtId="0" fontId="12" fillId="31" borderId="67" xfId="1" applyFont="1" applyFill="1" applyBorder="1" applyAlignment="1">
      <alignment horizontal="center" vertical="center" wrapText="1"/>
    </xf>
    <xf numFmtId="0" fontId="12" fillId="31" borderId="68" xfId="1" applyFont="1" applyFill="1" applyBorder="1" applyAlignment="1">
      <alignment horizontal="center" vertical="center" wrapText="1"/>
    </xf>
    <xf numFmtId="0" fontId="12" fillId="28" borderId="68" xfId="1" applyFont="1" applyFill="1" applyBorder="1" applyAlignment="1">
      <alignment horizontal="center" vertical="center" wrapText="1"/>
    </xf>
    <xf numFmtId="0" fontId="12" fillId="32" borderId="68" xfId="1" applyFont="1" applyFill="1" applyBorder="1" applyAlignment="1">
      <alignment horizontal="center" vertical="center"/>
    </xf>
    <xf numFmtId="0" fontId="12" fillId="32" borderId="65" xfId="1" applyFont="1" applyFill="1" applyBorder="1" applyAlignment="1">
      <alignment horizontal="center" vertical="center" wrapText="1"/>
    </xf>
    <xf numFmtId="164" fontId="14" fillId="3" borderId="42" xfId="1" applyNumberFormat="1" applyFont="1" applyFill="1" applyBorder="1" applyAlignment="1">
      <alignment vertical="center"/>
    </xf>
    <xf numFmtId="164" fontId="14" fillId="3" borderId="34" xfId="1" applyNumberFormat="1" applyFont="1" applyFill="1" applyBorder="1" applyAlignment="1">
      <alignment vertical="center"/>
    </xf>
    <xf numFmtId="164" fontId="15" fillId="30" borderId="46" xfId="1" applyNumberFormat="1" applyFont="1" applyFill="1" applyBorder="1" applyAlignment="1">
      <alignment horizontal="left" vertical="center"/>
    </xf>
    <xf numFmtId="1" fontId="16" fillId="4" borderId="33" xfId="0" applyNumberFormat="1" applyFont="1" applyFill="1" applyBorder="1" applyAlignment="1">
      <alignment horizontal="center" vertical="center"/>
    </xf>
    <xf numFmtId="14" fontId="42" fillId="0" borderId="0" xfId="2" applyNumberFormat="1" applyFont="1" applyFill="1" applyBorder="1" applyAlignment="1">
      <alignment horizontal="center" vertical="center" wrapText="1"/>
    </xf>
    <xf numFmtId="0" fontId="12" fillId="2" borderId="31" xfId="1" applyFont="1" applyFill="1" applyBorder="1" applyAlignment="1">
      <alignment horizontal="center" vertical="center" wrapText="1"/>
    </xf>
    <xf numFmtId="1" fontId="16" fillId="4" borderId="32" xfId="1" applyNumberFormat="1" applyFont="1" applyFill="1" applyBorder="1" applyAlignment="1">
      <alignment horizontal="center" vertical="center"/>
    </xf>
    <xf numFmtId="0" fontId="16" fillId="4" borderId="68" xfId="1" applyNumberFormat="1" applyFont="1" applyFill="1" applyBorder="1" applyAlignment="1">
      <alignment horizontal="center" vertical="center"/>
    </xf>
    <xf numFmtId="1" fontId="16" fillId="4" borderId="17" xfId="0" applyNumberFormat="1" applyFont="1" applyFill="1" applyBorder="1" applyAlignment="1">
      <alignment horizontal="center" vertical="center"/>
    </xf>
    <xf numFmtId="0" fontId="16" fillId="4" borderId="15" xfId="0" applyNumberFormat="1" applyFont="1" applyFill="1" applyBorder="1" applyAlignment="1">
      <alignment horizontal="center" vertical="center"/>
    </xf>
    <xf numFmtId="0" fontId="16" fillId="4" borderId="41" xfId="0" applyNumberFormat="1" applyFont="1" applyFill="1" applyBorder="1" applyAlignment="1">
      <alignment horizontal="center" vertical="center"/>
    </xf>
    <xf numFmtId="0" fontId="16" fillId="4" borderId="32" xfId="0" applyNumberFormat="1" applyFont="1" applyFill="1" applyBorder="1" applyAlignment="1">
      <alignment horizontal="center" vertical="center"/>
    </xf>
    <xf numFmtId="14" fontId="42" fillId="0" borderId="0" xfId="2" applyNumberFormat="1" applyFont="1" applyFill="1" applyBorder="1" applyAlignment="1">
      <alignment horizontal="center" vertical="center" wrapText="1"/>
    </xf>
    <xf numFmtId="49" fontId="16" fillId="4" borderId="24" xfId="0" applyNumberFormat="1" applyFont="1" applyFill="1" applyBorder="1" applyAlignment="1">
      <alignment horizontal="center" vertical="center" wrapText="1"/>
    </xf>
    <xf numFmtId="49" fontId="16" fillId="4" borderId="21" xfId="0" applyNumberFormat="1" applyFont="1" applyFill="1" applyBorder="1" applyAlignment="1">
      <alignment horizontal="center" vertical="center" wrapText="1"/>
    </xf>
    <xf numFmtId="49" fontId="16" fillId="4" borderId="47" xfId="0" applyNumberFormat="1" applyFont="1" applyFill="1" applyBorder="1" applyAlignment="1">
      <alignment horizontal="center" vertical="center" wrapText="1"/>
    </xf>
    <xf numFmtId="0" fontId="16" fillId="4" borderId="68" xfId="0" applyNumberFormat="1" applyFont="1" applyFill="1" applyBorder="1" applyAlignment="1">
      <alignment horizontal="center" vertical="center"/>
    </xf>
    <xf numFmtId="1" fontId="16" fillId="4" borderId="33" xfId="0" applyNumberFormat="1" applyFont="1" applyFill="1" applyBorder="1" applyAlignment="1">
      <alignment horizontal="center" vertical="center"/>
    </xf>
    <xf numFmtId="1" fontId="16" fillId="4" borderId="45" xfId="0" applyNumberFormat="1" applyFont="1" applyFill="1" applyBorder="1" applyAlignment="1">
      <alignment horizontal="center" vertical="center"/>
    </xf>
    <xf numFmtId="1" fontId="16" fillId="4" borderId="43" xfId="0" applyNumberFormat="1" applyFont="1" applyFill="1" applyBorder="1" applyAlignment="1">
      <alignment horizontal="center" vertical="center"/>
    </xf>
    <xf numFmtId="2" fontId="16" fillId="4" borderId="33" xfId="0" applyNumberFormat="1" applyFont="1" applyFill="1" applyBorder="1" applyAlignment="1">
      <alignment horizontal="center" vertical="center"/>
    </xf>
    <xf numFmtId="2" fontId="16" fillId="4" borderId="45" xfId="0" applyNumberFormat="1" applyFont="1" applyFill="1" applyBorder="1" applyAlignment="1">
      <alignment horizontal="center" vertical="center"/>
    </xf>
    <xf numFmtId="2" fontId="16" fillId="4" borderId="43" xfId="0" applyNumberFormat="1" applyFont="1" applyFill="1" applyBorder="1" applyAlignment="1">
      <alignment horizontal="center" vertical="center"/>
    </xf>
    <xf numFmtId="14" fontId="16" fillId="4" borderId="33" xfId="0" applyNumberFormat="1" applyFont="1" applyFill="1" applyBorder="1" applyAlignment="1">
      <alignment horizontal="center" vertical="center"/>
    </xf>
    <xf numFmtId="14" fontId="16" fillId="4" borderId="45" xfId="0" applyNumberFormat="1" applyFont="1" applyFill="1" applyBorder="1" applyAlignment="1">
      <alignment horizontal="center" vertical="center"/>
    </xf>
    <xf numFmtId="14" fontId="16" fillId="4" borderId="43" xfId="0" applyNumberFormat="1" applyFont="1" applyFill="1" applyBorder="1" applyAlignment="1">
      <alignment horizontal="center" vertical="center"/>
    </xf>
    <xf numFmtId="0" fontId="16" fillId="4" borderId="33" xfId="0" applyNumberFormat="1" applyFont="1" applyFill="1" applyBorder="1" applyAlignment="1">
      <alignment horizontal="center" vertical="center"/>
    </xf>
    <xf numFmtId="0" fontId="16" fillId="4" borderId="45" xfId="0" applyNumberFormat="1" applyFont="1" applyFill="1" applyBorder="1" applyAlignment="1">
      <alignment horizontal="center" vertical="center"/>
    </xf>
    <xf numFmtId="0" fontId="16" fillId="4" borderId="43" xfId="0" applyNumberFormat="1" applyFont="1" applyFill="1" applyBorder="1" applyAlignment="1">
      <alignment horizontal="center" vertical="center"/>
    </xf>
    <xf numFmtId="0" fontId="12" fillId="2" borderId="44" xfId="1" applyFont="1" applyFill="1" applyBorder="1" applyAlignment="1">
      <alignment horizontal="center" vertical="center" wrapText="1"/>
    </xf>
    <xf numFmtId="0" fontId="12" fillId="2" borderId="31" xfId="1" applyFont="1" applyFill="1" applyBorder="1" applyAlignment="1">
      <alignment horizontal="center" vertical="center" wrapText="1"/>
    </xf>
    <xf numFmtId="0" fontId="12" fillId="2" borderId="69" xfId="1" applyFont="1" applyFill="1" applyBorder="1" applyAlignment="1">
      <alignment horizontal="center" vertical="center" wrapText="1"/>
    </xf>
    <xf numFmtId="0" fontId="12" fillId="2" borderId="17" xfId="1" applyFont="1" applyFill="1" applyBorder="1" applyAlignment="1">
      <alignment horizontal="center" vertical="center" wrapText="1"/>
    </xf>
    <xf numFmtId="0" fontId="12" fillId="2" borderId="32" xfId="1" applyFont="1" applyFill="1" applyBorder="1" applyAlignment="1">
      <alignment horizontal="center" vertical="center" wrapText="1"/>
    </xf>
    <xf numFmtId="0" fontId="12" fillId="2" borderId="68" xfId="1" applyFont="1" applyFill="1" applyBorder="1" applyAlignment="1">
      <alignment horizontal="center" vertical="center" wrapText="1"/>
    </xf>
    <xf numFmtId="0" fontId="12" fillId="2" borderId="35" xfId="1" applyFont="1" applyFill="1" applyBorder="1" applyAlignment="1">
      <alignment horizontal="center" vertical="center" wrapText="1"/>
    </xf>
    <xf numFmtId="0" fontId="12" fillId="2" borderId="29" xfId="1" applyFont="1" applyFill="1" applyBorder="1" applyAlignment="1">
      <alignment horizontal="center" vertical="center" wrapText="1"/>
    </xf>
    <xf numFmtId="0" fontId="12" fillId="2" borderId="67" xfId="1" applyFont="1" applyFill="1" applyBorder="1" applyAlignment="1">
      <alignment horizontal="center" vertical="center" wrapText="1"/>
    </xf>
    <xf numFmtId="0" fontId="12" fillId="2" borderId="36" xfId="1" applyFont="1" applyFill="1" applyBorder="1" applyAlignment="1">
      <alignment horizontal="center" vertical="center" wrapText="1"/>
    </xf>
    <xf numFmtId="0" fontId="12" fillId="2" borderId="37" xfId="1" applyFont="1" applyFill="1" applyBorder="1" applyAlignment="1">
      <alignment horizontal="center" vertical="center" wrapText="1"/>
    </xf>
    <xf numFmtId="0" fontId="12" fillId="2" borderId="38" xfId="1" applyFont="1" applyFill="1" applyBorder="1" applyAlignment="1">
      <alignment horizontal="center" vertical="center" wrapText="1"/>
    </xf>
    <xf numFmtId="0" fontId="12" fillId="29" borderId="22" xfId="1" applyFont="1" applyFill="1" applyBorder="1" applyAlignment="1">
      <alignment horizontal="center" vertical="center" wrapText="1"/>
    </xf>
    <xf numFmtId="0" fontId="12" fillId="29" borderId="15" xfId="1" applyFont="1" applyFill="1" applyBorder="1" applyAlignment="1">
      <alignment horizontal="center" vertical="center" wrapText="1"/>
    </xf>
    <xf numFmtId="0" fontId="12" fillId="31" borderId="29" xfId="1" applyFont="1" applyFill="1" applyBorder="1" applyAlignment="1">
      <alignment horizontal="center" vertical="center" wrapText="1"/>
    </xf>
    <xf numFmtId="0" fontId="12" fillId="31" borderId="30" xfId="1" applyFont="1" applyFill="1" applyBorder="1" applyAlignment="1">
      <alignment horizontal="center" vertical="center" wrapText="1"/>
    </xf>
    <xf numFmtId="0" fontId="12" fillId="28" borderId="32" xfId="1" applyFont="1" applyFill="1" applyBorder="1" applyAlignment="1">
      <alignment horizontal="center" vertical="center" wrapText="1"/>
    </xf>
    <xf numFmtId="0" fontId="12" fillId="32" borderId="29" xfId="1" applyFont="1" applyFill="1" applyBorder="1" applyAlignment="1">
      <alignment horizontal="center" vertical="center"/>
    </xf>
    <xf numFmtId="0" fontId="12" fillId="32" borderId="40" xfId="1" applyFont="1" applyFill="1" applyBorder="1" applyAlignment="1">
      <alignment horizontal="center" vertical="center"/>
    </xf>
    <xf numFmtId="0" fontId="42" fillId="0" borderId="2" xfId="2" applyFont="1" applyFill="1" applyBorder="1" applyAlignment="1">
      <alignment horizontal="center" vertical="center" wrapText="1"/>
    </xf>
    <xf numFmtId="14" fontId="42" fillId="0" borderId="0" xfId="2" applyNumberFormat="1" applyFont="1" applyFill="1" applyBorder="1" applyAlignment="1">
      <alignment horizontal="center" vertical="center" wrapText="1"/>
    </xf>
    <xf numFmtId="14" fontId="10" fillId="0" borderId="12" xfId="2" applyNumberFormat="1" applyFont="1" applyFill="1" applyBorder="1" applyAlignment="1">
      <alignment horizontal="center" vertical="center" wrapText="1"/>
    </xf>
    <xf numFmtId="0" fontId="10" fillId="0" borderId="12" xfId="2" applyFont="1" applyFill="1" applyBorder="1" applyAlignment="1">
      <alignment horizontal="center" vertical="center" wrapText="1"/>
    </xf>
    <xf numFmtId="49" fontId="11" fillId="2" borderId="16" xfId="1" applyNumberFormat="1" applyFont="1" applyFill="1" applyBorder="1" applyAlignment="1">
      <alignment horizontal="center" vertical="center" wrapText="1"/>
    </xf>
    <xf numFmtId="49" fontId="11" fillId="2" borderId="39" xfId="1" applyNumberFormat="1" applyFont="1" applyFill="1" applyBorder="1" applyAlignment="1">
      <alignment horizontal="center" vertical="center" wrapText="1"/>
    </xf>
    <xf numFmtId="49" fontId="11" fillId="2" borderId="19" xfId="1" applyNumberFormat="1" applyFont="1" applyFill="1" applyBorder="1" applyAlignment="1">
      <alignment horizontal="center" vertical="center" wrapText="1"/>
    </xf>
    <xf numFmtId="14" fontId="42" fillId="0" borderId="2" xfId="2" applyNumberFormat="1" applyFont="1" applyFill="1" applyBorder="1" applyAlignment="1">
      <alignment horizontal="center" vertical="center" wrapText="1"/>
    </xf>
    <xf numFmtId="0" fontId="16" fillId="4" borderId="67" xfId="0" applyNumberFormat="1" applyFont="1" applyFill="1" applyBorder="1" applyAlignment="1">
      <alignment horizontal="center" vertical="center"/>
    </xf>
    <xf numFmtId="0" fontId="16" fillId="4" borderId="69" xfId="0" applyNumberFormat="1" applyFont="1" applyFill="1" applyBorder="1" applyAlignment="1">
      <alignment horizontal="center" vertical="center"/>
    </xf>
    <xf numFmtId="0" fontId="12" fillId="28" borderId="29" xfId="1" applyFont="1" applyFill="1" applyBorder="1" applyAlignment="1">
      <alignment horizontal="center" vertical="center" wrapText="1"/>
    </xf>
    <xf numFmtId="0" fontId="12" fillId="28" borderId="30" xfId="1" applyFont="1" applyFill="1" applyBorder="1" applyAlignment="1">
      <alignment horizontal="center" vertical="center" wrapText="1"/>
    </xf>
    <xf numFmtId="0" fontId="12" fillId="28" borderId="31" xfId="1" applyFont="1" applyFill="1" applyBorder="1" applyAlignment="1">
      <alignment horizontal="center" vertical="center" wrapText="1"/>
    </xf>
    <xf numFmtId="0" fontId="44" fillId="4" borderId="0" xfId="1" applyFont="1" applyFill="1" applyAlignment="1">
      <alignment horizontal="center" vertical="center"/>
    </xf>
    <xf numFmtId="0" fontId="43" fillId="0" borderId="0" xfId="1" applyFont="1" applyAlignment="1">
      <alignment horizontal="center" vertical="center"/>
    </xf>
    <xf numFmtId="166" fontId="0" fillId="33" borderId="44" xfId="0" applyNumberFormat="1" applyFont="1" applyFill="1" applyBorder="1" applyAlignment="1">
      <alignment horizontal="center" vertical="center"/>
    </xf>
    <xf numFmtId="166" fontId="0" fillId="33" borderId="17" xfId="0" applyNumberFormat="1" applyFont="1" applyFill="1" applyBorder="1" applyAlignment="1">
      <alignment horizontal="center" vertical="center"/>
    </xf>
    <xf numFmtId="166" fontId="0" fillId="33" borderId="23" xfId="0" applyNumberFormat="1" applyFont="1" applyFill="1" applyBorder="1" applyAlignment="1">
      <alignment horizontal="center" vertical="center"/>
    </xf>
    <xf numFmtId="166" fontId="0" fillId="33" borderId="41" xfId="0" applyNumberFormat="1" applyFont="1" applyFill="1" applyBorder="1" applyAlignment="1">
      <alignment horizontal="center" vertical="center"/>
    </xf>
    <xf numFmtId="0" fontId="8" fillId="33" borderId="69" xfId="0" applyFont="1" applyFill="1" applyBorder="1" applyAlignment="1">
      <alignment horizontal="center" vertical="center" wrapText="1"/>
    </xf>
    <xf numFmtId="0" fontId="8" fillId="33" borderId="68" xfId="0" applyFont="1" applyFill="1" applyBorder="1" applyAlignment="1">
      <alignment horizontal="center" vertical="center" wrapText="1"/>
    </xf>
    <xf numFmtId="0" fontId="8" fillId="33" borderId="65" xfId="0" applyFont="1" applyFill="1" applyBorder="1" applyAlignment="1">
      <alignment horizontal="center" vertical="center" wrapText="1"/>
    </xf>
    <xf numFmtId="166" fontId="0" fillId="33" borderId="18" xfId="0" applyNumberFormat="1" applyFont="1" applyFill="1" applyBorder="1" applyAlignment="1">
      <alignment horizontal="center" vertical="center"/>
    </xf>
    <xf numFmtId="14" fontId="16" fillId="33" borderId="33" xfId="0" applyNumberFormat="1" applyFont="1" applyFill="1" applyBorder="1" applyAlignment="1" applyProtection="1">
      <alignment horizontal="center" vertical="center"/>
      <protection hidden="1"/>
    </xf>
    <xf numFmtId="14" fontId="16" fillId="33" borderId="45" xfId="0" applyNumberFormat="1" applyFont="1" applyFill="1" applyBorder="1" applyAlignment="1" applyProtection="1">
      <alignment horizontal="center" vertical="center"/>
      <protection hidden="1"/>
    </xf>
    <xf numFmtId="0" fontId="16" fillId="33" borderId="43" xfId="0" applyNumberFormat="1" applyFont="1" applyFill="1" applyBorder="1" applyAlignment="1" applyProtection="1">
      <alignment horizontal="center" vertical="center"/>
      <protection hidden="1"/>
    </xf>
    <xf numFmtId="14" fontId="16" fillId="33" borderId="17" xfId="0" applyNumberFormat="1" applyFont="1" applyFill="1" applyBorder="1" applyAlignment="1" applyProtection="1">
      <alignment horizontal="center" vertical="center"/>
      <protection hidden="1"/>
    </xf>
    <xf numFmtId="14" fontId="16" fillId="33" borderId="15" xfId="0" applyNumberFormat="1" applyFont="1" applyFill="1" applyBorder="1" applyAlignment="1" applyProtection="1">
      <alignment horizontal="center" vertical="center"/>
      <protection hidden="1"/>
    </xf>
    <xf numFmtId="0" fontId="16" fillId="33" borderId="68" xfId="0" applyNumberFormat="1" applyFont="1" applyFill="1" applyBorder="1" applyAlignment="1" applyProtection="1">
      <alignment horizontal="center" vertical="center"/>
      <protection hidden="1"/>
    </xf>
    <xf numFmtId="165" fontId="11" fillId="33" borderId="35" xfId="1" applyNumberFormat="1" applyFont="1" applyFill="1" applyBorder="1" applyAlignment="1">
      <alignment horizontal="center" vertical="center" wrapText="1"/>
    </xf>
    <xf numFmtId="165" fontId="11" fillId="33" borderId="37" xfId="1" applyNumberFormat="1" applyFont="1" applyFill="1" applyBorder="1" applyAlignment="1">
      <alignment horizontal="center" vertical="center" wrapText="1"/>
    </xf>
    <xf numFmtId="165" fontId="11" fillId="33" borderId="38" xfId="1" applyNumberFormat="1" applyFont="1" applyFill="1" applyBorder="1" applyAlignment="1">
      <alignment horizontal="center" vertical="center" wrapText="1"/>
    </xf>
    <xf numFmtId="0" fontId="13" fillId="33" borderId="13" xfId="1" applyNumberFormat="1" applyFont="1" applyFill="1" applyBorder="1" applyAlignment="1">
      <alignment horizontal="center" vertical="center"/>
    </xf>
    <xf numFmtId="0" fontId="13" fillId="33" borderId="70" xfId="1" applyNumberFormat="1" applyFont="1" applyFill="1" applyBorder="1" applyAlignment="1">
      <alignment horizontal="center" vertical="center"/>
    </xf>
    <xf numFmtId="0" fontId="13" fillId="33" borderId="43" xfId="1" applyNumberFormat="1" applyFont="1" applyFill="1" applyBorder="1" applyAlignment="1">
      <alignment horizontal="center" vertical="center"/>
    </xf>
    <xf numFmtId="0" fontId="13" fillId="33" borderId="71" xfId="1" applyNumberFormat="1" applyFont="1" applyFill="1" applyBorder="1" applyAlignment="1">
      <alignment horizontal="center" vertical="center"/>
    </xf>
    <xf numFmtId="168" fontId="13" fillId="33" borderId="32" xfId="428" applyNumberFormat="1" applyFont="1" applyFill="1" applyBorder="1" applyAlignment="1">
      <alignment horizontal="center" vertical="center"/>
    </xf>
    <xf numFmtId="168" fontId="13" fillId="33" borderId="13" xfId="428" applyNumberFormat="1" applyFont="1" applyFill="1" applyBorder="1" applyAlignment="1">
      <alignment horizontal="center" vertical="center"/>
    </xf>
    <xf numFmtId="164" fontId="14" fillId="33" borderId="46" xfId="1" applyNumberFormat="1" applyFont="1" applyFill="1" applyBorder="1" applyAlignment="1">
      <alignment vertical="center"/>
    </xf>
    <xf numFmtId="164" fontId="35" fillId="33" borderId="2" xfId="1" applyNumberFormat="1" applyFont="1" applyFill="1" applyBorder="1" applyAlignment="1">
      <alignment horizontal="left" vertical="center" wrapText="1"/>
    </xf>
    <xf numFmtId="164" fontId="35" fillId="33" borderId="46" xfId="1" applyNumberFormat="1" applyFont="1" applyFill="1" applyBorder="1" applyAlignment="1">
      <alignment horizontal="left" vertical="center" wrapText="1"/>
    </xf>
    <xf numFmtId="0" fontId="12" fillId="33" borderId="69" xfId="1" applyFont="1" applyFill="1" applyBorder="1" applyAlignment="1">
      <alignment horizontal="center" vertical="center" wrapText="1"/>
    </xf>
    <xf numFmtId="0" fontId="12" fillId="33" borderId="67" xfId="1" applyFont="1" applyFill="1" applyBorder="1" applyAlignment="1">
      <alignment horizontal="center" vertical="center" wrapText="1"/>
    </xf>
    <xf numFmtId="0" fontId="12" fillId="33" borderId="2" xfId="1" applyFont="1" applyFill="1" applyBorder="1" applyAlignment="1">
      <alignment horizontal="center" vertical="center" wrapText="1"/>
    </xf>
    <xf numFmtId="164" fontId="11" fillId="33" borderId="46" xfId="1" applyNumberFormat="1" applyFont="1" applyFill="1" applyBorder="1" applyAlignment="1">
      <alignment vertical="center"/>
    </xf>
    <xf numFmtId="164" fontId="11" fillId="33" borderId="2" xfId="1" applyNumberFormat="1" applyFont="1" applyFill="1" applyBorder="1" applyAlignment="1">
      <alignment vertical="center"/>
    </xf>
    <xf numFmtId="14" fontId="16" fillId="33" borderId="43" xfId="0" applyNumberFormat="1" applyFont="1" applyFill="1" applyBorder="1" applyAlignment="1" applyProtection="1">
      <alignment horizontal="center" vertical="center"/>
      <protection hidden="1"/>
    </xf>
    <xf numFmtId="165" fontId="11" fillId="33" borderId="44" xfId="1" applyNumberFormat="1" applyFont="1" applyFill="1" applyBorder="1" applyAlignment="1">
      <alignment horizontal="center" vertical="center" wrapText="1"/>
    </xf>
    <xf numFmtId="165" fontId="11" fillId="33" borderId="17" xfId="1" applyNumberFormat="1" applyFont="1" applyFill="1" applyBorder="1" applyAlignment="1">
      <alignment horizontal="center" vertical="center" wrapText="1"/>
    </xf>
    <xf numFmtId="165" fontId="11" fillId="33" borderId="18" xfId="1" applyNumberFormat="1" applyFont="1" applyFill="1" applyBorder="1" applyAlignment="1">
      <alignment horizontal="center" vertical="center" wrapText="1"/>
    </xf>
    <xf numFmtId="0" fontId="13" fillId="33" borderId="14" xfId="1" applyNumberFormat="1" applyFont="1" applyFill="1" applyBorder="1" applyAlignment="1">
      <alignment horizontal="center" vertical="center"/>
    </xf>
    <xf numFmtId="0" fontId="13" fillId="33" borderId="55" xfId="1" applyNumberFormat="1" applyFont="1" applyFill="1" applyBorder="1" applyAlignment="1">
      <alignment horizontal="center" vertical="center"/>
    </xf>
    <xf numFmtId="0" fontId="13" fillId="33" borderId="54" xfId="1" applyNumberFormat="1" applyFont="1" applyFill="1" applyBorder="1" applyAlignment="1">
      <alignment horizontal="center" vertical="center"/>
    </xf>
    <xf numFmtId="0" fontId="13" fillId="33" borderId="56" xfId="1" applyNumberFormat="1" applyFont="1" applyFill="1" applyBorder="1" applyAlignment="1">
      <alignment horizontal="center" vertical="center"/>
    </xf>
    <xf numFmtId="49" fontId="16" fillId="0" borderId="69" xfId="1" applyNumberFormat="1" applyFont="1" applyBorder="1" applyAlignment="1">
      <alignment horizontal="center" vertical="center"/>
    </xf>
    <xf numFmtId="49" fontId="16" fillId="0" borderId="67" xfId="1" applyNumberFormat="1" applyFont="1" applyBorder="1" applyAlignment="1">
      <alignment horizontal="center" vertical="center"/>
    </xf>
    <xf numFmtId="0" fontId="12" fillId="2" borderId="12" xfId="1" applyFont="1" applyFill="1" applyBorder="1" applyAlignment="1">
      <alignment horizontal="center" vertical="center" wrapText="1"/>
    </xf>
    <xf numFmtId="0" fontId="12" fillId="32" borderId="30" xfId="1" applyFont="1" applyFill="1" applyBorder="1" applyAlignment="1">
      <alignment horizontal="center" vertical="center"/>
    </xf>
    <xf numFmtId="0" fontId="12" fillId="32" borderId="72" xfId="1" applyFont="1" applyFill="1" applyBorder="1" applyAlignment="1">
      <alignment horizontal="center" vertical="center" wrapText="1"/>
    </xf>
    <xf numFmtId="164" fontId="11" fillId="3" borderId="0" xfId="1" applyNumberFormat="1" applyFont="1" applyFill="1" applyBorder="1" applyAlignment="1">
      <alignment vertical="center"/>
    </xf>
    <xf numFmtId="0" fontId="16" fillId="33" borderId="41" xfId="0" applyNumberFormat="1" applyFont="1" applyFill="1" applyBorder="1" applyAlignment="1">
      <alignment horizontal="center" vertical="center"/>
    </xf>
    <xf numFmtId="0" fontId="16" fillId="33" borderId="73" xfId="0" applyNumberFormat="1" applyFont="1" applyFill="1" applyBorder="1" applyAlignment="1">
      <alignment horizontal="center" vertical="center"/>
    </xf>
    <xf numFmtId="0" fontId="43" fillId="33" borderId="0" xfId="1" applyFont="1" applyFill="1" applyAlignment="1">
      <alignment horizontal="center" vertical="center"/>
    </xf>
    <xf numFmtId="0" fontId="44" fillId="33" borderId="0" xfId="1" applyFont="1" applyFill="1" applyAlignment="1">
      <alignment horizontal="center" vertical="center"/>
    </xf>
  </cellXfs>
  <cellStyles count="735">
    <cellStyle name="%" xfId="206" xr:uid="{00000000-0005-0000-0000-0000FB000000}"/>
    <cellStyle name="20% - Акцент1 2" xfId="3" xr:uid="{00000000-0005-0000-0000-000000000000}"/>
    <cellStyle name="20% - Акцент2 2" xfId="4" xr:uid="{00000000-0005-0000-0000-000001000000}"/>
    <cellStyle name="20% - Акцент3 2" xfId="5" xr:uid="{00000000-0005-0000-0000-000002000000}"/>
    <cellStyle name="20% - Акцент4 2" xfId="6" xr:uid="{00000000-0005-0000-0000-000003000000}"/>
    <cellStyle name="20% - Акцент5 2" xfId="7" xr:uid="{00000000-0005-0000-0000-000004000000}"/>
    <cellStyle name="20% - Акцент6 2" xfId="8" xr:uid="{00000000-0005-0000-0000-000005000000}"/>
    <cellStyle name="40% - Акцент1 2" xfId="9" xr:uid="{00000000-0005-0000-0000-000006000000}"/>
    <cellStyle name="40% - Акцент2 2" xfId="10" xr:uid="{00000000-0005-0000-0000-000007000000}"/>
    <cellStyle name="40% - Акцент3 2" xfId="11" xr:uid="{00000000-0005-0000-0000-000008000000}"/>
    <cellStyle name="40% - Акцент4 2" xfId="12" xr:uid="{00000000-0005-0000-0000-000009000000}"/>
    <cellStyle name="40% - Акцент5 2" xfId="13" xr:uid="{00000000-0005-0000-0000-00000A000000}"/>
    <cellStyle name="40% - Акцент6 2" xfId="14" xr:uid="{00000000-0005-0000-0000-00000B000000}"/>
    <cellStyle name="60% - Акцент1 2" xfId="15" xr:uid="{00000000-0005-0000-0000-00000C000000}"/>
    <cellStyle name="60% - Акцент2 2" xfId="16" xr:uid="{00000000-0005-0000-0000-00000D000000}"/>
    <cellStyle name="60% - Акцент3 2" xfId="17" xr:uid="{00000000-0005-0000-0000-00000E000000}"/>
    <cellStyle name="60% - Акцент4 2" xfId="18" xr:uid="{00000000-0005-0000-0000-00000F000000}"/>
    <cellStyle name="60% - Акцент5 2" xfId="19" xr:uid="{00000000-0005-0000-0000-000010000000}"/>
    <cellStyle name="60% - Акцент6 2" xfId="20" xr:uid="{00000000-0005-0000-0000-000011000000}"/>
    <cellStyle name="Акцент1 2" xfId="21" xr:uid="{00000000-0005-0000-0000-000012000000}"/>
    <cellStyle name="Акцент2 2" xfId="22" xr:uid="{00000000-0005-0000-0000-000013000000}"/>
    <cellStyle name="Акцент3 2" xfId="23" xr:uid="{00000000-0005-0000-0000-000014000000}"/>
    <cellStyle name="Акцент4 2" xfId="24" xr:uid="{00000000-0005-0000-0000-000015000000}"/>
    <cellStyle name="Акцент5 2" xfId="25" xr:uid="{00000000-0005-0000-0000-000016000000}"/>
    <cellStyle name="Акцент6 2" xfId="26" xr:uid="{00000000-0005-0000-0000-000017000000}"/>
    <cellStyle name="Ввод  2" xfId="27" xr:uid="{00000000-0005-0000-0000-000018000000}"/>
    <cellStyle name="Ввод  2 2" xfId="119" xr:uid="{00000000-0005-0000-0000-000018000000}"/>
    <cellStyle name="Ввод  2 2 2" xfId="198" xr:uid="{00000000-0005-0000-0000-000018000000}"/>
    <cellStyle name="Ввод  2 2 2 2" xfId="411" xr:uid="{00000000-0005-0000-0000-00001B000000}"/>
    <cellStyle name="Ввод  2 2 2 2 2" xfId="725" xr:uid="{00000000-0005-0000-0000-00001C000000}"/>
    <cellStyle name="Ввод  2 2 2 3" xfId="421" xr:uid="{00000000-0005-0000-0000-00001B000000}"/>
    <cellStyle name="Ввод  2 2 3" xfId="334" xr:uid="{00000000-0005-0000-0000-00001A000000}"/>
    <cellStyle name="Ввод  2 2 3 2" xfId="648" xr:uid="{00000000-0005-0000-0000-00001E000000}"/>
    <cellStyle name="Ввод  2 3" xfId="258" xr:uid="{00000000-0005-0000-0000-000019000000}"/>
    <cellStyle name="Ввод  2 3 2" xfId="572" xr:uid="{00000000-0005-0000-0000-00001F000000}"/>
    <cellStyle name="Вывод 2" xfId="28" xr:uid="{00000000-0005-0000-0000-000019000000}"/>
    <cellStyle name="Вывод 2 2" xfId="120" xr:uid="{00000000-0005-0000-0000-000019000000}"/>
    <cellStyle name="Вывод 2 2 2" xfId="199" xr:uid="{00000000-0005-0000-0000-000019000000}"/>
    <cellStyle name="Вывод 2 2 2 2" xfId="412" xr:uid="{00000000-0005-0000-0000-00001E000000}"/>
    <cellStyle name="Вывод 2 2 2 2 2" xfId="726" xr:uid="{00000000-0005-0000-0000-000023000000}"/>
    <cellStyle name="Вывод 2 2 2 3" xfId="422" xr:uid="{00000000-0005-0000-0000-00001E000000}"/>
    <cellStyle name="Вывод 2 2 3" xfId="335" xr:uid="{00000000-0005-0000-0000-00001D000000}"/>
    <cellStyle name="Вывод 2 2 3 2" xfId="649" xr:uid="{00000000-0005-0000-0000-000025000000}"/>
    <cellStyle name="Вывод 2 3" xfId="259" xr:uid="{00000000-0005-0000-0000-00001C000000}"/>
    <cellStyle name="Вывод 2 3 2" xfId="573" xr:uid="{00000000-0005-0000-0000-000026000000}"/>
    <cellStyle name="Вычисление 2" xfId="29" xr:uid="{00000000-0005-0000-0000-00001A000000}"/>
    <cellStyle name="Вычисление 2 2" xfId="121" xr:uid="{00000000-0005-0000-0000-00001A000000}"/>
    <cellStyle name="Вычисление 2 2 2" xfId="200" xr:uid="{00000000-0005-0000-0000-00001A000000}"/>
    <cellStyle name="Вычисление 2 2 2 2" xfId="413" xr:uid="{00000000-0005-0000-0000-000021000000}"/>
    <cellStyle name="Вычисление 2 2 2 2 2" xfId="727" xr:uid="{00000000-0005-0000-0000-00002A000000}"/>
    <cellStyle name="Вычисление 2 2 2 3" xfId="423" xr:uid="{00000000-0005-0000-0000-000021000000}"/>
    <cellStyle name="Вычисление 2 2 3" xfId="336" xr:uid="{00000000-0005-0000-0000-000020000000}"/>
    <cellStyle name="Вычисление 2 2 3 2" xfId="650" xr:uid="{00000000-0005-0000-0000-00002C000000}"/>
    <cellStyle name="Вычисление 2 3" xfId="260" xr:uid="{00000000-0005-0000-0000-00001F000000}"/>
    <cellStyle name="Вычисление 2 3 2" xfId="574" xr:uid="{00000000-0005-0000-0000-00002D000000}"/>
    <cellStyle name="Гиперссылка 2" xfId="207" xr:uid="{00000000-0005-0000-0000-0000FD000000}"/>
    <cellStyle name="Заголовок 1 2" xfId="30" xr:uid="{00000000-0005-0000-0000-00001B000000}"/>
    <cellStyle name="Заголовок 2 2" xfId="31" xr:uid="{00000000-0005-0000-0000-00001C000000}"/>
    <cellStyle name="Заголовок 3 2" xfId="32" xr:uid="{00000000-0005-0000-0000-00001D000000}"/>
    <cellStyle name="Заголовок 4 2" xfId="33" xr:uid="{00000000-0005-0000-0000-00001E000000}"/>
    <cellStyle name="Итог 2" xfId="34" xr:uid="{00000000-0005-0000-0000-00001F000000}"/>
    <cellStyle name="Итог 2 2" xfId="122" xr:uid="{00000000-0005-0000-0000-00001F000000}"/>
    <cellStyle name="Итог 2 2 2" xfId="201" xr:uid="{00000000-0005-0000-0000-00001F000000}"/>
    <cellStyle name="Итог 2 2 2 2" xfId="414" xr:uid="{00000000-0005-0000-0000-000029000000}"/>
    <cellStyle name="Итог 2 2 2 2 2" xfId="728" xr:uid="{00000000-0005-0000-0000-000036000000}"/>
    <cellStyle name="Итог 2 2 2 3" xfId="424" xr:uid="{00000000-0005-0000-0000-000029000000}"/>
    <cellStyle name="Итог 2 2 3" xfId="337" xr:uid="{00000000-0005-0000-0000-000028000000}"/>
    <cellStyle name="Итог 2 2 3 2" xfId="651" xr:uid="{00000000-0005-0000-0000-000038000000}"/>
    <cellStyle name="Итог 2 3" xfId="261" xr:uid="{00000000-0005-0000-0000-000027000000}"/>
    <cellStyle name="Итог 2 3 2" xfId="575" xr:uid="{00000000-0005-0000-0000-000039000000}"/>
    <cellStyle name="Контрольная ячейка 2" xfId="35" xr:uid="{00000000-0005-0000-0000-000020000000}"/>
    <cellStyle name="Название 2" xfId="36" xr:uid="{00000000-0005-0000-0000-000021000000}"/>
    <cellStyle name="Нейтральный 2" xfId="37" xr:uid="{00000000-0005-0000-0000-000022000000}"/>
    <cellStyle name="Обычный" xfId="0" builtinId="0"/>
    <cellStyle name="Обычный 10" xfId="208" xr:uid="{00000000-0005-0000-0000-0000FF000000}"/>
    <cellStyle name="Обычный 11" xfId="209" xr:uid="{00000000-0005-0000-0000-000000010000}"/>
    <cellStyle name="Обычный 12" xfId="210" xr:uid="{00000000-0005-0000-0000-000001010000}"/>
    <cellStyle name="Обычный 13" xfId="211" xr:uid="{00000000-0005-0000-0000-000002010000}"/>
    <cellStyle name="Обычный 14" xfId="212" xr:uid="{00000000-0005-0000-0000-000003010000}"/>
    <cellStyle name="Обычный 15" xfId="213" xr:uid="{00000000-0005-0000-0000-000004010000}"/>
    <cellStyle name="Обычный 16" xfId="214" xr:uid="{00000000-0005-0000-0000-000005010000}"/>
    <cellStyle name="Обычный 17" xfId="215" xr:uid="{00000000-0005-0000-0000-000006010000}"/>
    <cellStyle name="Обычный 18" xfId="216" xr:uid="{00000000-0005-0000-0000-000007010000}"/>
    <cellStyle name="Обычный 19" xfId="217" xr:uid="{00000000-0005-0000-0000-000008010000}"/>
    <cellStyle name="Обычный 2" xfId="38" xr:uid="{00000000-0005-0000-0000-000024000000}"/>
    <cellStyle name="Обычный 2 10" xfId="262" xr:uid="{00000000-0005-0000-0000-000038000000}"/>
    <cellStyle name="Обычный 2 10 2" xfId="576" xr:uid="{00000000-0005-0000-0000-000049000000}"/>
    <cellStyle name="Обычный 2 11" xfId="429" xr:uid="{00000000-0005-0000-0000-000048000000}"/>
    <cellStyle name="Обычный 2 2" xfId="39" xr:uid="{00000000-0005-0000-0000-000025000000}"/>
    <cellStyle name="Обычный 2 2 2" xfId="40" xr:uid="{00000000-0005-0000-0000-000026000000}"/>
    <cellStyle name="Обычный 2 2 3" xfId="219" xr:uid="{00000000-0005-0000-0000-00000A010000}"/>
    <cellStyle name="Обычный 2 2 3 2" xfId="418" xr:uid="{00000000-0005-0000-0000-00003B000000}"/>
    <cellStyle name="Обычный 2 2 3 2 2" xfId="732" xr:uid="{00000000-0005-0000-0000-00004D000000}"/>
    <cellStyle name="Обычный 2 2 3 3" xfId="568" xr:uid="{00000000-0005-0000-0000-00004C000000}"/>
    <cellStyle name="Обычный 2 3" xfId="41" xr:uid="{00000000-0005-0000-0000-000027000000}"/>
    <cellStyle name="Обычный 2 3 2" xfId="42" xr:uid="{00000000-0005-0000-0000-000028000000}"/>
    <cellStyle name="Обычный 2 3 2 2" xfId="43" xr:uid="{00000000-0005-0000-0000-000029000000}"/>
    <cellStyle name="Обычный 2 3 2 2 2" xfId="44" xr:uid="{00000000-0005-0000-0000-00002A000000}"/>
    <cellStyle name="Обычный 2 3 2 2 2 2" xfId="45" xr:uid="{00000000-0005-0000-0000-00002B000000}"/>
    <cellStyle name="Обычный 2 3 2 2 2 2 2" xfId="133" xr:uid="{00000000-0005-0000-0000-00002B000000}"/>
    <cellStyle name="Обычный 2 3 2 2 2 2 2 2" xfId="347" xr:uid="{00000000-0005-0000-0000-000041000000}"/>
    <cellStyle name="Обычный 2 3 2 2 2 2 2 2 2" xfId="661" xr:uid="{00000000-0005-0000-0000-000054000000}"/>
    <cellStyle name="Обычный 2 3 2 2 2 2 2 3" xfId="504" xr:uid="{00000000-0005-0000-0000-000053000000}"/>
    <cellStyle name="Обычный 2 3 2 2 2 2 3" xfId="267" xr:uid="{00000000-0005-0000-0000-000040000000}"/>
    <cellStyle name="Обычный 2 3 2 2 2 2 3 2" xfId="581" xr:uid="{00000000-0005-0000-0000-000055000000}"/>
    <cellStyle name="Обычный 2 3 2 2 2 2 4" xfId="434" xr:uid="{00000000-0005-0000-0000-000052000000}"/>
    <cellStyle name="Обычный 2 3 2 2 2 3" xfId="132" xr:uid="{00000000-0005-0000-0000-00002A000000}"/>
    <cellStyle name="Обычный 2 3 2 2 2 3 2" xfId="346" xr:uid="{00000000-0005-0000-0000-000042000000}"/>
    <cellStyle name="Обычный 2 3 2 2 2 3 2 2" xfId="660" xr:uid="{00000000-0005-0000-0000-000057000000}"/>
    <cellStyle name="Обычный 2 3 2 2 2 3 3" xfId="503" xr:uid="{00000000-0005-0000-0000-000056000000}"/>
    <cellStyle name="Обычный 2 3 2 2 2 4" xfId="266" xr:uid="{00000000-0005-0000-0000-00003F000000}"/>
    <cellStyle name="Обычный 2 3 2 2 2 4 2" xfId="580" xr:uid="{00000000-0005-0000-0000-000058000000}"/>
    <cellStyle name="Обычный 2 3 2 2 2 5" xfId="433" xr:uid="{00000000-0005-0000-0000-000051000000}"/>
    <cellStyle name="Обычный 2 3 2 2 3" xfId="46" xr:uid="{00000000-0005-0000-0000-00002C000000}"/>
    <cellStyle name="Обычный 2 3 2 2 3 2" xfId="134" xr:uid="{00000000-0005-0000-0000-00002C000000}"/>
    <cellStyle name="Обычный 2 3 2 2 3 2 2" xfId="348" xr:uid="{00000000-0005-0000-0000-000044000000}"/>
    <cellStyle name="Обычный 2 3 2 2 3 2 2 2" xfId="662" xr:uid="{00000000-0005-0000-0000-00005B000000}"/>
    <cellStyle name="Обычный 2 3 2 2 3 2 3" xfId="505" xr:uid="{00000000-0005-0000-0000-00005A000000}"/>
    <cellStyle name="Обычный 2 3 2 2 3 3" xfId="268" xr:uid="{00000000-0005-0000-0000-000043000000}"/>
    <cellStyle name="Обычный 2 3 2 2 3 3 2" xfId="582" xr:uid="{00000000-0005-0000-0000-00005C000000}"/>
    <cellStyle name="Обычный 2 3 2 2 3 4" xfId="435" xr:uid="{00000000-0005-0000-0000-000059000000}"/>
    <cellStyle name="Обычный 2 3 2 2 4" xfId="131" xr:uid="{00000000-0005-0000-0000-000029000000}"/>
    <cellStyle name="Обычный 2 3 2 2 4 2" xfId="345" xr:uid="{00000000-0005-0000-0000-000045000000}"/>
    <cellStyle name="Обычный 2 3 2 2 4 2 2" xfId="659" xr:uid="{00000000-0005-0000-0000-00005E000000}"/>
    <cellStyle name="Обычный 2 3 2 2 4 3" xfId="502" xr:uid="{00000000-0005-0000-0000-00005D000000}"/>
    <cellStyle name="Обычный 2 3 2 2 5" xfId="265" xr:uid="{00000000-0005-0000-0000-00003E000000}"/>
    <cellStyle name="Обычный 2 3 2 2 5 2" xfId="579" xr:uid="{00000000-0005-0000-0000-00005F000000}"/>
    <cellStyle name="Обычный 2 3 2 2 6" xfId="432" xr:uid="{00000000-0005-0000-0000-000050000000}"/>
    <cellStyle name="Обычный 2 3 2 3" xfId="47" xr:uid="{00000000-0005-0000-0000-00002D000000}"/>
    <cellStyle name="Обычный 2 3 2 3 2" xfId="48" xr:uid="{00000000-0005-0000-0000-00002E000000}"/>
    <cellStyle name="Обычный 2 3 2 3 2 2" xfId="136" xr:uid="{00000000-0005-0000-0000-00002E000000}"/>
    <cellStyle name="Обычный 2 3 2 3 2 2 2" xfId="350" xr:uid="{00000000-0005-0000-0000-000048000000}"/>
    <cellStyle name="Обычный 2 3 2 3 2 2 2 2" xfId="664" xr:uid="{00000000-0005-0000-0000-000063000000}"/>
    <cellStyle name="Обычный 2 3 2 3 2 2 3" xfId="507" xr:uid="{00000000-0005-0000-0000-000062000000}"/>
    <cellStyle name="Обычный 2 3 2 3 2 3" xfId="270" xr:uid="{00000000-0005-0000-0000-000047000000}"/>
    <cellStyle name="Обычный 2 3 2 3 2 3 2" xfId="584" xr:uid="{00000000-0005-0000-0000-000064000000}"/>
    <cellStyle name="Обычный 2 3 2 3 2 4" xfId="437" xr:uid="{00000000-0005-0000-0000-000061000000}"/>
    <cellStyle name="Обычный 2 3 2 3 3" xfId="135" xr:uid="{00000000-0005-0000-0000-00002D000000}"/>
    <cellStyle name="Обычный 2 3 2 3 3 2" xfId="349" xr:uid="{00000000-0005-0000-0000-000049000000}"/>
    <cellStyle name="Обычный 2 3 2 3 3 2 2" xfId="663" xr:uid="{00000000-0005-0000-0000-000066000000}"/>
    <cellStyle name="Обычный 2 3 2 3 3 3" xfId="506" xr:uid="{00000000-0005-0000-0000-000065000000}"/>
    <cellStyle name="Обычный 2 3 2 3 4" xfId="269" xr:uid="{00000000-0005-0000-0000-000046000000}"/>
    <cellStyle name="Обычный 2 3 2 3 4 2" xfId="583" xr:uid="{00000000-0005-0000-0000-000067000000}"/>
    <cellStyle name="Обычный 2 3 2 3 5" xfId="436" xr:uid="{00000000-0005-0000-0000-000060000000}"/>
    <cellStyle name="Обычный 2 3 2 4" xfId="49" xr:uid="{00000000-0005-0000-0000-00002F000000}"/>
    <cellStyle name="Обычный 2 3 2 4 2" xfId="137" xr:uid="{00000000-0005-0000-0000-00002F000000}"/>
    <cellStyle name="Обычный 2 3 2 4 2 2" xfId="351" xr:uid="{00000000-0005-0000-0000-00004B000000}"/>
    <cellStyle name="Обычный 2 3 2 4 2 2 2" xfId="665" xr:uid="{00000000-0005-0000-0000-00006A000000}"/>
    <cellStyle name="Обычный 2 3 2 4 2 3" xfId="508" xr:uid="{00000000-0005-0000-0000-000069000000}"/>
    <cellStyle name="Обычный 2 3 2 4 3" xfId="271" xr:uid="{00000000-0005-0000-0000-00004A000000}"/>
    <cellStyle name="Обычный 2 3 2 4 3 2" xfId="585" xr:uid="{00000000-0005-0000-0000-00006B000000}"/>
    <cellStyle name="Обычный 2 3 2 4 4" xfId="438" xr:uid="{00000000-0005-0000-0000-000068000000}"/>
    <cellStyle name="Обычный 2 3 2 5" xfId="130" xr:uid="{00000000-0005-0000-0000-000028000000}"/>
    <cellStyle name="Обычный 2 3 2 5 2" xfId="344" xr:uid="{00000000-0005-0000-0000-00004C000000}"/>
    <cellStyle name="Обычный 2 3 2 5 2 2" xfId="658" xr:uid="{00000000-0005-0000-0000-00006D000000}"/>
    <cellStyle name="Обычный 2 3 2 5 3" xfId="501" xr:uid="{00000000-0005-0000-0000-00006C000000}"/>
    <cellStyle name="Обычный 2 3 2 6" xfId="264" xr:uid="{00000000-0005-0000-0000-00003D000000}"/>
    <cellStyle name="Обычный 2 3 2 6 2" xfId="578" xr:uid="{00000000-0005-0000-0000-00006E000000}"/>
    <cellStyle name="Обычный 2 3 2 7" xfId="431" xr:uid="{00000000-0005-0000-0000-00004F000000}"/>
    <cellStyle name="Обычный 2 3 3" xfId="50" xr:uid="{00000000-0005-0000-0000-000030000000}"/>
    <cellStyle name="Обычный 2 3 3 2" xfId="51" xr:uid="{00000000-0005-0000-0000-000031000000}"/>
    <cellStyle name="Обычный 2 3 3 2 2" xfId="52" xr:uid="{00000000-0005-0000-0000-000032000000}"/>
    <cellStyle name="Обычный 2 3 3 2 2 2" xfId="140" xr:uid="{00000000-0005-0000-0000-000032000000}"/>
    <cellStyle name="Обычный 2 3 3 2 2 2 2" xfId="354" xr:uid="{00000000-0005-0000-0000-000050000000}"/>
    <cellStyle name="Обычный 2 3 3 2 2 2 2 2" xfId="668" xr:uid="{00000000-0005-0000-0000-000073000000}"/>
    <cellStyle name="Обычный 2 3 3 2 2 2 3" xfId="511" xr:uid="{00000000-0005-0000-0000-000072000000}"/>
    <cellStyle name="Обычный 2 3 3 2 2 3" xfId="274" xr:uid="{00000000-0005-0000-0000-00004F000000}"/>
    <cellStyle name="Обычный 2 3 3 2 2 3 2" xfId="588" xr:uid="{00000000-0005-0000-0000-000074000000}"/>
    <cellStyle name="Обычный 2 3 3 2 2 4" xfId="441" xr:uid="{00000000-0005-0000-0000-000071000000}"/>
    <cellStyle name="Обычный 2 3 3 2 3" xfId="139" xr:uid="{00000000-0005-0000-0000-000031000000}"/>
    <cellStyle name="Обычный 2 3 3 2 3 2" xfId="353" xr:uid="{00000000-0005-0000-0000-000051000000}"/>
    <cellStyle name="Обычный 2 3 3 2 3 2 2" xfId="667" xr:uid="{00000000-0005-0000-0000-000076000000}"/>
    <cellStyle name="Обычный 2 3 3 2 3 3" xfId="510" xr:uid="{00000000-0005-0000-0000-000075000000}"/>
    <cellStyle name="Обычный 2 3 3 2 4" xfId="273" xr:uid="{00000000-0005-0000-0000-00004E000000}"/>
    <cellStyle name="Обычный 2 3 3 2 4 2" xfId="587" xr:uid="{00000000-0005-0000-0000-000077000000}"/>
    <cellStyle name="Обычный 2 3 3 2 5" xfId="440" xr:uid="{00000000-0005-0000-0000-000070000000}"/>
    <cellStyle name="Обычный 2 3 3 3" xfId="53" xr:uid="{00000000-0005-0000-0000-000033000000}"/>
    <cellStyle name="Обычный 2 3 3 3 2" xfId="141" xr:uid="{00000000-0005-0000-0000-000033000000}"/>
    <cellStyle name="Обычный 2 3 3 3 2 2" xfId="355" xr:uid="{00000000-0005-0000-0000-000053000000}"/>
    <cellStyle name="Обычный 2 3 3 3 2 2 2" xfId="669" xr:uid="{00000000-0005-0000-0000-00007A000000}"/>
    <cellStyle name="Обычный 2 3 3 3 2 3" xfId="512" xr:uid="{00000000-0005-0000-0000-000079000000}"/>
    <cellStyle name="Обычный 2 3 3 3 3" xfId="275" xr:uid="{00000000-0005-0000-0000-000052000000}"/>
    <cellStyle name="Обычный 2 3 3 3 3 2" xfId="589" xr:uid="{00000000-0005-0000-0000-00007B000000}"/>
    <cellStyle name="Обычный 2 3 3 3 4" xfId="442" xr:uid="{00000000-0005-0000-0000-000078000000}"/>
    <cellStyle name="Обычный 2 3 3 4" xfId="138" xr:uid="{00000000-0005-0000-0000-000030000000}"/>
    <cellStyle name="Обычный 2 3 3 4 2" xfId="352" xr:uid="{00000000-0005-0000-0000-000054000000}"/>
    <cellStyle name="Обычный 2 3 3 4 2 2" xfId="666" xr:uid="{00000000-0005-0000-0000-00007D000000}"/>
    <cellStyle name="Обычный 2 3 3 4 3" xfId="509" xr:uid="{00000000-0005-0000-0000-00007C000000}"/>
    <cellStyle name="Обычный 2 3 3 5" xfId="272" xr:uid="{00000000-0005-0000-0000-00004D000000}"/>
    <cellStyle name="Обычный 2 3 3 5 2" xfId="586" xr:uid="{00000000-0005-0000-0000-00007E000000}"/>
    <cellStyle name="Обычный 2 3 3 6" xfId="439" xr:uid="{00000000-0005-0000-0000-00006F000000}"/>
    <cellStyle name="Обычный 2 3 4" xfId="54" xr:uid="{00000000-0005-0000-0000-000034000000}"/>
    <cellStyle name="Обычный 2 3 4 2" xfId="55" xr:uid="{00000000-0005-0000-0000-000035000000}"/>
    <cellStyle name="Обычный 2 3 4 2 2" xfId="143" xr:uid="{00000000-0005-0000-0000-000035000000}"/>
    <cellStyle name="Обычный 2 3 4 2 2 2" xfId="357" xr:uid="{00000000-0005-0000-0000-000057000000}"/>
    <cellStyle name="Обычный 2 3 4 2 2 2 2" xfId="671" xr:uid="{00000000-0005-0000-0000-000082000000}"/>
    <cellStyle name="Обычный 2 3 4 2 2 3" xfId="514" xr:uid="{00000000-0005-0000-0000-000081000000}"/>
    <cellStyle name="Обычный 2 3 4 2 3" xfId="277" xr:uid="{00000000-0005-0000-0000-000056000000}"/>
    <cellStyle name="Обычный 2 3 4 2 3 2" xfId="591" xr:uid="{00000000-0005-0000-0000-000083000000}"/>
    <cellStyle name="Обычный 2 3 4 2 4" xfId="444" xr:uid="{00000000-0005-0000-0000-000080000000}"/>
    <cellStyle name="Обычный 2 3 4 3" xfId="142" xr:uid="{00000000-0005-0000-0000-000034000000}"/>
    <cellStyle name="Обычный 2 3 4 3 2" xfId="356" xr:uid="{00000000-0005-0000-0000-000058000000}"/>
    <cellStyle name="Обычный 2 3 4 3 2 2" xfId="670" xr:uid="{00000000-0005-0000-0000-000085000000}"/>
    <cellStyle name="Обычный 2 3 4 3 3" xfId="513" xr:uid="{00000000-0005-0000-0000-000084000000}"/>
    <cellStyle name="Обычный 2 3 4 4" xfId="276" xr:uid="{00000000-0005-0000-0000-000055000000}"/>
    <cellStyle name="Обычный 2 3 4 4 2" xfId="590" xr:uid="{00000000-0005-0000-0000-000086000000}"/>
    <cellStyle name="Обычный 2 3 4 5" xfId="443" xr:uid="{00000000-0005-0000-0000-00007F000000}"/>
    <cellStyle name="Обычный 2 3 5" xfId="56" xr:uid="{00000000-0005-0000-0000-000036000000}"/>
    <cellStyle name="Обычный 2 3 5 2" xfId="144" xr:uid="{00000000-0005-0000-0000-000036000000}"/>
    <cellStyle name="Обычный 2 3 5 2 2" xfId="358" xr:uid="{00000000-0005-0000-0000-00005A000000}"/>
    <cellStyle name="Обычный 2 3 5 2 2 2" xfId="672" xr:uid="{00000000-0005-0000-0000-000089000000}"/>
    <cellStyle name="Обычный 2 3 5 2 3" xfId="515" xr:uid="{00000000-0005-0000-0000-000088000000}"/>
    <cellStyle name="Обычный 2 3 5 3" xfId="278" xr:uid="{00000000-0005-0000-0000-000059000000}"/>
    <cellStyle name="Обычный 2 3 5 3 2" xfId="592" xr:uid="{00000000-0005-0000-0000-00008A000000}"/>
    <cellStyle name="Обычный 2 3 5 4" xfId="445" xr:uid="{00000000-0005-0000-0000-000087000000}"/>
    <cellStyle name="Обычный 2 3 6" xfId="129" xr:uid="{00000000-0005-0000-0000-000027000000}"/>
    <cellStyle name="Обычный 2 3 6 2" xfId="343" xr:uid="{00000000-0005-0000-0000-00005B000000}"/>
    <cellStyle name="Обычный 2 3 6 2 2" xfId="657" xr:uid="{00000000-0005-0000-0000-00008C000000}"/>
    <cellStyle name="Обычный 2 3 6 3" xfId="500" xr:uid="{00000000-0005-0000-0000-00008B000000}"/>
    <cellStyle name="Обычный 2 3 7" xfId="263" xr:uid="{00000000-0005-0000-0000-00003C000000}"/>
    <cellStyle name="Обычный 2 3 7 2" xfId="577" xr:uid="{00000000-0005-0000-0000-00008D000000}"/>
    <cellStyle name="Обычный 2 3 8" xfId="430" xr:uid="{00000000-0005-0000-0000-00004E000000}"/>
    <cellStyle name="Обычный 2 4" xfId="57" xr:uid="{00000000-0005-0000-0000-000037000000}"/>
    <cellStyle name="Обычный 2 4 2" xfId="58" xr:uid="{00000000-0005-0000-0000-000038000000}"/>
    <cellStyle name="Обычный 2 4 2 2" xfId="59" xr:uid="{00000000-0005-0000-0000-000039000000}"/>
    <cellStyle name="Обычный 2 4 2 2 2" xfId="60" xr:uid="{00000000-0005-0000-0000-00003A000000}"/>
    <cellStyle name="Обычный 2 4 2 2 2 2" xfId="148" xr:uid="{00000000-0005-0000-0000-00003A000000}"/>
    <cellStyle name="Обычный 2 4 2 2 2 2 2" xfId="362" xr:uid="{00000000-0005-0000-0000-000060000000}"/>
    <cellStyle name="Обычный 2 4 2 2 2 2 2 2" xfId="676" xr:uid="{00000000-0005-0000-0000-000093000000}"/>
    <cellStyle name="Обычный 2 4 2 2 2 2 3" xfId="519" xr:uid="{00000000-0005-0000-0000-000092000000}"/>
    <cellStyle name="Обычный 2 4 2 2 2 3" xfId="282" xr:uid="{00000000-0005-0000-0000-00005F000000}"/>
    <cellStyle name="Обычный 2 4 2 2 2 3 2" xfId="596" xr:uid="{00000000-0005-0000-0000-000094000000}"/>
    <cellStyle name="Обычный 2 4 2 2 2 4" xfId="449" xr:uid="{00000000-0005-0000-0000-000091000000}"/>
    <cellStyle name="Обычный 2 4 2 2 3" xfId="147" xr:uid="{00000000-0005-0000-0000-000039000000}"/>
    <cellStyle name="Обычный 2 4 2 2 3 2" xfId="361" xr:uid="{00000000-0005-0000-0000-000061000000}"/>
    <cellStyle name="Обычный 2 4 2 2 3 2 2" xfId="675" xr:uid="{00000000-0005-0000-0000-000096000000}"/>
    <cellStyle name="Обычный 2 4 2 2 3 3" xfId="518" xr:uid="{00000000-0005-0000-0000-000095000000}"/>
    <cellStyle name="Обычный 2 4 2 2 4" xfId="281" xr:uid="{00000000-0005-0000-0000-00005E000000}"/>
    <cellStyle name="Обычный 2 4 2 2 4 2" xfId="595" xr:uid="{00000000-0005-0000-0000-000097000000}"/>
    <cellStyle name="Обычный 2 4 2 2 5" xfId="448" xr:uid="{00000000-0005-0000-0000-000090000000}"/>
    <cellStyle name="Обычный 2 4 2 3" xfId="61" xr:uid="{00000000-0005-0000-0000-00003B000000}"/>
    <cellStyle name="Обычный 2 4 2 3 2" xfId="149" xr:uid="{00000000-0005-0000-0000-00003B000000}"/>
    <cellStyle name="Обычный 2 4 2 3 2 2" xfId="363" xr:uid="{00000000-0005-0000-0000-000063000000}"/>
    <cellStyle name="Обычный 2 4 2 3 2 2 2" xfId="677" xr:uid="{00000000-0005-0000-0000-00009A000000}"/>
    <cellStyle name="Обычный 2 4 2 3 2 3" xfId="520" xr:uid="{00000000-0005-0000-0000-000099000000}"/>
    <cellStyle name="Обычный 2 4 2 3 3" xfId="283" xr:uid="{00000000-0005-0000-0000-000062000000}"/>
    <cellStyle name="Обычный 2 4 2 3 3 2" xfId="597" xr:uid="{00000000-0005-0000-0000-00009B000000}"/>
    <cellStyle name="Обычный 2 4 2 3 4" xfId="450" xr:uid="{00000000-0005-0000-0000-000098000000}"/>
    <cellStyle name="Обычный 2 4 2 4" xfId="146" xr:uid="{00000000-0005-0000-0000-000038000000}"/>
    <cellStyle name="Обычный 2 4 2 4 2" xfId="360" xr:uid="{00000000-0005-0000-0000-000064000000}"/>
    <cellStyle name="Обычный 2 4 2 4 2 2" xfId="674" xr:uid="{00000000-0005-0000-0000-00009D000000}"/>
    <cellStyle name="Обычный 2 4 2 4 3" xfId="517" xr:uid="{00000000-0005-0000-0000-00009C000000}"/>
    <cellStyle name="Обычный 2 4 2 5" xfId="280" xr:uid="{00000000-0005-0000-0000-00005D000000}"/>
    <cellStyle name="Обычный 2 4 2 5 2" xfId="594" xr:uid="{00000000-0005-0000-0000-00009E000000}"/>
    <cellStyle name="Обычный 2 4 2 6" xfId="447" xr:uid="{00000000-0005-0000-0000-00008F000000}"/>
    <cellStyle name="Обычный 2 4 3" xfId="62" xr:uid="{00000000-0005-0000-0000-00003C000000}"/>
    <cellStyle name="Обычный 2 4 3 2" xfId="63" xr:uid="{00000000-0005-0000-0000-00003D000000}"/>
    <cellStyle name="Обычный 2 4 3 2 2" xfId="151" xr:uid="{00000000-0005-0000-0000-00003D000000}"/>
    <cellStyle name="Обычный 2 4 3 2 2 2" xfId="365" xr:uid="{00000000-0005-0000-0000-000067000000}"/>
    <cellStyle name="Обычный 2 4 3 2 2 2 2" xfId="679" xr:uid="{00000000-0005-0000-0000-0000A2000000}"/>
    <cellStyle name="Обычный 2 4 3 2 2 3" xfId="522" xr:uid="{00000000-0005-0000-0000-0000A1000000}"/>
    <cellStyle name="Обычный 2 4 3 2 3" xfId="285" xr:uid="{00000000-0005-0000-0000-000066000000}"/>
    <cellStyle name="Обычный 2 4 3 2 3 2" xfId="599" xr:uid="{00000000-0005-0000-0000-0000A3000000}"/>
    <cellStyle name="Обычный 2 4 3 2 4" xfId="452" xr:uid="{00000000-0005-0000-0000-0000A0000000}"/>
    <cellStyle name="Обычный 2 4 3 3" xfId="150" xr:uid="{00000000-0005-0000-0000-00003C000000}"/>
    <cellStyle name="Обычный 2 4 3 3 2" xfId="364" xr:uid="{00000000-0005-0000-0000-000068000000}"/>
    <cellStyle name="Обычный 2 4 3 3 2 2" xfId="678" xr:uid="{00000000-0005-0000-0000-0000A5000000}"/>
    <cellStyle name="Обычный 2 4 3 3 3" xfId="521" xr:uid="{00000000-0005-0000-0000-0000A4000000}"/>
    <cellStyle name="Обычный 2 4 3 4" xfId="284" xr:uid="{00000000-0005-0000-0000-000065000000}"/>
    <cellStyle name="Обычный 2 4 3 4 2" xfId="598" xr:uid="{00000000-0005-0000-0000-0000A6000000}"/>
    <cellStyle name="Обычный 2 4 3 5" xfId="451" xr:uid="{00000000-0005-0000-0000-00009F000000}"/>
    <cellStyle name="Обычный 2 4 4" xfId="64" xr:uid="{00000000-0005-0000-0000-00003E000000}"/>
    <cellStyle name="Обычный 2 4 4 2" xfId="152" xr:uid="{00000000-0005-0000-0000-00003E000000}"/>
    <cellStyle name="Обычный 2 4 4 2 2" xfId="366" xr:uid="{00000000-0005-0000-0000-00006A000000}"/>
    <cellStyle name="Обычный 2 4 4 2 2 2" xfId="680" xr:uid="{00000000-0005-0000-0000-0000A9000000}"/>
    <cellStyle name="Обычный 2 4 4 2 3" xfId="523" xr:uid="{00000000-0005-0000-0000-0000A8000000}"/>
    <cellStyle name="Обычный 2 4 4 3" xfId="286" xr:uid="{00000000-0005-0000-0000-000069000000}"/>
    <cellStyle name="Обычный 2 4 4 3 2" xfId="600" xr:uid="{00000000-0005-0000-0000-0000AA000000}"/>
    <cellStyle name="Обычный 2 4 4 4" xfId="453" xr:uid="{00000000-0005-0000-0000-0000A7000000}"/>
    <cellStyle name="Обычный 2 4 5" xfId="145" xr:uid="{00000000-0005-0000-0000-000037000000}"/>
    <cellStyle name="Обычный 2 4 5 2" xfId="359" xr:uid="{00000000-0005-0000-0000-00006B000000}"/>
    <cellStyle name="Обычный 2 4 5 2 2" xfId="673" xr:uid="{00000000-0005-0000-0000-0000AC000000}"/>
    <cellStyle name="Обычный 2 4 5 3" xfId="516" xr:uid="{00000000-0005-0000-0000-0000AB000000}"/>
    <cellStyle name="Обычный 2 4 6" xfId="279" xr:uid="{00000000-0005-0000-0000-00005C000000}"/>
    <cellStyle name="Обычный 2 4 6 2" xfId="593" xr:uid="{00000000-0005-0000-0000-0000AD000000}"/>
    <cellStyle name="Обычный 2 4 7" xfId="446" xr:uid="{00000000-0005-0000-0000-00008E000000}"/>
    <cellStyle name="Обычный 2 5" xfId="65" xr:uid="{00000000-0005-0000-0000-00003F000000}"/>
    <cellStyle name="Обычный 2 5 2" xfId="66" xr:uid="{00000000-0005-0000-0000-000040000000}"/>
    <cellStyle name="Обычный 2 5 2 2" xfId="67" xr:uid="{00000000-0005-0000-0000-000041000000}"/>
    <cellStyle name="Обычный 2 5 2 2 2" xfId="155" xr:uid="{00000000-0005-0000-0000-000041000000}"/>
    <cellStyle name="Обычный 2 5 2 2 2 2" xfId="369" xr:uid="{00000000-0005-0000-0000-00006F000000}"/>
    <cellStyle name="Обычный 2 5 2 2 2 2 2" xfId="683" xr:uid="{00000000-0005-0000-0000-0000B2000000}"/>
    <cellStyle name="Обычный 2 5 2 2 2 3" xfId="526" xr:uid="{00000000-0005-0000-0000-0000B1000000}"/>
    <cellStyle name="Обычный 2 5 2 2 3" xfId="289" xr:uid="{00000000-0005-0000-0000-00006E000000}"/>
    <cellStyle name="Обычный 2 5 2 2 3 2" xfId="603" xr:uid="{00000000-0005-0000-0000-0000B3000000}"/>
    <cellStyle name="Обычный 2 5 2 2 4" xfId="456" xr:uid="{00000000-0005-0000-0000-0000B0000000}"/>
    <cellStyle name="Обычный 2 5 2 3" xfId="154" xr:uid="{00000000-0005-0000-0000-000040000000}"/>
    <cellStyle name="Обычный 2 5 2 3 2" xfId="368" xr:uid="{00000000-0005-0000-0000-000070000000}"/>
    <cellStyle name="Обычный 2 5 2 3 2 2" xfId="682" xr:uid="{00000000-0005-0000-0000-0000B5000000}"/>
    <cellStyle name="Обычный 2 5 2 3 3" xfId="525" xr:uid="{00000000-0005-0000-0000-0000B4000000}"/>
    <cellStyle name="Обычный 2 5 2 4" xfId="288" xr:uid="{00000000-0005-0000-0000-00006D000000}"/>
    <cellStyle name="Обычный 2 5 2 4 2" xfId="602" xr:uid="{00000000-0005-0000-0000-0000B6000000}"/>
    <cellStyle name="Обычный 2 5 2 5" xfId="455" xr:uid="{00000000-0005-0000-0000-0000AF000000}"/>
    <cellStyle name="Обычный 2 5 3" xfId="68" xr:uid="{00000000-0005-0000-0000-000042000000}"/>
    <cellStyle name="Обычный 2 5 3 2" xfId="156" xr:uid="{00000000-0005-0000-0000-000042000000}"/>
    <cellStyle name="Обычный 2 5 3 2 2" xfId="370" xr:uid="{00000000-0005-0000-0000-000072000000}"/>
    <cellStyle name="Обычный 2 5 3 2 2 2" xfId="684" xr:uid="{00000000-0005-0000-0000-0000B9000000}"/>
    <cellStyle name="Обычный 2 5 3 2 3" xfId="527" xr:uid="{00000000-0005-0000-0000-0000B8000000}"/>
    <cellStyle name="Обычный 2 5 3 3" xfId="290" xr:uid="{00000000-0005-0000-0000-000071000000}"/>
    <cellStyle name="Обычный 2 5 3 3 2" xfId="604" xr:uid="{00000000-0005-0000-0000-0000BA000000}"/>
    <cellStyle name="Обычный 2 5 3 4" xfId="457" xr:uid="{00000000-0005-0000-0000-0000B7000000}"/>
    <cellStyle name="Обычный 2 5 4" xfId="153" xr:uid="{00000000-0005-0000-0000-00003F000000}"/>
    <cellStyle name="Обычный 2 5 4 2" xfId="367" xr:uid="{00000000-0005-0000-0000-000073000000}"/>
    <cellStyle name="Обычный 2 5 4 2 2" xfId="681" xr:uid="{00000000-0005-0000-0000-0000BC000000}"/>
    <cellStyle name="Обычный 2 5 4 3" xfId="524" xr:uid="{00000000-0005-0000-0000-0000BB000000}"/>
    <cellStyle name="Обычный 2 5 5" xfId="287" xr:uid="{00000000-0005-0000-0000-00006C000000}"/>
    <cellStyle name="Обычный 2 5 5 2" xfId="601" xr:uid="{00000000-0005-0000-0000-0000BD000000}"/>
    <cellStyle name="Обычный 2 5 6" xfId="454" xr:uid="{00000000-0005-0000-0000-0000AE000000}"/>
    <cellStyle name="Обычный 2 6" xfId="69" xr:uid="{00000000-0005-0000-0000-000043000000}"/>
    <cellStyle name="Обычный 2 6 2" xfId="70" xr:uid="{00000000-0005-0000-0000-000044000000}"/>
    <cellStyle name="Обычный 2 6 2 2" xfId="158" xr:uid="{00000000-0005-0000-0000-000044000000}"/>
    <cellStyle name="Обычный 2 6 2 2 2" xfId="372" xr:uid="{00000000-0005-0000-0000-000076000000}"/>
    <cellStyle name="Обычный 2 6 2 2 2 2" xfId="686" xr:uid="{00000000-0005-0000-0000-0000C1000000}"/>
    <cellStyle name="Обычный 2 6 2 2 3" xfId="529" xr:uid="{00000000-0005-0000-0000-0000C0000000}"/>
    <cellStyle name="Обычный 2 6 2 3" xfId="292" xr:uid="{00000000-0005-0000-0000-000075000000}"/>
    <cellStyle name="Обычный 2 6 2 3 2" xfId="606" xr:uid="{00000000-0005-0000-0000-0000C2000000}"/>
    <cellStyle name="Обычный 2 6 2 4" xfId="459" xr:uid="{00000000-0005-0000-0000-0000BF000000}"/>
    <cellStyle name="Обычный 2 6 3" xfId="157" xr:uid="{00000000-0005-0000-0000-000043000000}"/>
    <cellStyle name="Обычный 2 6 3 2" xfId="371" xr:uid="{00000000-0005-0000-0000-000077000000}"/>
    <cellStyle name="Обычный 2 6 3 2 2" xfId="685" xr:uid="{00000000-0005-0000-0000-0000C4000000}"/>
    <cellStyle name="Обычный 2 6 3 3" xfId="528" xr:uid="{00000000-0005-0000-0000-0000C3000000}"/>
    <cellStyle name="Обычный 2 6 4" xfId="291" xr:uid="{00000000-0005-0000-0000-000074000000}"/>
    <cellStyle name="Обычный 2 6 4 2" xfId="605" xr:uid="{00000000-0005-0000-0000-0000C5000000}"/>
    <cellStyle name="Обычный 2 6 5" xfId="458" xr:uid="{00000000-0005-0000-0000-0000BE000000}"/>
    <cellStyle name="Обычный 2 7" xfId="71" xr:uid="{00000000-0005-0000-0000-000045000000}"/>
    <cellStyle name="Обычный 2 7 2" xfId="159" xr:uid="{00000000-0005-0000-0000-000045000000}"/>
    <cellStyle name="Обычный 2 7 2 2" xfId="373" xr:uid="{00000000-0005-0000-0000-000079000000}"/>
    <cellStyle name="Обычный 2 7 2 2 2" xfId="687" xr:uid="{00000000-0005-0000-0000-0000C8000000}"/>
    <cellStyle name="Обычный 2 7 2 3" xfId="530" xr:uid="{00000000-0005-0000-0000-0000C7000000}"/>
    <cellStyle name="Обычный 2 7 3" xfId="293" xr:uid="{00000000-0005-0000-0000-000078000000}"/>
    <cellStyle name="Обычный 2 7 3 2" xfId="607" xr:uid="{00000000-0005-0000-0000-0000C9000000}"/>
    <cellStyle name="Обычный 2 7 4" xfId="460" xr:uid="{00000000-0005-0000-0000-0000C6000000}"/>
    <cellStyle name="Обычный 2 8" xfId="128" xr:uid="{00000000-0005-0000-0000-000024000000}"/>
    <cellStyle name="Обычный 2 8 2" xfId="342" xr:uid="{00000000-0005-0000-0000-00007A000000}"/>
    <cellStyle name="Обычный 2 8 2 2" xfId="656" xr:uid="{00000000-0005-0000-0000-0000CB000000}"/>
    <cellStyle name="Обычный 2 8 3" xfId="499" xr:uid="{00000000-0005-0000-0000-0000CA000000}"/>
    <cellStyle name="Обычный 2 9" xfId="218" xr:uid="{00000000-0005-0000-0000-000009010000}"/>
    <cellStyle name="Обычный 20" xfId="220" xr:uid="{00000000-0005-0000-0000-00000B010000}"/>
    <cellStyle name="Обычный 21" xfId="221" xr:uid="{00000000-0005-0000-0000-00000C010000}"/>
    <cellStyle name="Обычный 22" xfId="222" xr:uid="{00000000-0005-0000-0000-00000D010000}"/>
    <cellStyle name="Обычный 23" xfId="223" xr:uid="{00000000-0005-0000-0000-00000E010000}"/>
    <cellStyle name="Обычный 24" xfId="224" xr:uid="{00000000-0005-0000-0000-00000F010000}"/>
    <cellStyle name="Обычный 25" xfId="225" xr:uid="{00000000-0005-0000-0000-000010010000}"/>
    <cellStyle name="Обычный 26" xfId="226" xr:uid="{00000000-0005-0000-0000-000011010000}"/>
    <cellStyle name="Обычный 27" xfId="227" xr:uid="{00000000-0005-0000-0000-000012010000}"/>
    <cellStyle name="Обычный 28" xfId="228" xr:uid="{00000000-0005-0000-0000-000013010000}"/>
    <cellStyle name="Обычный 29" xfId="229" xr:uid="{00000000-0005-0000-0000-000014010000}"/>
    <cellStyle name="Обычный 3" xfId="72" xr:uid="{00000000-0005-0000-0000-000046000000}"/>
    <cellStyle name="Обычный 3 10" xfId="461" xr:uid="{00000000-0005-0000-0000-0000D7000000}"/>
    <cellStyle name="Обычный 3 2" xfId="73" xr:uid="{00000000-0005-0000-0000-000047000000}"/>
    <cellStyle name="Обычный 3 2 2" xfId="74" xr:uid="{00000000-0005-0000-0000-000048000000}"/>
    <cellStyle name="Обычный 3 2 2 2" xfId="75" xr:uid="{00000000-0005-0000-0000-000049000000}"/>
    <cellStyle name="Обычный 3 2 2 2 2" xfId="76" xr:uid="{00000000-0005-0000-0000-00004A000000}"/>
    <cellStyle name="Обычный 3 2 2 2 2 2" xfId="77" xr:uid="{00000000-0005-0000-0000-00004B000000}"/>
    <cellStyle name="Обычный 3 2 2 2 2 2 2" xfId="165" xr:uid="{00000000-0005-0000-0000-00004B000000}"/>
    <cellStyle name="Обычный 3 2 2 2 2 2 2 2" xfId="379" xr:uid="{00000000-0005-0000-0000-00008C000000}"/>
    <cellStyle name="Обычный 3 2 2 2 2 2 2 2 2" xfId="693" xr:uid="{00000000-0005-0000-0000-0000DE000000}"/>
    <cellStyle name="Обычный 3 2 2 2 2 2 2 3" xfId="536" xr:uid="{00000000-0005-0000-0000-0000DD000000}"/>
    <cellStyle name="Обычный 3 2 2 2 2 2 3" xfId="299" xr:uid="{00000000-0005-0000-0000-00008B000000}"/>
    <cellStyle name="Обычный 3 2 2 2 2 2 3 2" xfId="613" xr:uid="{00000000-0005-0000-0000-0000DF000000}"/>
    <cellStyle name="Обычный 3 2 2 2 2 2 4" xfId="466" xr:uid="{00000000-0005-0000-0000-0000DC000000}"/>
    <cellStyle name="Обычный 3 2 2 2 2 3" xfId="164" xr:uid="{00000000-0005-0000-0000-00004A000000}"/>
    <cellStyle name="Обычный 3 2 2 2 2 3 2" xfId="378" xr:uid="{00000000-0005-0000-0000-00008D000000}"/>
    <cellStyle name="Обычный 3 2 2 2 2 3 2 2" xfId="692" xr:uid="{00000000-0005-0000-0000-0000E1000000}"/>
    <cellStyle name="Обычный 3 2 2 2 2 3 3" xfId="535" xr:uid="{00000000-0005-0000-0000-0000E0000000}"/>
    <cellStyle name="Обычный 3 2 2 2 2 4" xfId="298" xr:uid="{00000000-0005-0000-0000-00008A000000}"/>
    <cellStyle name="Обычный 3 2 2 2 2 4 2" xfId="612" xr:uid="{00000000-0005-0000-0000-0000E2000000}"/>
    <cellStyle name="Обычный 3 2 2 2 2 5" xfId="465" xr:uid="{00000000-0005-0000-0000-0000DB000000}"/>
    <cellStyle name="Обычный 3 2 2 2 3" xfId="78" xr:uid="{00000000-0005-0000-0000-00004C000000}"/>
    <cellStyle name="Обычный 3 2 2 2 3 2" xfId="166" xr:uid="{00000000-0005-0000-0000-00004C000000}"/>
    <cellStyle name="Обычный 3 2 2 2 3 2 2" xfId="380" xr:uid="{00000000-0005-0000-0000-00008F000000}"/>
    <cellStyle name="Обычный 3 2 2 2 3 2 2 2" xfId="694" xr:uid="{00000000-0005-0000-0000-0000E5000000}"/>
    <cellStyle name="Обычный 3 2 2 2 3 2 3" xfId="537" xr:uid="{00000000-0005-0000-0000-0000E4000000}"/>
    <cellStyle name="Обычный 3 2 2 2 3 3" xfId="300" xr:uid="{00000000-0005-0000-0000-00008E000000}"/>
    <cellStyle name="Обычный 3 2 2 2 3 3 2" xfId="614" xr:uid="{00000000-0005-0000-0000-0000E6000000}"/>
    <cellStyle name="Обычный 3 2 2 2 3 4" xfId="467" xr:uid="{00000000-0005-0000-0000-0000E3000000}"/>
    <cellStyle name="Обычный 3 2 2 2 4" xfId="163" xr:uid="{00000000-0005-0000-0000-000049000000}"/>
    <cellStyle name="Обычный 3 2 2 2 4 2" xfId="377" xr:uid="{00000000-0005-0000-0000-000090000000}"/>
    <cellStyle name="Обычный 3 2 2 2 4 2 2" xfId="691" xr:uid="{00000000-0005-0000-0000-0000E8000000}"/>
    <cellStyle name="Обычный 3 2 2 2 4 3" xfId="534" xr:uid="{00000000-0005-0000-0000-0000E7000000}"/>
    <cellStyle name="Обычный 3 2 2 2 5" xfId="297" xr:uid="{00000000-0005-0000-0000-000089000000}"/>
    <cellStyle name="Обычный 3 2 2 2 5 2" xfId="611" xr:uid="{00000000-0005-0000-0000-0000E9000000}"/>
    <cellStyle name="Обычный 3 2 2 2 6" xfId="464" xr:uid="{00000000-0005-0000-0000-0000DA000000}"/>
    <cellStyle name="Обычный 3 2 2 3" xfId="79" xr:uid="{00000000-0005-0000-0000-00004D000000}"/>
    <cellStyle name="Обычный 3 2 2 3 2" xfId="80" xr:uid="{00000000-0005-0000-0000-00004E000000}"/>
    <cellStyle name="Обычный 3 2 2 3 2 2" xfId="168" xr:uid="{00000000-0005-0000-0000-00004E000000}"/>
    <cellStyle name="Обычный 3 2 2 3 2 2 2" xfId="382" xr:uid="{00000000-0005-0000-0000-000093000000}"/>
    <cellStyle name="Обычный 3 2 2 3 2 2 2 2" xfId="696" xr:uid="{00000000-0005-0000-0000-0000ED000000}"/>
    <cellStyle name="Обычный 3 2 2 3 2 2 3" xfId="539" xr:uid="{00000000-0005-0000-0000-0000EC000000}"/>
    <cellStyle name="Обычный 3 2 2 3 2 3" xfId="302" xr:uid="{00000000-0005-0000-0000-000092000000}"/>
    <cellStyle name="Обычный 3 2 2 3 2 3 2" xfId="616" xr:uid="{00000000-0005-0000-0000-0000EE000000}"/>
    <cellStyle name="Обычный 3 2 2 3 2 4" xfId="469" xr:uid="{00000000-0005-0000-0000-0000EB000000}"/>
    <cellStyle name="Обычный 3 2 2 3 3" xfId="167" xr:uid="{00000000-0005-0000-0000-00004D000000}"/>
    <cellStyle name="Обычный 3 2 2 3 3 2" xfId="381" xr:uid="{00000000-0005-0000-0000-000094000000}"/>
    <cellStyle name="Обычный 3 2 2 3 3 2 2" xfId="695" xr:uid="{00000000-0005-0000-0000-0000F0000000}"/>
    <cellStyle name="Обычный 3 2 2 3 3 3" xfId="538" xr:uid="{00000000-0005-0000-0000-0000EF000000}"/>
    <cellStyle name="Обычный 3 2 2 3 4" xfId="301" xr:uid="{00000000-0005-0000-0000-000091000000}"/>
    <cellStyle name="Обычный 3 2 2 3 4 2" xfId="615" xr:uid="{00000000-0005-0000-0000-0000F1000000}"/>
    <cellStyle name="Обычный 3 2 2 3 5" xfId="468" xr:uid="{00000000-0005-0000-0000-0000EA000000}"/>
    <cellStyle name="Обычный 3 2 2 4" xfId="81" xr:uid="{00000000-0005-0000-0000-00004F000000}"/>
    <cellStyle name="Обычный 3 2 2 4 2" xfId="169" xr:uid="{00000000-0005-0000-0000-00004F000000}"/>
    <cellStyle name="Обычный 3 2 2 4 2 2" xfId="383" xr:uid="{00000000-0005-0000-0000-000096000000}"/>
    <cellStyle name="Обычный 3 2 2 4 2 2 2" xfId="697" xr:uid="{00000000-0005-0000-0000-0000F4000000}"/>
    <cellStyle name="Обычный 3 2 2 4 2 3" xfId="540" xr:uid="{00000000-0005-0000-0000-0000F3000000}"/>
    <cellStyle name="Обычный 3 2 2 4 3" xfId="303" xr:uid="{00000000-0005-0000-0000-000095000000}"/>
    <cellStyle name="Обычный 3 2 2 4 3 2" xfId="617" xr:uid="{00000000-0005-0000-0000-0000F5000000}"/>
    <cellStyle name="Обычный 3 2 2 4 4" xfId="470" xr:uid="{00000000-0005-0000-0000-0000F2000000}"/>
    <cellStyle name="Обычный 3 2 2 5" xfId="162" xr:uid="{00000000-0005-0000-0000-000048000000}"/>
    <cellStyle name="Обычный 3 2 2 5 2" xfId="376" xr:uid="{00000000-0005-0000-0000-000097000000}"/>
    <cellStyle name="Обычный 3 2 2 5 2 2" xfId="690" xr:uid="{00000000-0005-0000-0000-0000F7000000}"/>
    <cellStyle name="Обычный 3 2 2 5 3" xfId="533" xr:uid="{00000000-0005-0000-0000-0000F6000000}"/>
    <cellStyle name="Обычный 3 2 2 6" xfId="296" xr:uid="{00000000-0005-0000-0000-000088000000}"/>
    <cellStyle name="Обычный 3 2 2 6 2" xfId="610" xr:uid="{00000000-0005-0000-0000-0000F8000000}"/>
    <cellStyle name="Обычный 3 2 2 7" xfId="463" xr:uid="{00000000-0005-0000-0000-0000D9000000}"/>
    <cellStyle name="Обычный 3 2 3" xfId="82" xr:uid="{00000000-0005-0000-0000-000050000000}"/>
    <cellStyle name="Обычный 3 2 3 2" xfId="83" xr:uid="{00000000-0005-0000-0000-000051000000}"/>
    <cellStyle name="Обычный 3 2 3 2 2" xfId="84" xr:uid="{00000000-0005-0000-0000-000052000000}"/>
    <cellStyle name="Обычный 3 2 3 2 2 2" xfId="172" xr:uid="{00000000-0005-0000-0000-000052000000}"/>
    <cellStyle name="Обычный 3 2 3 2 2 2 2" xfId="386" xr:uid="{00000000-0005-0000-0000-00009B000000}"/>
    <cellStyle name="Обычный 3 2 3 2 2 2 2 2" xfId="700" xr:uid="{00000000-0005-0000-0000-0000FD000000}"/>
    <cellStyle name="Обычный 3 2 3 2 2 2 3" xfId="543" xr:uid="{00000000-0005-0000-0000-0000FC000000}"/>
    <cellStyle name="Обычный 3 2 3 2 2 3" xfId="306" xr:uid="{00000000-0005-0000-0000-00009A000000}"/>
    <cellStyle name="Обычный 3 2 3 2 2 3 2" xfId="620" xr:uid="{00000000-0005-0000-0000-0000FE000000}"/>
    <cellStyle name="Обычный 3 2 3 2 2 4" xfId="473" xr:uid="{00000000-0005-0000-0000-0000FB000000}"/>
    <cellStyle name="Обычный 3 2 3 2 3" xfId="171" xr:uid="{00000000-0005-0000-0000-000051000000}"/>
    <cellStyle name="Обычный 3 2 3 2 3 2" xfId="385" xr:uid="{00000000-0005-0000-0000-00009C000000}"/>
    <cellStyle name="Обычный 3 2 3 2 3 2 2" xfId="699" xr:uid="{00000000-0005-0000-0000-000000010000}"/>
    <cellStyle name="Обычный 3 2 3 2 3 3" xfId="542" xr:uid="{00000000-0005-0000-0000-0000FF000000}"/>
    <cellStyle name="Обычный 3 2 3 2 4" xfId="305" xr:uid="{00000000-0005-0000-0000-000099000000}"/>
    <cellStyle name="Обычный 3 2 3 2 4 2" xfId="619" xr:uid="{00000000-0005-0000-0000-000001010000}"/>
    <cellStyle name="Обычный 3 2 3 2 5" xfId="472" xr:uid="{00000000-0005-0000-0000-0000FA000000}"/>
    <cellStyle name="Обычный 3 2 3 3" xfId="85" xr:uid="{00000000-0005-0000-0000-000053000000}"/>
    <cellStyle name="Обычный 3 2 3 3 2" xfId="173" xr:uid="{00000000-0005-0000-0000-000053000000}"/>
    <cellStyle name="Обычный 3 2 3 3 2 2" xfId="387" xr:uid="{00000000-0005-0000-0000-00009E000000}"/>
    <cellStyle name="Обычный 3 2 3 3 2 2 2" xfId="701" xr:uid="{00000000-0005-0000-0000-000004010000}"/>
    <cellStyle name="Обычный 3 2 3 3 2 3" xfId="544" xr:uid="{00000000-0005-0000-0000-000003010000}"/>
    <cellStyle name="Обычный 3 2 3 3 3" xfId="307" xr:uid="{00000000-0005-0000-0000-00009D000000}"/>
    <cellStyle name="Обычный 3 2 3 3 3 2" xfId="621" xr:uid="{00000000-0005-0000-0000-000005010000}"/>
    <cellStyle name="Обычный 3 2 3 3 4" xfId="474" xr:uid="{00000000-0005-0000-0000-000002010000}"/>
    <cellStyle name="Обычный 3 2 3 4" xfId="170" xr:uid="{00000000-0005-0000-0000-000050000000}"/>
    <cellStyle name="Обычный 3 2 3 4 2" xfId="384" xr:uid="{00000000-0005-0000-0000-00009F000000}"/>
    <cellStyle name="Обычный 3 2 3 4 2 2" xfId="698" xr:uid="{00000000-0005-0000-0000-000007010000}"/>
    <cellStyle name="Обычный 3 2 3 4 3" xfId="541" xr:uid="{00000000-0005-0000-0000-000006010000}"/>
    <cellStyle name="Обычный 3 2 3 5" xfId="304" xr:uid="{00000000-0005-0000-0000-000098000000}"/>
    <cellStyle name="Обычный 3 2 3 5 2" xfId="618" xr:uid="{00000000-0005-0000-0000-000008010000}"/>
    <cellStyle name="Обычный 3 2 3 6" xfId="471" xr:uid="{00000000-0005-0000-0000-0000F9000000}"/>
    <cellStyle name="Обычный 3 2 4" xfId="86" xr:uid="{00000000-0005-0000-0000-000054000000}"/>
    <cellStyle name="Обычный 3 2 4 2" xfId="87" xr:uid="{00000000-0005-0000-0000-000055000000}"/>
    <cellStyle name="Обычный 3 2 4 2 2" xfId="175" xr:uid="{00000000-0005-0000-0000-000055000000}"/>
    <cellStyle name="Обычный 3 2 4 2 2 2" xfId="389" xr:uid="{00000000-0005-0000-0000-0000A2000000}"/>
    <cellStyle name="Обычный 3 2 4 2 2 2 2" xfId="703" xr:uid="{00000000-0005-0000-0000-00000C010000}"/>
    <cellStyle name="Обычный 3 2 4 2 2 3" xfId="546" xr:uid="{00000000-0005-0000-0000-00000B010000}"/>
    <cellStyle name="Обычный 3 2 4 2 3" xfId="309" xr:uid="{00000000-0005-0000-0000-0000A1000000}"/>
    <cellStyle name="Обычный 3 2 4 2 3 2" xfId="623" xr:uid="{00000000-0005-0000-0000-00000D010000}"/>
    <cellStyle name="Обычный 3 2 4 2 4" xfId="476" xr:uid="{00000000-0005-0000-0000-00000A010000}"/>
    <cellStyle name="Обычный 3 2 4 3" xfId="174" xr:uid="{00000000-0005-0000-0000-000054000000}"/>
    <cellStyle name="Обычный 3 2 4 3 2" xfId="388" xr:uid="{00000000-0005-0000-0000-0000A3000000}"/>
    <cellStyle name="Обычный 3 2 4 3 2 2" xfId="702" xr:uid="{00000000-0005-0000-0000-00000F010000}"/>
    <cellStyle name="Обычный 3 2 4 3 3" xfId="545" xr:uid="{00000000-0005-0000-0000-00000E010000}"/>
    <cellStyle name="Обычный 3 2 4 4" xfId="308" xr:uid="{00000000-0005-0000-0000-0000A0000000}"/>
    <cellStyle name="Обычный 3 2 4 4 2" xfId="622" xr:uid="{00000000-0005-0000-0000-000010010000}"/>
    <cellStyle name="Обычный 3 2 4 5" xfId="475" xr:uid="{00000000-0005-0000-0000-000009010000}"/>
    <cellStyle name="Обычный 3 2 5" xfId="88" xr:uid="{00000000-0005-0000-0000-000056000000}"/>
    <cellStyle name="Обычный 3 2 5 2" xfId="176" xr:uid="{00000000-0005-0000-0000-000056000000}"/>
    <cellStyle name="Обычный 3 2 5 2 2" xfId="390" xr:uid="{00000000-0005-0000-0000-0000A5000000}"/>
    <cellStyle name="Обычный 3 2 5 2 2 2" xfId="704" xr:uid="{00000000-0005-0000-0000-000013010000}"/>
    <cellStyle name="Обычный 3 2 5 2 3" xfId="547" xr:uid="{00000000-0005-0000-0000-000012010000}"/>
    <cellStyle name="Обычный 3 2 5 3" xfId="310" xr:uid="{00000000-0005-0000-0000-0000A4000000}"/>
    <cellStyle name="Обычный 3 2 5 3 2" xfId="624" xr:uid="{00000000-0005-0000-0000-000014010000}"/>
    <cellStyle name="Обычный 3 2 5 4" xfId="477" xr:uid="{00000000-0005-0000-0000-000011010000}"/>
    <cellStyle name="Обычный 3 2 6" xfId="161" xr:uid="{00000000-0005-0000-0000-000047000000}"/>
    <cellStyle name="Обычный 3 2 6 2" xfId="375" xr:uid="{00000000-0005-0000-0000-0000A6000000}"/>
    <cellStyle name="Обычный 3 2 6 2 2" xfId="689" xr:uid="{00000000-0005-0000-0000-000016010000}"/>
    <cellStyle name="Обычный 3 2 6 3" xfId="532" xr:uid="{00000000-0005-0000-0000-000015010000}"/>
    <cellStyle name="Обычный 3 2 7" xfId="231" xr:uid="{00000000-0005-0000-0000-000016010000}"/>
    <cellStyle name="Обычный 3 2 8" xfId="295" xr:uid="{00000000-0005-0000-0000-000087000000}"/>
    <cellStyle name="Обычный 3 2 8 2" xfId="609" xr:uid="{00000000-0005-0000-0000-000018010000}"/>
    <cellStyle name="Обычный 3 2 9" xfId="462" xr:uid="{00000000-0005-0000-0000-0000D8000000}"/>
    <cellStyle name="Обычный 3 3" xfId="89" xr:uid="{00000000-0005-0000-0000-000057000000}"/>
    <cellStyle name="Обычный 3 3 2" xfId="90" xr:uid="{00000000-0005-0000-0000-000058000000}"/>
    <cellStyle name="Обычный 3 3 2 2" xfId="91" xr:uid="{00000000-0005-0000-0000-000059000000}"/>
    <cellStyle name="Обычный 3 3 2 2 2" xfId="92" xr:uid="{00000000-0005-0000-0000-00005A000000}"/>
    <cellStyle name="Обычный 3 3 2 2 2 2" xfId="180" xr:uid="{00000000-0005-0000-0000-00005A000000}"/>
    <cellStyle name="Обычный 3 3 2 2 2 2 2" xfId="394" xr:uid="{00000000-0005-0000-0000-0000AC000000}"/>
    <cellStyle name="Обычный 3 3 2 2 2 2 2 2" xfId="708" xr:uid="{00000000-0005-0000-0000-00001E010000}"/>
    <cellStyle name="Обычный 3 3 2 2 2 2 3" xfId="551" xr:uid="{00000000-0005-0000-0000-00001D010000}"/>
    <cellStyle name="Обычный 3 3 2 2 2 3" xfId="314" xr:uid="{00000000-0005-0000-0000-0000AB000000}"/>
    <cellStyle name="Обычный 3 3 2 2 2 3 2" xfId="628" xr:uid="{00000000-0005-0000-0000-00001F010000}"/>
    <cellStyle name="Обычный 3 3 2 2 2 4" xfId="481" xr:uid="{00000000-0005-0000-0000-00001C010000}"/>
    <cellStyle name="Обычный 3 3 2 2 3" xfId="179" xr:uid="{00000000-0005-0000-0000-000059000000}"/>
    <cellStyle name="Обычный 3 3 2 2 3 2" xfId="393" xr:uid="{00000000-0005-0000-0000-0000AD000000}"/>
    <cellStyle name="Обычный 3 3 2 2 3 2 2" xfId="707" xr:uid="{00000000-0005-0000-0000-000021010000}"/>
    <cellStyle name="Обычный 3 3 2 2 3 3" xfId="550" xr:uid="{00000000-0005-0000-0000-000020010000}"/>
    <cellStyle name="Обычный 3 3 2 2 4" xfId="313" xr:uid="{00000000-0005-0000-0000-0000AA000000}"/>
    <cellStyle name="Обычный 3 3 2 2 4 2" xfId="627" xr:uid="{00000000-0005-0000-0000-000022010000}"/>
    <cellStyle name="Обычный 3 3 2 2 5" xfId="480" xr:uid="{00000000-0005-0000-0000-00001B010000}"/>
    <cellStyle name="Обычный 3 3 2 3" xfId="93" xr:uid="{00000000-0005-0000-0000-00005B000000}"/>
    <cellStyle name="Обычный 3 3 2 3 2" xfId="181" xr:uid="{00000000-0005-0000-0000-00005B000000}"/>
    <cellStyle name="Обычный 3 3 2 3 2 2" xfId="395" xr:uid="{00000000-0005-0000-0000-0000AF000000}"/>
    <cellStyle name="Обычный 3 3 2 3 2 2 2" xfId="709" xr:uid="{00000000-0005-0000-0000-000025010000}"/>
    <cellStyle name="Обычный 3 3 2 3 2 3" xfId="552" xr:uid="{00000000-0005-0000-0000-000024010000}"/>
    <cellStyle name="Обычный 3 3 2 3 3" xfId="315" xr:uid="{00000000-0005-0000-0000-0000AE000000}"/>
    <cellStyle name="Обычный 3 3 2 3 3 2" xfId="629" xr:uid="{00000000-0005-0000-0000-000026010000}"/>
    <cellStyle name="Обычный 3 3 2 3 4" xfId="482" xr:uid="{00000000-0005-0000-0000-000023010000}"/>
    <cellStyle name="Обычный 3 3 2 4" xfId="178" xr:uid="{00000000-0005-0000-0000-000058000000}"/>
    <cellStyle name="Обычный 3 3 2 4 2" xfId="392" xr:uid="{00000000-0005-0000-0000-0000B0000000}"/>
    <cellStyle name="Обычный 3 3 2 4 2 2" xfId="706" xr:uid="{00000000-0005-0000-0000-000028010000}"/>
    <cellStyle name="Обычный 3 3 2 4 3" xfId="549" xr:uid="{00000000-0005-0000-0000-000027010000}"/>
    <cellStyle name="Обычный 3 3 2 5" xfId="312" xr:uid="{00000000-0005-0000-0000-0000A9000000}"/>
    <cellStyle name="Обычный 3 3 2 5 2" xfId="626" xr:uid="{00000000-0005-0000-0000-000029010000}"/>
    <cellStyle name="Обычный 3 3 2 6" xfId="479" xr:uid="{00000000-0005-0000-0000-00001A010000}"/>
    <cellStyle name="Обычный 3 3 3" xfId="94" xr:uid="{00000000-0005-0000-0000-00005C000000}"/>
    <cellStyle name="Обычный 3 3 3 2" xfId="95" xr:uid="{00000000-0005-0000-0000-00005D000000}"/>
    <cellStyle name="Обычный 3 3 3 2 2" xfId="183" xr:uid="{00000000-0005-0000-0000-00005D000000}"/>
    <cellStyle name="Обычный 3 3 3 2 2 2" xfId="397" xr:uid="{00000000-0005-0000-0000-0000B3000000}"/>
    <cellStyle name="Обычный 3 3 3 2 2 2 2" xfId="711" xr:uid="{00000000-0005-0000-0000-00002D010000}"/>
    <cellStyle name="Обычный 3 3 3 2 2 3" xfId="554" xr:uid="{00000000-0005-0000-0000-00002C010000}"/>
    <cellStyle name="Обычный 3 3 3 2 3" xfId="317" xr:uid="{00000000-0005-0000-0000-0000B2000000}"/>
    <cellStyle name="Обычный 3 3 3 2 3 2" xfId="631" xr:uid="{00000000-0005-0000-0000-00002E010000}"/>
    <cellStyle name="Обычный 3 3 3 2 4" xfId="484" xr:uid="{00000000-0005-0000-0000-00002B010000}"/>
    <cellStyle name="Обычный 3 3 3 3" xfId="182" xr:uid="{00000000-0005-0000-0000-00005C000000}"/>
    <cellStyle name="Обычный 3 3 3 3 2" xfId="396" xr:uid="{00000000-0005-0000-0000-0000B4000000}"/>
    <cellStyle name="Обычный 3 3 3 3 2 2" xfId="710" xr:uid="{00000000-0005-0000-0000-000030010000}"/>
    <cellStyle name="Обычный 3 3 3 3 3" xfId="553" xr:uid="{00000000-0005-0000-0000-00002F010000}"/>
    <cellStyle name="Обычный 3 3 3 4" xfId="316" xr:uid="{00000000-0005-0000-0000-0000B1000000}"/>
    <cellStyle name="Обычный 3 3 3 4 2" xfId="630" xr:uid="{00000000-0005-0000-0000-000031010000}"/>
    <cellStyle name="Обычный 3 3 3 5" xfId="483" xr:uid="{00000000-0005-0000-0000-00002A010000}"/>
    <cellStyle name="Обычный 3 3 4" xfId="96" xr:uid="{00000000-0005-0000-0000-00005E000000}"/>
    <cellStyle name="Обычный 3 3 4 2" xfId="184" xr:uid="{00000000-0005-0000-0000-00005E000000}"/>
    <cellStyle name="Обычный 3 3 4 2 2" xfId="398" xr:uid="{00000000-0005-0000-0000-0000B6000000}"/>
    <cellStyle name="Обычный 3 3 4 2 2 2" xfId="712" xr:uid="{00000000-0005-0000-0000-000034010000}"/>
    <cellStyle name="Обычный 3 3 4 2 3" xfId="555" xr:uid="{00000000-0005-0000-0000-000033010000}"/>
    <cellStyle name="Обычный 3 3 4 3" xfId="318" xr:uid="{00000000-0005-0000-0000-0000B5000000}"/>
    <cellStyle name="Обычный 3 3 4 3 2" xfId="632" xr:uid="{00000000-0005-0000-0000-000035010000}"/>
    <cellStyle name="Обычный 3 3 4 4" xfId="485" xr:uid="{00000000-0005-0000-0000-000032010000}"/>
    <cellStyle name="Обычный 3 3 5" xfId="177" xr:uid="{00000000-0005-0000-0000-000057000000}"/>
    <cellStyle name="Обычный 3 3 5 2" xfId="391" xr:uid="{00000000-0005-0000-0000-0000B7000000}"/>
    <cellStyle name="Обычный 3 3 5 2 2" xfId="705" xr:uid="{00000000-0005-0000-0000-000037010000}"/>
    <cellStyle name="Обычный 3 3 5 3" xfId="548" xr:uid="{00000000-0005-0000-0000-000036010000}"/>
    <cellStyle name="Обычный 3 3 6" xfId="311" xr:uid="{00000000-0005-0000-0000-0000A8000000}"/>
    <cellStyle name="Обычный 3 3 6 2" xfId="625" xr:uid="{00000000-0005-0000-0000-000038010000}"/>
    <cellStyle name="Обычный 3 3 7" xfId="478" xr:uid="{00000000-0005-0000-0000-000019010000}"/>
    <cellStyle name="Обычный 3 4" xfId="97" xr:uid="{00000000-0005-0000-0000-00005F000000}"/>
    <cellStyle name="Обычный 3 4 2" xfId="98" xr:uid="{00000000-0005-0000-0000-000060000000}"/>
    <cellStyle name="Обычный 3 4 2 2" xfId="99" xr:uid="{00000000-0005-0000-0000-000061000000}"/>
    <cellStyle name="Обычный 3 4 2 2 2" xfId="187" xr:uid="{00000000-0005-0000-0000-000061000000}"/>
    <cellStyle name="Обычный 3 4 2 2 2 2" xfId="401" xr:uid="{00000000-0005-0000-0000-0000BB000000}"/>
    <cellStyle name="Обычный 3 4 2 2 2 2 2" xfId="715" xr:uid="{00000000-0005-0000-0000-00003D010000}"/>
    <cellStyle name="Обычный 3 4 2 2 2 3" xfId="558" xr:uid="{00000000-0005-0000-0000-00003C010000}"/>
    <cellStyle name="Обычный 3 4 2 2 3" xfId="321" xr:uid="{00000000-0005-0000-0000-0000BA000000}"/>
    <cellStyle name="Обычный 3 4 2 2 3 2" xfId="635" xr:uid="{00000000-0005-0000-0000-00003E010000}"/>
    <cellStyle name="Обычный 3 4 2 2 4" xfId="488" xr:uid="{00000000-0005-0000-0000-00003B010000}"/>
    <cellStyle name="Обычный 3 4 2 3" xfId="186" xr:uid="{00000000-0005-0000-0000-000060000000}"/>
    <cellStyle name="Обычный 3 4 2 3 2" xfId="400" xr:uid="{00000000-0005-0000-0000-0000BC000000}"/>
    <cellStyle name="Обычный 3 4 2 3 2 2" xfId="714" xr:uid="{00000000-0005-0000-0000-000040010000}"/>
    <cellStyle name="Обычный 3 4 2 3 3" xfId="557" xr:uid="{00000000-0005-0000-0000-00003F010000}"/>
    <cellStyle name="Обычный 3 4 2 4" xfId="320" xr:uid="{00000000-0005-0000-0000-0000B9000000}"/>
    <cellStyle name="Обычный 3 4 2 4 2" xfId="634" xr:uid="{00000000-0005-0000-0000-000041010000}"/>
    <cellStyle name="Обычный 3 4 2 5" xfId="487" xr:uid="{00000000-0005-0000-0000-00003A010000}"/>
    <cellStyle name="Обычный 3 4 3" xfId="100" xr:uid="{00000000-0005-0000-0000-000062000000}"/>
    <cellStyle name="Обычный 3 4 3 2" xfId="188" xr:uid="{00000000-0005-0000-0000-000062000000}"/>
    <cellStyle name="Обычный 3 4 3 2 2" xfId="402" xr:uid="{00000000-0005-0000-0000-0000BE000000}"/>
    <cellStyle name="Обычный 3 4 3 2 2 2" xfId="716" xr:uid="{00000000-0005-0000-0000-000044010000}"/>
    <cellStyle name="Обычный 3 4 3 2 3" xfId="559" xr:uid="{00000000-0005-0000-0000-000043010000}"/>
    <cellStyle name="Обычный 3 4 3 3" xfId="322" xr:uid="{00000000-0005-0000-0000-0000BD000000}"/>
    <cellStyle name="Обычный 3 4 3 3 2" xfId="636" xr:uid="{00000000-0005-0000-0000-000045010000}"/>
    <cellStyle name="Обычный 3 4 3 4" xfId="489" xr:uid="{00000000-0005-0000-0000-000042010000}"/>
    <cellStyle name="Обычный 3 4 4" xfId="185" xr:uid="{00000000-0005-0000-0000-00005F000000}"/>
    <cellStyle name="Обычный 3 4 4 2" xfId="399" xr:uid="{00000000-0005-0000-0000-0000BF000000}"/>
    <cellStyle name="Обычный 3 4 4 2 2" xfId="713" xr:uid="{00000000-0005-0000-0000-000047010000}"/>
    <cellStyle name="Обычный 3 4 4 3" xfId="556" xr:uid="{00000000-0005-0000-0000-000046010000}"/>
    <cellStyle name="Обычный 3 4 5" xfId="319" xr:uid="{00000000-0005-0000-0000-0000B8000000}"/>
    <cellStyle name="Обычный 3 4 5 2" xfId="633" xr:uid="{00000000-0005-0000-0000-000048010000}"/>
    <cellStyle name="Обычный 3 4 6" xfId="486" xr:uid="{00000000-0005-0000-0000-000039010000}"/>
    <cellStyle name="Обычный 3 5" xfId="101" xr:uid="{00000000-0005-0000-0000-000063000000}"/>
    <cellStyle name="Обычный 3 5 2" xfId="102" xr:uid="{00000000-0005-0000-0000-000064000000}"/>
    <cellStyle name="Обычный 3 5 2 2" xfId="190" xr:uid="{00000000-0005-0000-0000-000064000000}"/>
    <cellStyle name="Обычный 3 5 2 2 2" xfId="404" xr:uid="{00000000-0005-0000-0000-0000C2000000}"/>
    <cellStyle name="Обычный 3 5 2 2 2 2" xfId="718" xr:uid="{00000000-0005-0000-0000-00004C010000}"/>
    <cellStyle name="Обычный 3 5 2 2 3" xfId="561" xr:uid="{00000000-0005-0000-0000-00004B010000}"/>
    <cellStyle name="Обычный 3 5 2 3" xfId="324" xr:uid="{00000000-0005-0000-0000-0000C1000000}"/>
    <cellStyle name="Обычный 3 5 2 3 2" xfId="638" xr:uid="{00000000-0005-0000-0000-00004D010000}"/>
    <cellStyle name="Обычный 3 5 2 4" xfId="491" xr:uid="{00000000-0005-0000-0000-00004A010000}"/>
    <cellStyle name="Обычный 3 5 3" xfId="189" xr:uid="{00000000-0005-0000-0000-000063000000}"/>
    <cellStyle name="Обычный 3 5 3 2" xfId="403" xr:uid="{00000000-0005-0000-0000-0000C3000000}"/>
    <cellStyle name="Обычный 3 5 3 2 2" xfId="717" xr:uid="{00000000-0005-0000-0000-00004F010000}"/>
    <cellStyle name="Обычный 3 5 3 3" xfId="560" xr:uid="{00000000-0005-0000-0000-00004E010000}"/>
    <cellStyle name="Обычный 3 5 4" xfId="323" xr:uid="{00000000-0005-0000-0000-0000C0000000}"/>
    <cellStyle name="Обычный 3 5 4 2" xfId="637" xr:uid="{00000000-0005-0000-0000-000050010000}"/>
    <cellStyle name="Обычный 3 5 5" xfId="490" xr:uid="{00000000-0005-0000-0000-000049010000}"/>
    <cellStyle name="Обычный 3 6" xfId="103" xr:uid="{00000000-0005-0000-0000-000065000000}"/>
    <cellStyle name="Обычный 3 6 2" xfId="191" xr:uid="{00000000-0005-0000-0000-000065000000}"/>
    <cellStyle name="Обычный 3 6 2 2" xfId="405" xr:uid="{00000000-0005-0000-0000-0000C5000000}"/>
    <cellStyle name="Обычный 3 6 2 2 2" xfId="719" xr:uid="{00000000-0005-0000-0000-000053010000}"/>
    <cellStyle name="Обычный 3 6 2 3" xfId="562" xr:uid="{00000000-0005-0000-0000-000052010000}"/>
    <cellStyle name="Обычный 3 6 3" xfId="325" xr:uid="{00000000-0005-0000-0000-0000C4000000}"/>
    <cellStyle name="Обычный 3 6 3 2" xfId="639" xr:uid="{00000000-0005-0000-0000-000054010000}"/>
    <cellStyle name="Обычный 3 6 4" xfId="492" xr:uid="{00000000-0005-0000-0000-000051010000}"/>
    <cellStyle name="Обычный 3 7" xfId="160" xr:uid="{00000000-0005-0000-0000-000046000000}"/>
    <cellStyle name="Обычный 3 7 2" xfId="374" xr:uid="{00000000-0005-0000-0000-0000C6000000}"/>
    <cellStyle name="Обычный 3 7 2 2" xfId="688" xr:uid="{00000000-0005-0000-0000-000056010000}"/>
    <cellStyle name="Обычный 3 7 3" xfId="531" xr:uid="{00000000-0005-0000-0000-000055010000}"/>
    <cellStyle name="Обычный 3 8" xfId="230" xr:uid="{00000000-0005-0000-0000-000015010000}"/>
    <cellStyle name="Обычный 3 9" xfId="294" xr:uid="{00000000-0005-0000-0000-000086000000}"/>
    <cellStyle name="Обычный 3 9 2" xfId="608" xr:uid="{00000000-0005-0000-0000-000058010000}"/>
    <cellStyle name="Обычный 30" xfId="232" xr:uid="{00000000-0005-0000-0000-000017010000}"/>
    <cellStyle name="Обычный 31" xfId="233" xr:uid="{00000000-0005-0000-0000-000018010000}"/>
    <cellStyle name="Обычный 32" xfId="234" xr:uid="{00000000-0005-0000-0000-000019010000}"/>
    <cellStyle name="Обычный 33" xfId="235" xr:uid="{00000000-0005-0000-0000-00001A010000}"/>
    <cellStyle name="Обычный 34" xfId="236" xr:uid="{00000000-0005-0000-0000-00001B010000}"/>
    <cellStyle name="Обычный 35" xfId="237" xr:uid="{00000000-0005-0000-0000-00001C010000}"/>
    <cellStyle name="Обычный 36" xfId="238" xr:uid="{00000000-0005-0000-0000-00001D010000}"/>
    <cellStyle name="Обычный 37" xfId="239" xr:uid="{00000000-0005-0000-0000-00001E010000}"/>
    <cellStyle name="Обычный 38" xfId="240" xr:uid="{00000000-0005-0000-0000-00001F010000}"/>
    <cellStyle name="Обычный 39" xfId="241" xr:uid="{00000000-0005-0000-0000-000020010000}"/>
    <cellStyle name="Обычный 4" xfId="104" xr:uid="{00000000-0005-0000-0000-000066000000}"/>
    <cellStyle name="Обычный 4 2" xfId="242" xr:uid="{00000000-0005-0000-0000-000021010000}"/>
    <cellStyle name="Обычный 4 2 2" xfId="419" xr:uid="{00000000-0005-0000-0000-0000D3000000}"/>
    <cellStyle name="Обычный 4 2 2 2" xfId="733" xr:uid="{00000000-0005-0000-0000-000065010000}"/>
    <cellStyle name="Обычный 4 2 3" xfId="569" xr:uid="{00000000-0005-0000-0000-000064010000}"/>
    <cellStyle name="Обычный 40" xfId="243" xr:uid="{00000000-0005-0000-0000-000022010000}"/>
    <cellStyle name="Обычный 41" xfId="244" xr:uid="{00000000-0005-0000-0000-000023010000}"/>
    <cellStyle name="Обычный 42" xfId="245" xr:uid="{00000000-0005-0000-0000-000024010000}"/>
    <cellStyle name="Обычный 43" xfId="246" xr:uid="{00000000-0005-0000-0000-000025010000}"/>
    <cellStyle name="Обычный 44" xfId="247" xr:uid="{00000000-0005-0000-0000-000026010000}"/>
    <cellStyle name="Обычный 45" xfId="248" xr:uid="{00000000-0005-0000-0000-000027010000}"/>
    <cellStyle name="Обычный 46" xfId="205" xr:uid="{00000000-0005-0000-0000-0000FE000000}"/>
    <cellStyle name="Обычный 5" xfId="1" xr:uid="{00000000-0005-0000-0000-000067000000}"/>
    <cellStyle name="Обычный 5 2" xfId="105" xr:uid="{00000000-0005-0000-0000-000068000000}"/>
    <cellStyle name="Обычный 5 2 2" xfId="106" xr:uid="{00000000-0005-0000-0000-000069000000}"/>
    <cellStyle name="Обычный 5 2 2 2" xfId="193" xr:uid="{00000000-0005-0000-0000-000069000000}"/>
    <cellStyle name="Обычный 5 2 2 2 2" xfId="407" xr:uid="{00000000-0005-0000-0000-0000DE000000}"/>
    <cellStyle name="Обычный 5 2 2 2 2 2" xfId="721" xr:uid="{00000000-0005-0000-0000-000071010000}"/>
    <cellStyle name="Обычный 5 2 2 2 3" xfId="564" xr:uid="{00000000-0005-0000-0000-000070010000}"/>
    <cellStyle name="Обычный 5 2 2 3" xfId="327" xr:uid="{00000000-0005-0000-0000-0000DD000000}"/>
    <cellStyle name="Обычный 5 2 2 3 2" xfId="641" xr:uid="{00000000-0005-0000-0000-000072010000}"/>
    <cellStyle name="Обычный 5 2 2 4" xfId="494" xr:uid="{00000000-0005-0000-0000-00006F010000}"/>
    <cellStyle name="Обычный 5 2 3" xfId="192" xr:uid="{00000000-0005-0000-0000-000068000000}"/>
    <cellStyle name="Обычный 5 2 3 2" xfId="406" xr:uid="{00000000-0005-0000-0000-0000DF000000}"/>
    <cellStyle name="Обычный 5 2 3 2 2" xfId="720" xr:uid="{00000000-0005-0000-0000-000074010000}"/>
    <cellStyle name="Обычный 5 2 3 3" xfId="563" xr:uid="{00000000-0005-0000-0000-000073010000}"/>
    <cellStyle name="Обычный 5 2 4" xfId="326" xr:uid="{00000000-0005-0000-0000-0000DC000000}"/>
    <cellStyle name="Обычный 5 2 4 2" xfId="640" xr:uid="{00000000-0005-0000-0000-000075010000}"/>
    <cellStyle name="Обычный 5 2 5" xfId="493" xr:uid="{00000000-0005-0000-0000-00006E010000}"/>
    <cellStyle name="Обычный 5 3" xfId="107" xr:uid="{00000000-0005-0000-0000-00006A000000}"/>
    <cellStyle name="Обычный 5 3 2" xfId="108" xr:uid="{00000000-0005-0000-0000-00006B000000}"/>
    <cellStyle name="Обычный 5 3 2 2" xfId="195" xr:uid="{00000000-0005-0000-0000-00006B000000}"/>
    <cellStyle name="Обычный 5 3 2 2 2" xfId="409" xr:uid="{00000000-0005-0000-0000-0000E2000000}"/>
    <cellStyle name="Обычный 5 3 2 2 2 2" xfId="723" xr:uid="{00000000-0005-0000-0000-000079010000}"/>
    <cellStyle name="Обычный 5 3 2 2 3" xfId="566" xr:uid="{00000000-0005-0000-0000-000078010000}"/>
    <cellStyle name="Обычный 5 3 2 3" xfId="329" xr:uid="{00000000-0005-0000-0000-0000E1000000}"/>
    <cellStyle name="Обычный 5 3 2 3 2" xfId="643" xr:uid="{00000000-0005-0000-0000-00007A010000}"/>
    <cellStyle name="Обычный 5 3 2 4" xfId="496" xr:uid="{00000000-0005-0000-0000-000077010000}"/>
    <cellStyle name="Обычный 5 3 3" xfId="194" xr:uid="{00000000-0005-0000-0000-00006A000000}"/>
    <cellStyle name="Обычный 5 3 3 2" xfId="408" xr:uid="{00000000-0005-0000-0000-0000E3000000}"/>
    <cellStyle name="Обычный 5 3 3 2 2" xfId="722" xr:uid="{00000000-0005-0000-0000-00007C010000}"/>
    <cellStyle name="Обычный 5 3 3 3" xfId="565" xr:uid="{00000000-0005-0000-0000-00007B010000}"/>
    <cellStyle name="Обычный 5 3 4" xfId="328" xr:uid="{00000000-0005-0000-0000-0000E0000000}"/>
    <cellStyle name="Обычный 5 3 4 2" xfId="642" xr:uid="{00000000-0005-0000-0000-00007D010000}"/>
    <cellStyle name="Обычный 5 3 5" xfId="495" xr:uid="{00000000-0005-0000-0000-000076010000}"/>
    <cellStyle name="Обычный 5 4" xfId="109" xr:uid="{00000000-0005-0000-0000-00006C000000}"/>
    <cellStyle name="Обычный 5 4 2" xfId="196" xr:uid="{00000000-0005-0000-0000-00006C000000}"/>
    <cellStyle name="Обычный 5 4 2 2" xfId="410" xr:uid="{00000000-0005-0000-0000-0000E5000000}"/>
    <cellStyle name="Обычный 5 4 2 2 2" xfId="724" xr:uid="{00000000-0005-0000-0000-000080010000}"/>
    <cellStyle name="Обычный 5 4 2 3" xfId="567" xr:uid="{00000000-0005-0000-0000-00007F010000}"/>
    <cellStyle name="Обычный 5 4 3" xfId="330" xr:uid="{00000000-0005-0000-0000-0000E4000000}"/>
    <cellStyle name="Обычный 5 4 3 2" xfId="644" xr:uid="{00000000-0005-0000-0000-000081010000}"/>
    <cellStyle name="Обычный 5 4 4" xfId="497" xr:uid="{00000000-0005-0000-0000-00007E010000}"/>
    <cellStyle name="Обычный 5 5" xfId="127" xr:uid="{00000000-0005-0000-0000-000067000000}"/>
    <cellStyle name="Обычный 5 5 2" xfId="341" xr:uid="{00000000-0005-0000-0000-0000E6000000}"/>
    <cellStyle name="Обычный 5 5 2 2" xfId="655" xr:uid="{00000000-0005-0000-0000-000083010000}"/>
    <cellStyle name="Обычный 5 5 3" xfId="498" xr:uid="{00000000-0005-0000-0000-000082010000}"/>
    <cellStyle name="Обычный 5 6" xfId="249" xr:uid="{00000000-0005-0000-0000-000028010000}"/>
    <cellStyle name="Обычный 5 7" xfId="257" xr:uid="{00000000-0005-0000-0000-0000DB000000}"/>
    <cellStyle name="Обычный 5 7 2" xfId="571" xr:uid="{00000000-0005-0000-0000-000085010000}"/>
    <cellStyle name="Обычный 5 8" xfId="428" xr:uid="{00000000-0005-0000-0000-00006D010000}"/>
    <cellStyle name="Обычный 6" xfId="118" xr:uid="{00000000-0005-0000-0000-0000A4000000}"/>
    <cellStyle name="Обычный 6 2" xfId="197" xr:uid="{00000000-0005-0000-0000-0000A4000000}"/>
    <cellStyle name="Обычный 6 3" xfId="250" xr:uid="{00000000-0005-0000-0000-000029010000}"/>
    <cellStyle name="Обычный 7" xfId="126" xr:uid="{00000000-0005-0000-0000-0000AC000000}"/>
    <cellStyle name="Обычный 7 2" xfId="251" xr:uid="{00000000-0005-0000-0000-00002A010000}"/>
    <cellStyle name="Обычный 8" xfId="252" xr:uid="{00000000-0005-0000-0000-00002B010000}"/>
    <cellStyle name="Обычный 9" xfId="253" xr:uid="{00000000-0005-0000-0000-00002C010000}"/>
    <cellStyle name="Обычный_Магистральный нефтепровод сводка 17.12.07г. 2 2" xfId="2" xr:uid="{00000000-0005-0000-0000-00006D000000}"/>
    <cellStyle name="Плохой 2" xfId="110" xr:uid="{00000000-0005-0000-0000-00006E000000}"/>
    <cellStyle name="Пояснение 2" xfId="111" xr:uid="{00000000-0005-0000-0000-00006F000000}"/>
    <cellStyle name="Примечание 2" xfId="112" xr:uid="{00000000-0005-0000-0000-000070000000}"/>
    <cellStyle name="Примечание 2 2" xfId="123" xr:uid="{00000000-0005-0000-0000-000070000000}"/>
    <cellStyle name="Примечание 2 2 2" xfId="202" xr:uid="{00000000-0005-0000-0000-000070000000}"/>
    <cellStyle name="Примечание 2 2 2 2" xfId="415" xr:uid="{00000000-0005-0000-0000-0000F4000000}"/>
    <cellStyle name="Примечание 2 2 2 2 2" xfId="729" xr:uid="{00000000-0005-0000-0000-000093010000}"/>
    <cellStyle name="Примечание 2 2 2 3" xfId="425" xr:uid="{00000000-0005-0000-0000-0000F4000000}"/>
    <cellStyle name="Примечание 2 2 3" xfId="338" xr:uid="{00000000-0005-0000-0000-0000F3000000}"/>
    <cellStyle name="Примечание 2 2 3 2" xfId="652" xr:uid="{00000000-0005-0000-0000-000095010000}"/>
    <cellStyle name="Примечание 2 3" xfId="331" xr:uid="{00000000-0005-0000-0000-0000F2000000}"/>
    <cellStyle name="Примечание 2 3 2" xfId="645" xr:uid="{00000000-0005-0000-0000-000096010000}"/>
    <cellStyle name="Примечание 3" xfId="113" xr:uid="{00000000-0005-0000-0000-000071000000}"/>
    <cellStyle name="Примечание 3 2" xfId="124" xr:uid="{00000000-0005-0000-0000-000071000000}"/>
    <cellStyle name="Примечание 3 2 2" xfId="203" xr:uid="{00000000-0005-0000-0000-000071000000}"/>
    <cellStyle name="Примечание 3 2 2 2" xfId="416" xr:uid="{00000000-0005-0000-0000-0000F7000000}"/>
    <cellStyle name="Примечание 3 2 2 2 2" xfId="730" xr:uid="{00000000-0005-0000-0000-00009A010000}"/>
    <cellStyle name="Примечание 3 2 2 3" xfId="426" xr:uid="{00000000-0005-0000-0000-0000F7000000}"/>
    <cellStyle name="Примечание 3 2 3" xfId="339" xr:uid="{00000000-0005-0000-0000-0000F6000000}"/>
    <cellStyle name="Примечание 3 2 3 2" xfId="653" xr:uid="{00000000-0005-0000-0000-00009C010000}"/>
    <cellStyle name="Примечание 3 3" xfId="332" xr:uid="{00000000-0005-0000-0000-0000F5000000}"/>
    <cellStyle name="Примечание 3 3 2" xfId="646" xr:uid="{00000000-0005-0000-0000-00009D010000}"/>
    <cellStyle name="Примечание 4" xfId="114" xr:uid="{00000000-0005-0000-0000-000072000000}"/>
    <cellStyle name="Примечание 4 2" xfId="125" xr:uid="{00000000-0005-0000-0000-000072000000}"/>
    <cellStyle name="Примечание 4 2 2" xfId="204" xr:uid="{00000000-0005-0000-0000-000072000000}"/>
    <cellStyle name="Примечание 4 2 2 2" xfId="417" xr:uid="{00000000-0005-0000-0000-0000FA000000}"/>
    <cellStyle name="Примечание 4 2 2 2 2" xfId="731" xr:uid="{00000000-0005-0000-0000-0000A1010000}"/>
    <cellStyle name="Примечание 4 2 2 3" xfId="427" xr:uid="{00000000-0005-0000-0000-0000FA000000}"/>
    <cellStyle name="Примечание 4 2 3" xfId="340" xr:uid="{00000000-0005-0000-0000-0000F9000000}"/>
    <cellStyle name="Примечание 4 2 3 2" xfId="654" xr:uid="{00000000-0005-0000-0000-0000A3010000}"/>
    <cellStyle name="Примечание 4 3" xfId="333" xr:uid="{00000000-0005-0000-0000-0000F8000000}"/>
    <cellStyle name="Примечание 4 3 2" xfId="647" xr:uid="{00000000-0005-0000-0000-0000A4010000}"/>
    <cellStyle name="Процентный 2" xfId="255" xr:uid="{00000000-0005-0000-0000-00002F010000}"/>
    <cellStyle name="Процентный 2 2" xfId="420" xr:uid="{00000000-0005-0000-0000-0000FB000000}"/>
    <cellStyle name="Процентный 2 2 2" xfId="734" xr:uid="{00000000-0005-0000-0000-0000A6010000}"/>
    <cellStyle name="Процентный 2 3" xfId="570" xr:uid="{00000000-0005-0000-0000-0000A5010000}"/>
    <cellStyle name="Процентный 3" xfId="254" xr:uid="{00000000-0005-0000-0000-00002E010000}"/>
    <cellStyle name="Связанная ячейка 2" xfId="115" xr:uid="{00000000-0005-0000-0000-000073000000}"/>
    <cellStyle name="Стиль 1" xfId="256" xr:uid="{00000000-0005-0000-0000-000030010000}"/>
    <cellStyle name="Текст предупреждения 2" xfId="116" xr:uid="{00000000-0005-0000-0000-000074000000}"/>
    <cellStyle name="Хороший 2" xfId="117" xr:uid="{00000000-0005-0000-0000-000075000000}"/>
  </cellStyles>
  <dxfs count="6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C99FF"/>
      <color rgb="FF7247B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00558-4B7D-42F4-B352-A04E88B64BB1}">
  <sheetPr>
    <tabColor rgb="FF92D050"/>
    <outlinePr summaryBelow="0" summaryRight="0"/>
    <pageSetUpPr fitToPage="1"/>
  </sheetPr>
  <dimension ref="A1:BL229"/>
  <sheetViews>
    <sheetView zoomScale="55" zoomScaleNormal="55" zoomScaleSheetLayoutView="55" workbookViewId="0">
      <pane xSplit="18" ySplit="4" topLeftCell="S6" activePane="bottomRight" state="frozen"/>
      <selection pane="topRight" activeCell="V1" sqref="V1"/>
      <selection pane="bottomLeft" activeCell="A5" sqref="A5"/>
      <selection pane="bottomRight" activeCell="I8" sqref="I8:I10"/>
    </sheetView>
  </sheetViews>
  <sheetFormatPr defaultColWidth="9.140625" defaultRowHeight="12.75" outlineLevelRow="2" x14ac:dyDescent="0.2"/>
  <cols>
    <col min="1" max="1" width="9.28515625" style="4" customWidth="1"/>
    <col min="2" max="2" width="13.5703125" style="6" customWidth="1"/>
    <col min="3" max="3" width="17.140625" style="7" customWidth="1"/>
    <col min="4" max="4" width="18.140625" style="7" customWidth="1"/>
    <col min="5" max="5" width="20.42578125" style="7" customWidth="1"/>
    <col min="6" max="7" width="14.7109375" style="5" customWidth="1"/>
    <col min="8" max="8" width="9.28515625" style="5" customWidth="1"/>
    <col min="9" max="10" width="14.7109375" style="5" customWidth="1"/>
    <col min="11" max="11" width="9.28515625" style="5" customWidth="1"/>
    <col min="12" max="13" width="14.7109375" style="5" customWidth="1"/>
    <col min="14" max="14" width="9.28515625" style="5" customWidth="1"/>
    <col min="15" max="16" width="12.7109375" style="5" customWidth="1"/>
    <col min="17" max="18" width="19" style="5" customWidth="1"/>
    <col min="19" max="48" width="6.7109375" style="8" customWidth="1"/>
    <col min="49" max="16384" width="9.140625" style="7"/>
  </cols>
  <sheetData>
    <row r="1" spans="1:64" s="1" customFormat="1" ht="59.25" customHeight="1" thickBot="1" x14ac:dyDescent="0.25">
      <c r="A1" s="18"/>
      <c r="B1" s="96"/>
      <c r="C1" s="96"/>
      <c r="D1" s="96"/>
      <c r="E1" s="96"/>
      <c r="F1" s="96"/>
      <c r="G1" s="96"/>
      <c r="H1" s="96"/>
      <c r="I1" s="96"/>
      <c r="J1" s="39"/>
      <c r="K1" s="97" t="str">
        <f ca="1">CONCATENATE("Сегодня ",TEXT(TODAY(),"ДД.ММ.ГГГГ ДДДД"))</f>
        <v>Сегодня 26.07.2018 четверг</v>
      </c>
      <c r="L1" s="97"/>
      <c r="M1" s="97"/>
      <c r="N1" s="97"/>
      <c r="O1" s="97"/>
      <c r="P1" s="52"/>
      <c r="Q1" s="98">
        <f ca="1">TODAY()</f>
        <v>43307</v>
      </c>
      <c r="R1" s="99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</row>
    <row r="2" spans="1:64" s="2" customFormat="1" ht="27" customHeight="1" x14ac:dyDescent="0.2">
      <c r="A2" s="100" t="s">
        <v>0</v>
      </c>
      <c r="B2" s="77" t="s">
        <v>1</v>
      </c>
      <c r="C2" s="80" t="s">
        <v>2</v>
      </c>
      <c r="D2" s="80" t="s">
        <v>8</v>
      </c>
      <c r="E2" s="83" t="s">
        <v>14</v>
      </c>
      <c r="F2" s="86" t="s">
        <v>20</v>
      </c>
      <c r="G2" s="87"/>
      <c r="H2" s="87"/>
      <c r="I2" s="87"/>
      <c r="J2" s="87"/>
      <c r="K2" s="87"/>
      <c r="L2" s="87"/>
      <c r="M2" s="87"/>
      <c r="N2" s="87"/>
      <c r="O2" s="87"/>
      <c r="P2" s="88"/>
      <c r="Q2" s="53"/>
      <c r="R2" s="17"/>
      <c r="S2" s="143" t="s">
        <v>15</v>
      </c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  <c r="AI2" s="144"/>
      <c r="AJ2" s="144"/>
      <c r="AK2" s="144"/>
      <c r="AL2" s="144"/>
      <c r="AM2" s="144"/>
      <c r="AN2" s="144"/>
      <c r="AO2" s="144"/>
      <c r="AP2" s="144"/>
      <c r="AQ2" s="144"/>
      <c r="AR2" s="144"/>
      <c r="AS2" s="144"/>
      <c r="AT2" s="144"/>
      <c r="AU2" s="144"/>
      <c r="AV2" s="145"/>
    </row>
    <row r="3" spans="1:64" s="3" customFormat="1" ht="19.5" customHeight="1" x14ac:dyDescent="0.2">
      <c r="A3" s="101"/>
      <c r="B3" s="78"/>
      <c r="C3" s="81"/>
      <c r="D3" s="81"/>
      <c r="E3" s="84"/>
      <c r="F3" s="89" t="s">
        <v>12</v>
      </c>
      <c r="G3" s="90"/>
      <c r="H3" s="90"/>
      <c r="I3" s="91" t="s">
        <v>9</v>
      </c>
      <c r="J3" s="92"/>
      <c r="K3" s="92"/>
      <c r="L3" s="93" t="s">
        <v>13</v>
      </c>
      <c r="M3" s="93"/>
      <c r="N3" s="93"/>
      <c r="O3" s="94" t="s">
        <v>16</v>
      </c>
      <c r="P3" s="95"/>
      <c r="Q3" s="53"/>
      <c r="R3" s="17"/>
      <c r="S3" s="146">
        <v>1</v>
      </c>
      <c r="T3" s="146">
        <v>2</v>
      </c>
      <c r="U3" s="146">
        <v>3</v>
      </c>
      <c r="V3" s="146">
        <v>4</v>
      </c>
      <c r="W3" s="146">
        <v>5</v>
      </c>
      <c r="X3" s="146">
        <v>6</v>
      </c>
      <c r="Y3" s="146">
        <v>7</v>
      </c>
      <c r="Z3" s="146">
        <v>8</v>
      </c>
      <c r="AA3" s="146">
        <v>9</v>
      </c>
      <c r="AB3" s="146">
        <v>10</v>
      </c>
      <c r="AC3" s="146">
        <v>11</v>
      </c>
      <c r="AD3" s="146">
        <v>12</v>
      </c>
      <c r="AE3" s="146">
        <v>13</v>
      </c>
      <c r="AF3" s="146">
        <v>14</v>
      </c>
      <c r="AG3" s="146">
        <v>15</v>
      </c>
      <c r="AH3" s="146">
        <v>16</v>
      </c>
      <c r="AI3" s="146">
        <v>17</v>
      </c>
      <c r="AJ3" s="146">
        <v>18</v>
      </c>
      <c r="AK3" s="146">
        <v>19</v>
      </c>
      <c r="AL3" s="146">
        <v>20</v>
      </c>
      <c r="AM3" s="146">
        <v>21</v>
      </c>
      <c r="AN3" s="146">
        <v>22</v>
      </c>
      <c r="AO3" s="146">
        <v>23</v>
      </c>
      <c r="AP3" s="146">
        <v>24</v>
      </c>
      <c r="AQ3" s="146">
        <v>25</v>
      </c>
      <c r="AR3" s="146">
        <v>26</v>
      </c>
      <c r="AS3" s="146">
        <v>27</v>
      </c>
      <c r="AT3" s="146">
        <v>28</v>
      </c>
      <c r="AU3" s="146">
        <v>29</v>
      </c>
      <c r="AV3" s="147">
        <v>30</v>
      </c>
    </row>
    <row r="4" spans="1:64" s="3" customFormat="1" ht="27" customHeight="1" thickBot="1" x14ac:dyDescent="0.25">
      <c r="A4" s="102"/>
      <c r="B4" s="79"/>
      <c r="C4" s="82"/>
      <c r="D4" s="82"/>
      <c r="E4" s="85"/>
      <c r="F4" s="40" t="s">
        <v>10</v>
      </c>
      <c r="G4" s="41" t="s">
        <v>11</v>
      </c>
      <c r="H4" s="41" t="s">
        <v>17</v>
      </c>
      <c r="I4" s="42" t="s">
        <v>10</v>
      </c>
      <c r="J4" s="43" t="s">
        <v>11</v>
      </c>
      <c r="K4" s="44" t="s">
        <v>17</v>
      </c>
      <c r="L4" s="137" t="s">
        <v>10</v>
      </c>
      <c r="M4" s="138" t="s">
        <v>11</v>
      </c>
      <c r="N4" s="45" t="s">
        <v>17</v>
      </c>
      <c r="O4" s="46" t="s">
        <v>18</v>
      </c>
      <c r="P4" s="47" t="s">
        <v>19</v>
      </c>
      <c r="Q4" s="53"/>
      <c r="R4" s="17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8"/>
      <c r="AV4" s="149"/>
    </row>
    <row r="5" spans="1:64" s="3" customFormat="1" ht="27" hidden="1" customHeight="1" thickBot="1" x14ac:dyDescent="0.25">
      <c r="A5" s="25"/>
      <c r="B5" s="26"/>
      <c r="C5" s="26"/>
      <c r="D5" s="26"/>
      <c r="E5" s="26"/>
      <c r="F5" s="27"/>
      <c r="G5" s="27"/>
      <c r="H5" s="27"/>
      <c r="I5" s="27"/>
      <c r="J5" s="27"/>
      <c r="K5" s="27"/>
      <c r="L5" s="139"/>
      <c r="M5" s="139"/>
      <c r="N5" s="27"/>
      <c r="O5" s="38"/>
      <c r="P5" s="26"/>
      <c r="Q5" s="22"/>
      <c r="R5" s="23"/>
      <c r="S5" s="132">
        <v>43252</v>
      </c>
      <c r="T5" s="132">
        <v>43253</v>
      </c>
      <c r="U5" s="132">
        <v>43254</v>
      </c>
      <c r="V5" s="132">
        <v>43255</v>
      </c>
      <c r="W5" s="132">
        <v>43256</v>
      </c>
      <c r="X5" s="132">
        <v>43257</v>
      </c>
      <c r="Y5" s="132">
        <v>43258</v>
      </c>
      <c r="Z5" s="132">
        <v>43259</v>
      </c>
      <c r="AA5" s="132">
        <v>43260</v>
      </c>
      <c r="AB5" s="132">
        <v>43261</v>
      </c>
      <c r="AC5" s="132">
        <v>43262</v>
      </c>
      <c r="AD5" s="132">
        <v>43263</v>
      </c>
      <c r="AE5" s="132">
        <v>43264</v>
      </c>
      <c r="AF5" s="132">
        <v>43265</v>
      </c>
      <c r="AG5" s="132">
        <v>43266</v>
      </c>
      <c r="AH5" s="132">
        <v>43267</v>
      </c>
      <c r="AI5" s="132">
        <v>43268</v>
      </c>
      <c r="AJ5" s="132">
        <v>43269</v>
      </c>
      <c r="AK5" s="132">
        <v>43270</v>
      </c>
      <c r="AL5" s="132">
        <v>43271</v>
      </c>
      <c r="AM5" s="132">
        <v>43272</v>
      </c>
      <c r="AN5" s="132">
        <v>43273</v>
      </c>
      <c r="AO5" s="132">
        <v>43274</v>
      </c>
      <c r="AP5" s="132">
        <v>43275</v>
      </c>
      <c r="AQ5" s="132">
        <v>43276</v>
      </c>
      <c r="AR5" s="132">
        <v>43277</v>
      </c>
      <c r="AS5" s="132">
        <v>43278</v>
      </c>
      <c r="AT5" s="132">
        <v>43279</v>
      </c>
      <c r="AU5" s="132">
        <v>43280</v>
      </c>
      <c r="AV5" s="133">
        <v>43281</v>
      </c>
    </row>
    <row r="6" spans="1:64" s="3" customFormat="1" ht="30" customHeight="1" thickBot="1" x14ac:dyDescent="0.25">
      <c r="A6" s="19" t="s">
        <v>3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140"/>
      <c r="M6" s="140"/>
      <c r="N6" s="36"/>
      <c r="O6" s="36"/>
      <c r="P6" s="36"/>
      <c r="Q6" s="48"/>
      <c r="R6" s="49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  <c r="AM6" s="134"/>
      <c r="AN6" s="134"/>
      <c r="AO6" s="134"/>
      <c r="AP6" s="134"/>
      <c r="AQ6" s="134"/>
      <c r="AR6" s="134"/>
      <c r="AS6" s="134"/>
      <c r="AT6" s="134"/>
      <c r="AU6" s="134"/>
      <c r="AV6" s="134"/>
    </row>
    <row r="7" spans="1:64" s="3" customFormat="1" ht="20.100000000000001" customHeight="1" outlineLevel="1" thickBot="1" x14ac:dyDescent="0.25">
      <c r="A7" s="37" t="s">
        <v>4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141"/>
      <c r="M7" s="141"/>
      <c r="N7" s="30"/>
      <c r="O7" s="30"/>
      <c r="P7" s="30"/>
      <c r="Q7" s="50"/>
      <c r="R7" s="50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5"/>
      <c r="AM7" s="135"/>
      <c r="AN7" s="135"/>
      <c r="AO7" s="135"/>
      <c r="AP7" s="135"/>
      <c r="AQ7" s="135"/>
      <c r="AR7" s="135"/>
      <c r="AS7" s="135"/>
      <c r="AT7" s="135"/>
      <c r="AU7" s="135"/>
      <c r="AV7" s="136"/>
    </row>
    <row r="8" spans="1:64" s="1" customFormat="1" ht="20.100000000000001" customHeight="1" outlineLevel="2" x14ac:dyDescent="0.2">
      <c r="A8" s="61" t="s">
        <v>5</v>
      </c>
      <c r="B8" s="68" t="s">
        <v>6</v>
      </c>
      <c r="C8" s="51">
        <v>2</v>
      </c>
      <c r="D8" s="65">
        <f>SUM($S10:$AV10)</f>
        <v>0.8</v>
      </c>
      <c r="E8" s="68">
        <f>$D8*100/$C8</f>
        <v>40</v>
      </c>
      <c r="F8" s="71">
        <v>43252</v>
      </c>
      <c r="G8" s="71">
        <v>43256</v>
      </c>
      <c r="H8" s="74">
        <f>$G8-$F8+1</f>
        <v>5</v>
      </c>
      <c r="I8" s="71">
        <v>43252</v>
      </c>
      <c r="J8" s="71">
        <v>43258</v>
      </c>
      <c r="K8" s="74">
        <f>$J8-$I8+1</f>
        <v>7</v>
      </c>
      <c r="L8" s="119">
        <f>_xlfn.AGGREGATE(15,6,$S$5:$AV$5/($S10:$AV10&gt;0),1)</f>
        <v>43255</v>
      </c>
      <c r="M8" s="119">
        <f>_xlfn.AGGREGATE(14,6,$S$5:$AV$5/($S10:$AV10&gt;0),1)</f>
        <v>43272</v>
      </c>
      <c r="N8" s="75">
        <f>$M8-$L8+1</f>
        <v>18</v>
      </c>
      <c r="O8" s="57">
        <f ca="1">$Q$1-F8</f>
        <v>55</v>
      </c>
      <c r="P8" s="58">
        <f ca="1">Q1-G8</f>
        <v>51</v>
      </c>
      <c r="Q8" s="20">
        <f>F8</f>
        <v>43252</v>
      </c>
      <c r="R8" s="21">
        <f>G8</f>
        <v>43256</v>
      </c>
      <c r="S8" s="111">
        <f>IF(((S$3&amp;$S$2)-$R8&lt;0)*((S$3&amp;$S$2)-$Q8&gt;=0),ROUNDDOWN($C8/($R8-$Q8+1),2),IF((S$3&amp;$S$2)-$R8,,$C8+$R8-SUM($R8:R8)))</f>
        <v>0.4</v>
      </c>
      <c r="T8" s="112">
        <f>IF(((T$3&amp;$S$2)-$R8&lt;0)*((T$3&amp;$S$2)-$Q8&gt;=0),ROUNDDOWN($C8/($R8-$Q8+1),2),IF((T$3&amp;$S$2)-$R8,,$C8+$R8-SUM($R8:S8)))</f>
        <v>0.4</v>
      </c>
      <c r="U8" s="112">
        <f>IF(((U$3&amp;$S$2)-$R8&lt;0)*((U$3&amp;$S$2)-$Q8&gt;=0),ROUNDDOWN($C8/($R8-$Q8+1),2),IF((U$3&amp;$S$2)-$R8,,$C8+$R8-SUM($R8:T8)))</f>
        <v>0.4</v>
      </c>
      <c r="V8" s="112">
        <f>IF(((V$3&amp;$S$2)-$R8&lt;0)*((V$3&amp;$S$2)-$Q8&gt;=0),ROUNDDOWN($C8/($R8-$Q8+1),2),IF((V$3&amp;$S$2)-$R8,,$C8+$R8-SUM($R8:U8)))</f>
        <v>0.4</v>
      </c>
      <c r="W8" s="112">
        <f>IF(((W$3&amp;$S$2)-$R8&lt;0)*((W$3&amp;$S$2)-$Q8&gt;=0),ROUNDDOWN($C8/($R8-$Q8+1),2),IF((W$3&amp;$S$2)-$R8,,$C8+$R8-SUM($R8:V8)))</f>
        <v>0.39999999999417923</v>
      </c>
      <c r="X8" s="112">
        <f>IF(((X$3&amp;$S$2)-$R8&lt;0)*((X$3&amp;$S$2)-$Q8&gt;=0),ROUNDDOWN($C8/($R8-$Q8+1),2),IF((X$3&amp;$S$2)-$R8,,$C8+$R8-SUM($R8:W8)))</f>
        <v>0</v>
      </c>
      <c r="Y8" s="112">
        <f>IF(((Y$3&amp;$S$2)-$R8&lt;0)*((Y$3&amp;$S$2)-$Q8&gt;=0),ROUNDDOWN($C8/($R8-$Q8+1),2),IF((Y$3&amp;$S$2)-$R8,,$C8+$R8-SUM($R8:X8)))</f>
        <v>0</v>
      </c>
      <c r="Z8" s="112">
        <f>IF(((Z$3&amp;$S$2)-$R8&lt;0)*((Z$3&amp;$S$2)-$Q8&gt;=0),ROUNDDOWN($C8/($R8-$Q8+1),2),IF((Z$3&amp;$S$2)-$R8,,$C8+$R8-SUM($R8:Y8)))</f>
        <v>0</v>
      </c>
      <c r="AA8" s="112">
        <f>IF(((AA$3&amp;$S$2)-$R8&lt;0)*((AA$3&amp;$S$2)-$Q8&gt;=0),ROUNDDOWN($C8/($R8-$Q8+1),2),IF((AA$3&amp;$S$2)-$R8,,$C8+$R8-SUM($R8:Z8)))</f>
        <v>0</v>
      </c>
      <c r="AB8" s="112">
        <f>IF(((AB$3&amp;$S$2)-$R8&lt;0)*((AB$3&amp;$S$2)-$Q8&gt;=0),ROUNDDOWN($C8/($R8-$Q8+1),2),IF((AB$3&amp;$S$2)-$R8,,$C8+$R8-SUM($R8:AA8)))</f>
        <v>0</v>
      </c>
      <c r="AC8" s="112">
        <f>IF(((AC$3&amp;$S$2)-$R8&lt;0)*((AC$3&amp;$S$2)-$Q8&gt;=0),ROUNDDOWN($C8/($R8-$Q8+1),2),IF((AC$3&amp;$S$2)-$R8,,$C8+$R8-SUM($R8:AB8)))</f>
        <v>0</v>
      </c>
      <c r="AD8" s="112">
        <f>IF(((AD$3&amp;$S$2)-$R8&lt;0)*((AD$3&amp;$S$2)-$Q8&gt;=0),ROUNDDOWN($C8/($R8-$Q8+1),2),IF((AD$3&amp;$S$2)-$R8,,$C8+$R8-SUM($R8:AC8)))</f>
        <v>0</v>
      </c>
      <c r="AE8" s="112">
        <f>IF(((AE$3&amp;$S$2)-$R8&lt;0)*((AE$3&amp;$S$2)-$Q8&gt;=0),ROUNDDOWN($C8/($R8-$Q8+1),2),IF((AE$3&amp;$S$2)-$R8,,$C8+$R8-SUM($R8:AD8)))</f>
        <v>0</v>
      </c>
      <c r="AF8" s="112">
        <f>IF(((AF$3&amp;$S$2)-$R8&lt;0)*((AF$3&amp;$S$2)-$Q8&gt;=0),ROUNDDOWN($C8/($R8-$Q8+1),2),IF((AF$3&amp;$S$2)-$R8,,$C8+$R8-SUM($R8:AE8)))</f>
        <v>0</v>
      </c>
      <c r="AG8" s="112">
        <f>IF(((AG$3&amp;$S$2)-$R8&lt;0)*((AG$3&amp;$S$2)-$Q8&gt;=0),ROUNDDOWN($C8/($R8-$Q8+1),2),IF((AG$3&amp;$S$2)-$R8,,$C8+$R8-SUM($R8:AF8)))</f>
        <v>0</v>
      </c>
      <c r="AH8" s="112">
        <f>IF(((AH$3&amp;$S$2)-$R8&lt;0)*((AH$3&amp;$S$2)-$Q8&gt;=0),ROUNDDOWN($C8/($R8-$Q8+1),2),IF((AH$3&amp;$S$2)-$R8,,$C8+$R8-SUM($R8:AG8)))</f>
        <v>0</v>
      </c>
      <c r="AI8" s="112">
        <f>IF(((AI$3&amp;$S$2)-$R8&lt;0)*((AI$3&amp;$S$2)-$Q8&gt;=0),ROUNDDOWN($C8/($R8-$Q8+1),2),IF((AI$3&amp;$S$2)-$R8,,$C8+$R8-SUM($R8:AH8)))</f>
        <v>0</v>
      </c>
      <c r="AJ8" s="112">
        <f>IF(((AJ$3&amp;$S$2)-$R8&lt;0)*((AJ$3&amp;$S$2)-$Q8&gt;=0),ROUNDDOWN($C8/($R8-$Q8+1),2),IF((AJ$3&amp;$S$2)-$R8,,$C8+$R8-SUM($R8:AI8)))</f>
        <v>0</v>
      </c>
      <c r="AK8" s="112">
        <f>IF(((AK$3&amp;$S$2)-$R8&lt;0)*((AK$3&amp;$S$2)-$Q8&gt;=0),ROUNDDOWN($C8/($R8-$Q8+1),2),IF((AK$3&amp;$S$2)-$R8,,$C8+$R8-SUM($R8:AJ8)))</f>
        <v>0</v>
      </c>
      <c r="AL8" s="112">
        <f>IF(((AL$3&amp;$S$2)-$R8&lt;0)*((AL$3&amp;$S$2)-$Q8&gt;=0),ROUNDDOWN($C8/($R8-$Q8+1),2),IF((AL$3&amp;$S$2)-$R8,,$C8+$R8-SUM($R8:AK8)))</f>
        <v>0</v>
      </c>
      <c r="AM8" s="112">
        <f>IF(((AM$3&amp;$S$2)-$R8&lt;0)*((AM$3&amp;$S$2)-$Q8&gt;=0),ROUNDDOWN($C8/($R8-$Q8+1),2),IF((AM$3&amp;$S$2)-$R8,,$C8+$R8-SUM($R8:AL8)))</f>
        <v>0</v>
      </c>
      <c r="AN8" s="112">
        <f>IF(((AN$3&amp;$S$2)-$R8&lt;0)*((AN$3&amp;$S$2)-$Q8&gt;=0),ROUNDDOWN($C8/($R8-$Q8+1),2),IF((AN$3&amp;$S$2)-$R8,,$C8+$R8-SUM($R8:AM8)))</f>
        <v>0</v>
      </c>
      <c r="AO8" s="112">
        <f>IF(((AO$3&amp;$S$2)-$R8&lt;0)*((AO$3&amp;$S$2)-$Q8&gt;=0),ROUNDDOWN($C8/($R8-$Q8+1),2),IF((AO$3&amp;$S$2)-$R8,,$C8+$R8-SUM($R8:AN8)))</f>
        <v>0</v>
      </c>
      <c r="AP8" s="112">
        <f>IF(((AP$3&amp;$S$2)-$R8&lt;0)*((AP$3&amp;$S$2)-$Q8&gt;=0),ROUNDDOWN($C8/($R8-$Q8+1),2),IF((AP$3&amp;$S$2)-$R8,,$C8+$R8-SUM($R8:AO8)))</f>
        <v>0</v>
      </c>
      <c r="AQ8" s="112">
        <f>IF(((AQ$3&amp;$S$2)-$R8&lt;0)*((AQ$3&amp;$S$2)-$Q8&gt;=0),ROUNDDOWN($C8/($R8-$Q8+1),2),IF((AQ$3&amp;$S$2)-$R8,,$C8+$R8-SUM($R8:AP8)))</f>
        <v>0</v>
      </c>
      <c r="AR8" s="112">
        <f>IF(((AR$3&amp;$S$2)-$R8&lt;0)*((AR$3&amp;$S$2)-$Q8&gt;=0),ROUNDDOWN($C8/($R8-$Q8+1),2),IF((AR$3&amp;$S$2)-$R8,,$C8+$R8-SUM($R8:AQ8)))</f>
        <v>0</v>
      </c>
      <c r="AS8" s="112">
        <f>IF(((AS$3&amp;$S$2)-$R8&lt;0)*((AS$3&amp;$S$2)-$Q8&gt;=0),ROUNDDOWN($C8/($R8-$Q8+1),2),IF((AS$3&amp;$S$2)-$R8,,$C8+$R8-SUM($R8:AR8)))</f>
        <v>0</v>
      </c>
      <c r="AT8" s="112">
        <f>IF(((AT$3&amp;$S$2)-$R8&lt;0)*((AT$3&amp;$S$2)-$Q8&gt;=0),ROUNDDOWN($C8/($R8-$Q8+1),2),IF((AT$3&amp;$S$2)-$R8,,$C8+$R8-SUM($R8:AS8)))</f>
        <v>0</v>
      </c>
      <c r="AU8" s="112">
        <f>IF(((AU$3&amp;$S$2)-$R8&lt;0)*((AU$3&amp;$S$2)-$Q8&gt;=0),ROUNDDOWN($C8/($R8-$Q8+1),2),IF((AU$3&amp;$S$2)-$R8,,$C8+$R8-SUM($R8:AT8)))</f>
        <v>0</v>
      </c>
      <c r="AV8" s="113">
        <f>IF(((AV$3&amp;$S$2)-$R8&lt;0)*((AV$3&amp;$S$2)-$Q8&gt;=0),ROUNDDOWN($C8/($R8-$Q8+1),2),IF((AV$3&amp;$S$2)-$R8,,$C8+$R8-SUM($R8:AU8)))</f>
        <v>0</v>
      </c>
    </row>
    <row r="9" spans="1:64" s="1" customFormat="1" ht="20.100000000000001" customHeight="1" outlineLevel="2" x14ac:dyDescent="0.2">
      <c r="A9" s="62"/>
      <c r="B9" s="69"/>
      <c r="C9" s="54">
        <f>$C8</f>
        <v>2</v>
      </c>
      <c r="D9" s="66"/>
      <c r="E9" s="69"/>
      <c r="F9" s="72"/>
      <c r="G9" s="72"/>
      <c r="H9" s="75"/>
      <c r="I9" s="72"/>
      <c r="J9" s="72"/>
      <c r="K9" s="75"/>
      <c r="L9" s="120"/>
      <c r="M9" s="120"/>
      <c r="N9" s="75"/>
      <c r="O9" s="59">
        <f ca="1">$Q$1-I8</f>
        <v>55</v>
      </c>
      <c r="P9" s="58">
        <f ca="1">Q1-J8</f>
        <v>49</v>
      </c>
      <c r="Q9" s="20">
        <f>I8</f>
        <v>43252</v>
      </c>
      <c r="R9" s="21">
        <f>J8</f>
        <v>43258</v>
      </c>
      <c r="S9" s="114">
        <f>IF(((S$3&amp;$S$2)-$R9&lt;0)*((S$3&amp;$S$2)-$Q9&gt;=0),ROUNDDOWN($C9/($R9-$Q9+1),2),IF((S$3&amp;$S$2)-$R9,,$C9+$R9-SUM($R9:R9)))</f>
        <v>0.28000000000000003</v>
      </c>
      <c r="T9" s="114">
        <f>IF(((T$3&amp;$S$2)-$R9&lt;0)*((T$3&amp;$S$2)-$Q9&gt;=0),ROUNDDOWN($C9/($R9-$Q9+1),2),IF((T$3&amp;$S$2)-$R9,,$C9+$R9-SUM($R9:S9)))</f>
        <v>0.28000000000000003</v>
      </c>
      <c r="U9" s="114">
        <f>IF(((U$3&amp;$S$2)-$R9&lt;0)*((U$3&amp;$S$2)-$Q9&gt;=0),ROUNDDOWN($C9/($R9-$Q9+1),2),IF((U$3&amp;$S$2)-$R9,,$C9+$R9-SUM($R9:T9)))</f>
        <v>0.28000000000000003</v>
      </c>
      <c r="V9" s="114">
        <f>IF(((V$3&amp;$S$2)-$R9&lt;0)*((V$3&amp;$S$2)-$Q9&gt;=0),ROUNDDOWN($C9/($R9-$Q9+1),2),IF((V$3&amp;$S$2)-$R9,,$C9+$R9-SUM($R9:U9)))</f>
        <v>0.28000000000000003</v>
      </c>
      <c r="W9" s="114">
        <f>IF(((W$3&amp;$S$2)-$R9&lt;0)*((W$3&amp;$S$2)-$Q9&gt;=0),ROUNDDOWN($C9/($R9-$Q9+1),2),IF((W$3&amp;$S$2)-$R9,,$C9+$R9-SUM($R9:V9)))</f>
        <v>0.28000000000000003</v>
      </c>
      <c r="X9" s="114">
        <f>IF(((X$3&amp;$S$2)-$R9&lt;0)*((X$3&amp;$S$2)-$Q9&gt;=0),ROUNDDOWN($C9/($R9-$Q9+1),2),IF((X$3&amp;$S$2)-$R9,,$C9+$R9-SUM($R9:W9)))</f>
        <v>0.28000000000000003</v>
      </c>
      <c r="Y9" s="114">
        <f>IF(((Y$3&amp;$S$2)-$R9&lt;0)*((Y$3&amp;$S$2)-$Q9&gt;=0),ROUNDDOWN($C9/($R9-$Q9+1),2),IF((Y$3&amp;$S$2)-$R9,,$C9+$R9-SUM($R9:X9)))</f>
        <v>0.32000000000698492</v>
      </c>
      <c r="Z9" s="114">
        <f>IF(((Z$3&amp;$S$2)-$R9&lt;0)*((Z$3&amp;$S$2)-$Q9&gt;=0),ROUNDDOWN($C9/($R9-$Q9+1),2),IF((Z$3&amp;$S$2)-$R9,,$C9+$R9-SUM($R9:Y9)))</f>
        <v>0</v>
      </c>
      <c r="AA9" s="114">
        <f>IF(((AA$3&amp;$S$2)-$R9&lt;0)*((AA$3&amp;$S$2)-$Q9&gt;=0),ROUNDDOWN($C9/($R9-$Q9+1),2),IF((AA$3&amp;$S$2)-$R9,,$C9+$R9-SUM($R9:Z9)))</f>
        <v>0</v>
      </c>
      <c r="AB9" s="114">
        <f>IF(((AB$3&amp;$S$2)-$R9&lt;0)*((AB$3&amp;$S$2)-$Q9&gt;=0),ROUNDDOWN($C9/($R9-$Q9+1),2),IF((AB$3&amp;$S$2)-$R9,,$C9+$R9-SUM($R9:AA9)))</f>
        <v>0</v>
      </c>
      <c r="AC9" s="114">
        <f>IF(((AC$3&amp;$S$2)-$R9&lt;0)*((AC$3&amp;$S$2)-$Q9&gt;=0),ROUNDDOWN($C9/($R9-$Q9+1),2),IF((AC$3&amp;$S$2)-$R9,,$C9+$R9-SUM($R9:AB9)))</f>
        <v>0</v>
      </c>
      <c r="AD9" s="114">
        <f>IF(((AD$3&amp;$S$2)-$R9&lt;0)*((AD$3&amp;$S$2)-$Q9&gt;=0),ROUNDDOWN($C9/($R9-$Q9+1),2),IF((AD$3&amp;$S$2)-$R9,,$C9+$R9-SUM($R9:AC9)))</f>
        <v>0</v>
      </c>
      <c r="AE9" s="114">
        <f>IF(((AE$3&amp;$S$2)-$R9&lt;0)*((AE$3&amp;$S$2)-$Q9&gt;=0),ROUNDDOWN($C9/($R9-$Q9+1),2),IF((AE$3&amp;$S$2)-$R9,,$C9+$R9-SUM($R9:AD9)))</f>
        <v>0</v>
      </c>
      <c r="AF9" s="114">
        <f>IF(((AF$3&amp;$S$2)-$R9&lt;0)*((AF$3&amp;$S$2)-$Q9&gt;=0),ROUNDDOWN($C9/($R9-$Q9+1),2),IF((AF$3&amp;$S$2)-$R9,,$C9+$R9-SUM($R9:AE9)))</f>
        <v>0</v>
      </c>
      <c r="AG9" s="114">
        <f>IF(((AG$3&amp;$S$2)-$R9&lt;0)*((AG$3&amp;$S$2)-$Q9&gt;=0),ROUNDDOWN($C9/($R9-$Q9+1),2),IF((AG$3&amp;$S$2)-$R9,,$C9+$R9-SUM($R9:AF9)))</f>
        <v>0</v>
      </c>
      <c r="AH9" s="114">
        <f>IF(((AH$3&amp;$S$2)-$R9&lt;0)*((AH$3&amp;$S$2)-$Q9&gt;=0),ROUNDDOWN($C9/($R9-$Q9+1),2),IF((AH$3&amp;$S$2)-$R9,,$C9+$R9-SUM($R9:AG9)))</f>
        <v>0</v>
      </c>
      <c r="AI9" s="114">
        <f>IF(((AI$3&amp;$S$2)-$R9&lt;0)*((AI$3&amp;$S$2)-$Q9&gt;=0),ROUNDDOWN($C9/($R9-$Q9+1),2),IF((AI$3&amp;$S$2)-$R9,,$C9+$R9-SUM($R9:AH9)))</f>
        <v>0</v>
      </c>
      <c r="AJ9" s="114">
        <f>IF(((AJ$3&amp;$S$2)-$R9&lt;0)*((AJ$3&amp;$S$2)-$Q9&gt;=0),ROUNDDOWN($C9/($R9-$Q9+1),2),IF((AJ$3&amp;$S$2)-$R9,,$C9+$R9-SUM($R9:AI9)))</f>
        <v>0</v>
      </c>
      <c r="AK9" s="114">
        <f>IF(((AK$3&amp;$S$2)-$R9&lt;0)*((AK$3&amp;$S$2)-$Q9&gt;=0),ROUNDDOWN($C9/($R9-$Q9+1),2),IF((AK$3&amp;$S$2)-$R9,,$C9+$R9-SUM($R9:AJ9)))</f>
        <v>0</v>
      </c>
      <c r="AL9" s="114">
        <f>IF(((AL$3&amp;$S$2)-$R9&lt;0)*((AL$3&amp;$S$2)-$Q9&gt;=0),ROUNDDOWN($C9/($R9-$Q9+1),2),IF((AL$3&amp;$S$2)-$R9,,$C9+$R9-SUM($R9:AK9)))</f>
        <v>0</v>
      </c>
      <c r="AM9" s="114">
        <f>IF(((AM$3&amp;$S$2)-$R9&lt;0)*((AM$3&amp;$S$2)-$Q9&gt;=0),ROUNDDOWN($C9/($R9-$Q9+1),2),IF((AM$3&amp;$S$2)-$R9,,$C9+$R9-SUM($R9:AL9)))</f>
        <v>0</v>
      </c>
      <c r="AN9" s="114">
        <f>IF(((AN$3&amp;$S$2)-$R9&lt;0)*((AN$3&amp;$S$2)-$Q9&gt;=0),ROUNDDOWN($C9/($R9-$Q9+1),2),IF((AN$3&amp;$S$2)-$R9,,$C9+$R9-SUM($R9:AM9)))</f>
        <v>0</v>
      </c>
      <c r="AO9" s="114">
        <f>IF(((AO$3&amp;$S$2)-$R9&lt;0)*((AO$3&amp;$S$2)-$Q9&gt;=0),ROUNDDOWN($C9/($R9-$Q9+1),2),IF((AO$3&amp;$S$2)-$R9,,$C9+$R9-SUM($R9:AN9)))</f>
        <v>0</v>
      </c>
      <c r="AP9" s="114">
        <f>IF(((AP$3&amp;$S$2)-$R9&lt;0)*((AP$3&amp;$S$2)-$Q9&gt;=0),ROUNDDOWN($C9/($R9-$Q9+1),2),IF((AP$3&amp;$S$2)-$R9,,$C9+$R9-SUM($R9:AO9)))</f>
        <v>0</v>
      </c>
      <c r="AQ9" s="114">
        <f>IF(((AQ$3&amp;$S$2)-$R9&lt;0)*((AQ$3&amp;$S$2)-$Q9&gt;=0),ROUNDDOWN($C9/($R9-$Q9+1),2),IF((AQ$3&amp;$S$2)-$R9,,$C9+$R9-SUM($R9:AP9)))</f>
        <v>0</v>
      </c>
      <c r="AR9" s="114">
        <f>IF(((AR$3&amp;$S$2)-$R9&lt;0)*((AR$3&amp;$S$2)-$Q9&gt;=0),ROUNDDOWN($C9/($R9-$Q9+1),2),IF((AR$3&amp;$S$2)-$R9,,$C9+$R9-SUM($R9:AQ9)))</f>
        <v>0</v>
      </c>
      <c r="AS9" s="114">
        <f>IF(((AS$3&amp;$S$2)-$R9&lt;0)*((AS$3&amp;$S$2)-$Q9&gt;=0),ROUNDDOWN($C9/($R9-$Q9+1),2),IF((AS$3&amp;$S$2)-$R9,,$C9+$R9-SUM($R9:AR9)))</f>
        <v>0</v>
      </c>
      <c r="AT9" s="114">
        <f>IF(((AT$3&amp;$S$2)-$R9&lt;0)*((AT$3&amp;$S$2)-$Q9&gt;=0),ROUNDDOWN($C9/($R9-$Q9+1),2),IF((AT$3&amp;$S$2)-$R9,,$C9+$R9-SUM($R9:AS9)))</f>
        <v>0</v>
      </c>
      <c r="AU9" s="114">
        <f>IF(((AU$3&amp;$S$2)-$R9&lt;0)*((AU$3&amp;$S$2)-$Q9&gt;=0),ROUNDDOWN($C9/($R9-$Q9+1),2),IF((AU$3&amp;$S$2)-$R9,,$C9+$R9-SUM($R9:AT9)))</f>
        <v>0</v>
      </c>
      <c r="AV9" s="113">
        <f>IF(((AV$3&amp;$S$2)-$R9&lt;0)*((AV$3&amp;$S$2)-$Q9&gt;=0),ROUNDDOWN($C9/($R9-$Q9+1),2),IF((AV$3&amp;$S$2)-$R9,,$C9+$R9-SUM($R9:AU9)))</f>
        <v>0</v>
      </c>
    </row>
    <row r="10" spans="1:64" ht="20.100000000000001" customHeight="1" thickBot="1" x14ac:dyDescent="0.25">
      <c r="A10" s="63"/>
      <c r="B10" s="70"/>
      <c r="C10" s="55">
        <f>SUM(S10:AV10)</f>
        <v>0.8</v>
      </c>
      <c r="D10" s="67"/>
      <c r="E10" s="70"/>
      <c r="F10" s="73"/>
      <c r="G10" s="73"/>
      <c r="H10" s="76"/>
      <c r="I10" s="73"/>
      <c r="J10" s="73"/>
      <c r="K10" s="76"/>
      <c r="L10" s="121"/>
      <c r="M10" s="121"/>
      <c r="N10" s="76"/>
      <c r="O10" s="64">
        <f ca="1">IF((IF(AND(((IF($Q$1&gt;L8,1,0))=1),(E10&lt;100%)),($Q$1-M8),0))&gt;0,(IF(AND(((IF($Q$1&gt;L8,1,0))=1),(E10&lt;100%)),($Q$1-M8),0)),0)</f>
        <v>35</v>
      </c>
      <c r="P10" s="64"/>
      <c r="Q10" s="33"/>
      <c r="R10" s="34"/>
      <c r="S10" s="115"/>
      <c r="T10" s="116"/>
      <c r="U10" s="116"/>
      <c r="V10" s="116">
        <v>0.5</v>
      </c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>
        <v>0.3</v>
      </c>
      <c r="AN10" s="116"/>
      <c r="AO10" s="116"/>
      <c r="AP10" s="116"/>
      <c r="AQ10" s="116"/>
      <c r="AR10" s="116"/>
      <c r="AS10" s="116"/>
      <c r="AT10" s="116"/>
      <c r="AU10" s="116"/>
      <c r="AV10" s="117"/>
    </row>
    <row r="11" spans="1:64" s="1" customFormat="1" ht="20.100000000000001" customHeight="1" outlineLevel="2" x14ac:dyDescent="0.2">
      <c r="A11" s="61" t="s">
        <v>7</v>
      </c>
      <c r="B11" s="68" t="s">
        <v>6</v>
      </c>
      <c r="C11" s="56">
        <f>2+2</f>
        <v>4</v>
      </c>
      <c r="D11" s="65">
        <f>SUM($S13:$AV13)</f>
        <v>0</v>
      </c>
      <c r="E11" s="68">
        <f>$D11*100/$C11</f>
        <v>0</v>
      </c>
      <c r="F11" s="71">
        <v>43254</v>
      </c>
      <c r="G11" s="71">
        <v>43257</v>
      </c>
      <c r="H11" s="74">
        <f t="shared" ref="H11" si="0">$G11-$F11+1</f>
        <v>4</v>
      </c>
      <c r="I11" s="71">
        <v>43254</v>
      </c>
      <c r="J11" s="71">
        <v>43256</v>
      </c>
      <c r="K11" s="74">
        <f t="shared" ref="K11" si="1">$J11-$I11+1</f>
        <v>3</v>
      </c>
      <c r="L11" s="122" t="e">
        <f>_xlfn.AGGREGATE(15,6,$S$5:$AV$5/($S13:$AV13&gt;0),1)</f>
        <v>#NUM!</v>
      </c>
      <c r="M11" s="122" t="e">
        <f>_xlfn.AGGREGATE(14,6,$S$5:$AV$5/($S13:$AV13&gt;0),1)</f>
        <v>#NUM!</v>
      </c>
      <c r="N11" s="74" t="e">
        <f t="shared" ref="N11" si="2">$M11-$L11+1</f>
        <v>#NUM!</v>
      </c>
      <c r="O11" s="59">
        <f ca="1">$Q$1-F11</f>
        <v>53</v>
      </c>
      <c r="P11" s="58">
        <f ca="1">$Q$1-G11</f>
        <v>50</v>
      </c>
      <c r="Q11" s="31">
        <f>F11</f>
        <v>43254</v>
      </c>
      <c r="R11" s="32">
        <f>G11</f>
        <v>43257</v>
      </c>
      <c r="S11" s="111">
        <f>IF(((S$3&amp;$S$2)-$R11&lt;0)*((S$3&amp;$S$2)-$Q11&gt;=0),ROUNDDOWN($C11/($R11-$Q11+1),2),IF((S$3&amp;$S$2)-$R11,,$C11+$R11-SUM($R11:R11)))</f>
        <v>0</v>
      </c>
      <c r="T11" s="112">
        <f>IF(((T$3&amp;$S$2)-$R11&lt;0)*((T$3&amp;$S$2)-$Q11&gt;=0),ROUNDDOWN($C11/($R11-$Q11+1),2),IF((T$3&amp;$S$2)-$R11,,$C11+$R11-SUM($R11:S11)))</f>
        <v>0</v>
      </c>
      <c r="U11" s="112">
        <f>IF(((U$3&amp;$S$2)-$R11&lt;0)*((U$3&amp;$S$2)-$Q11&gt;=0),ROUNDDOWN($C11/($R11-$Q11+1),2),IF((U$3&amp;$S$2)-$R11,,$C11+$R11-SUM($R11:T11)))</f>
        <v>1</v>
      </c>
      <c r="V11" s="112">
        <f>IF(((V$3&amp;$S$2)-$R11&lt;0)*((V$3&amp;$S$2)-$Q11&gt;=0),ROUNDDOWN($C11/($R11-$Q11+1),2),IF((V$3&amp;$S$2)-$R11,,$C11+$R11-SUM($R11:U11)))</f>
        <v>1</v>
      </c>
      <c r="W11" s="112">
        <f>IF(((W$3&amp;$S$2)-$R11&lt;0)*((W$3&amp;$S$2)-$Q11&gt;=0),ROUNDDOWN($C11/($R11-$Q11+1),2),IF((W$3&amp;$S$2)-$R11,,$C11+$R11-SUM($R11:V11)))</f>
        <v>1</v>
      </c>
      <c r="X11" s="112">
        <f>IF(((X$3&amp;$S$2)-$R11&lt;0)*((X$3&amp;$S$2)-$Q11&gt;=0),ROUNDDOWN($C11/($R11-$Q11+1),2),IF((X$3&amp;$S$2)-$R11,,$C11+$R11-SUM($R11:W11)))</f>
        <v>1</v>
      </c>
      <c r="Y11" s="112">
        <f>IF(((Y$3&amp;$S$2)-$R11&lt;0)*((Y$3&amp;$S$2)-$Q11&gt;=0),ROUNDDOWN($C11/($R11-$Q11+1),2),IF((Y$3&amp;$S$2)-$R11,,$C11+$R11-SUM($R11:X11)))</f>
        <v>0</v>
      </c>
      <c r="Z11" s="112">
        <f>IF(((Z$3&amp;$S$2)-$R11&lt;0)*((Z$3&amp;$S$2)-$Q11&gt;=0),ROUNDDOWN($C11/($R11-$Q11+1),2),IF((Z$3&amp;$S$2)-$R11,,$C11+$R11-SUM($R11:Y11)))</f>
        <v>0</v>
      </c>
      <c r="AA11" s="112">
        <f>IF(((AA$3&amp;$S$2)-$R11&lt;0)*((AA$3&amp;$S$2)-$Q11&gt;=0),ROUNDDOWN($C11/($R11-$Q11+1),2),IF((AA$3&amp;$S$2)-$R11,,$C11+$R11-SUM($R11:Z11)))</f>
        <v>0</v>
      </c>
      <c r="AB11" s="112">
        <f>IF(((AB$3&amp;$S$2)-$R11&lt;0)*((AB$3&amp;$S$2)-$Q11&gt;=0),ROUNDDOWN($C11/($R11-$Q11+1),2),IF((AB$3&amp;$S$2)-$R11,,$C11+$R11-SUM($R11:AA11)))</f>
        <v>0</v>
      </c>
      <c r="AC11" s="112">
        <f>IF(((AC$3&amp;$S$2)-$R11&lt;0)*((AC$3&amp;$S$2)-$Q11&gt;=0),ROUNDDOWN($C11/($R11-$Q11+1),2),IF((AC$3&amp;$S$2)-$R11,,$C11+$R11-SUM($R11:AB11)))</f>
        <v>0</v>
      </c>
      <c r="AD11" s="112">
        <f>IF(((AD$3&amp;$S$2)-$R11&lt;0)*((AD$3&amp;$S$2)-$Q11&gt;=0),ROUNDDOWN($C11/($R11-$Q11+1),2),IF((AD$3&amp;$S$2)-$R11,,$C11+$R11-SUM($R11:AC11)))</f>
        <v>0</v>
      </c>
      <c r="AE11" s="112">
        <f>IF(((AE$3&amp;$S$2)-$R11&lt;0)*((AE$3&amp;$S$2)-$Q11&gt;=0),ROUNDDOWN($C11/($R11-$Q11+1),2),IF((AE$3&amp;$S$2)-$R11,,$C11+$R11-SUM($R11:AD11)))</f>
        <v>0</v>
      </c>
      <c r="AF11" s="112">
        <f>IF(((AF$3&amp;$S$2)-$R11&lt;0)*((AF$3&amp;$S$2)-$Q11&gt;=0),ROUNDDOWN($C11/($R11-$Q11+1),2),IF((AF$3&amp;$S$2)-$R11,,$C11+$R11-SUM($R11:AE11)))</f>
        <v>0</v>
      </c>
      <c r="AG11" s="112">
        <f>IF(((AG$3&amp;$S$2)-$R11&lt;0)*((AG$3&amp;$S$2)-$Q11&gt;=0),ROUNDDOWN($C11/($R11-$Q11+1),2),IF((AG$3&amp;$S$2)-$R11,,$C11+$R11-SUM($R11:AF11)))</f>
        <v>0</v>
      </c>
      <c r="AH11" s="112">
        <f>IF(((AH$3&amp;$S$2)-$R11&lt;0)*((AH$3&amp;$S$2)-$Q11&gt;=0),ROUNDDOWN($C11/($R11-$Q11+1),2),IF((AH$3&amp;$S$2)-$R11,,$C11+$R11-SUM($R11:AG11)))</f>
        <v>0</v>
      </c>
      <c r="AI11" s="112">
        <f>IF(((AI$3&amp;$S$2)-$R11&lt;0)*((AI$3&amp;$S$2)-$Q11&gt;=0),ROUNDDOWN($C11/($R11-$Q11+1),2),IF((AI$3&amp;$S$2)-$R11,,$C11+$R11-SUM($R11:AH11)))</f>
        <v>0</v>
      </c>
      <c r="AJ11" s="112">
        <f>IF(((AJ$3&amp;$S$2)-$R11&lt;0)*((AJ$3&amp;$S$2)-$Q11&gt;=0),ROUNDDOWN($C11/($R11-$Q11+1),2),IF((AJ$3&amp;$S$2)-$R11,,$C11+$R11-SUM($R11:AI11)))</f>
        <v>0</v>
      </c>
      <c r="AK11" s="112">
        <f>IF(((AK$3&amp;$S$2)-$R11&lt;0)*((AK$3&amp;$S$2)-$Q11&gt;=0),ROUNDDOWN($C11/($R11-$Q11+1),2),IF((AK$3&amp;$S$2)-$R11,,$C11+$R11-SUM($R11:AJ11)))</f>
        <v>0</v>
      </c>
      <c r="AL11" s="112">
        <f>IF(((AL$3&amp;$S$2)-$R11&lt;0)*((AL$3&amp;$S$2)-$Q11&gt;=0),ROUNDDOWN($C11/($R11-$Q11+1),2),IF((AL$3&amp;$S$2)-$R11,,$C11+$R11-SUM($R11:AK11)))</f>
        <v>0</v>
      </c>
      <c r="AM11" s="112">
        <f>IF(((AM$3&amp;$S$2)-$R11&lt;0)*((AM$3&amp;$S$2)-$Q11&gt;=0),ROUNDDOWN($C11/($R11-$Q11+1),2),IF((AM$3&amp;$S$2)-$R11,,$C11+$R11-SUM($R11:AL11)))</f>
        <v>0</v>
      </c>
      <c r="AN11" s="112">
        <f>IF(((AN$3&amp;$S$2)-$R11&lt;0)*((AN$3&amp;$S$2)-$Q11&gt;=0),ROUNDDOWN($C11/($R11-$Q11+1),2),IF((AN$3&amp;$S$2)-$R11,,$C11+$R11-SUM($R11:AM11)))</f>
        <v>0</v>
      </c>
      <c r="AO11" s="112">
        <f>IF(((AO$3&amp;$S$2)-$R11&lt;0)*((AO$3&amp;$S$2)-$Q11&gt;=0),ROUNDDOWN($C11/($R11-$Q11+1),2),IF((AO$3&amp;$S$2)-$R11,,$C11+$R11-SUM($R11:AN11)))</f>
        <v>0</v>
      </c>
      <c r="AP11" s="112">
        <f>IF(((AP$3&amp;$S$2)-$R11&lt;0)*((AP$3&amp;$S$2)-$Q11&gt;=0),ROUNDDOWN($C11/($R11-$Q11+1),2),IF((AP$3&amp;$S$2)-$R11,,$C11+$R11-SUM($R11:AO11)))</f>
        <v>0</v>
      </c>
      <c r="AQ11" s="112">
        <f>IF(((AQ$3&amp;$S$2)-$R11&lt;0)*((AQ$3&amp;$S$2)-$Q11&gt;=0),ROUNDDOWN($C11/($R11-$Q11+1),2),IF((AQ$3&amp;$S$2)-$R11,,$C11+$R11-SUM($R11:AP11)))</f>
        <v>0</v>
      </c>
      <c r="AR11" s="112">
        <f>IF(((AR$3&amp;$S$2)-$R11&lt;0)*((AR$3&amp;$S$2)-$Q11&gt;=0),ROUNDDOWN($C11/($R11-$Q11+1),2),IF((AR$3&amp;$S$2)-$R11,,$C11+$R11-SUM($R11:AQ11)))</f>
        <v>0</v>
      </c>
      <c r="AS11" s="112">
        <f>IF(((AS$3&amp;$S$2)-$R11&lt;0)*((AS$3&amp;$S$2)-$Q11&gt;=0),ROUNDDOWN($C11/($R11-$Q11+1),2),IF((AS$3&amp;$S$2)-$R11,,$C11+$R11-SUM($R11:AR11)))</f>
        <v>0</v>
      </c>
      <c r="AT11" s="112">
        <f>IF(((AT$3&amp;$S$2)-$R11&lt;0)*((AT$3&amp;$S$2)-$Q11&gt;=0),ROUNDDOWN($C11/($R11-$Q11+1),2),IF((AT$3&amp;$S$2)-$R11,,$C11+$R11-SUM($R11:AS11)))</f>
        <v>0</v>
      </c>
      <c r="AU11" s="112">
        <f>IF(((AU$3&amp;$S$2)-$R11&lt;0)*((AU$3&amp;$S$2)-$Q11&gt;=0),ROUNDDOWN($C11/($R11-$Q11+1),2),IF((AU$3&amp;$S$2)-$R11,,$C11+$R11-SUM($R11:AT11)))</f>
        <v>0</v>
      </c>
      <c r="AV11" s="118">
        <f>IF(((AV$3&amp;$S$2)-$R11&lt;0)*((AV$3&amp;$S$2)-$Q11&gt;=0),ROUNDDOWN($C11/($R11-$Q11+1),2),IF((AV$3&amp;$S$2)-$R11,,$C11+$R11-SUM($R11:AU11)))</f>
        <v>0</v>
      </c>
    </row>
    <row r="12" spans="1:64" s="1" customFormat="1" ht="20.100000000000001" customHeight="1" outlineLevel="2" x14ac:dyDescent="0.2">
      <c r="A12" s="62"/>
      <c r="B12" s="69"/>
      <c r="C12" s="54">
        <f>$C11</f>
        <v>4</v>
      </c>
      <c r="D12" s="66"/>
      <c r="E12" s="69"/>
      <c r="F12" s="72"/>
      <c r="G12" s="72"/>
      <c r="H12" s="75"/>
      <c r="I12" s="72"/>
      <c r="J12" s="72"/>
      <c r="K12" s="75"/>
      <c r="L12" s="123"/>
      <c r="M12" s="123"/>
      <c r="N12" s="75"/>
      <c r="O12" s="59">
        <f ca="1">$Q$1-I11</f>
        <v>53</v>
      </c>
      <c r="P12" s="58">
        <f ca="1">$Q$1-J11</f>
        <v>51</v>
      </c>
      <c r="Q12" s="20">
        <f>I11</f>
        <v>43254</v>
      </c>
      <c r="R12" s="21">
        <f>J11</f>
        <v>43256</v>
      </c>
      <c r="S12" s="114">
        <f>IF(((S$3&amp;$S$2)-$R12&lt;0)*((S$3&amp;$S$2)-$Q12&gt;=0),ROUNDDOWN($C12/($R12-$Q12+1),2),IF((S$3&amp;$S$2)-$R12,,$C12+$R12-SUM($R12:R12)))</f>
        <v>0</v>
      </c>
      <c r="T12" s="114">
        <f>IF(((T$3&amp;$S$2)-$R12&lt;0)*((T$3&amp;$S$2)-$Q12&gt;=0),ROUNDDOWN($C12/($R12-$Q12+1),2),IF((T$3&amp;$S$2)-$R12,,$C12+$R12-SUM($R12:S12)))</f>
        <v>0</v>
      </c>
      <c r="U12" s="114">
        <f>IF(((U$3&amp;$S$2)-$R12&lt;0)*((U$3&amp;$S$2)-$Q12&gt;=0),ROUNDDOWN($C12/($R12-$Q12+1),2),IF((U$3&amp;$S$2)-$R12,,$C12+$R12-SUM($R12:T12)))</f>
        <v>1.33</v>
      </c>
      <c r="V12" s="114">
        <f>IF(((V$3&amp;$S$2)-$R12&lt;0)*((V$3&amp;$S$2)-$Q12&gt;=0),ROUNDDOWN($C12/($R12-$Q12+1),2),IF((V$3&amp;$S$2)-$R12,,$C12+$R12-SUM($R12:U12)))</f>
        <v>1.33</v>
      </c>
      <c r="W12" s="114">
        <f>IF(((W$3&amp;$S$2)-$R12&lt;0)*((W$3&amp;$S$2)-$Q12&gt;=0),ROUNDDOWN($C12/($R12-$Q12+1),2),IF((W$3&amp;$S$2)-$R12,,$C12+$R12-SUM($R12:V12)))</f>
        <v>1.3399999999965075</v>
      </c>
      <c r="X12" s="114">
        <f>IF(((X$3&amp;$S$2)-$R12&lt;0)*((X$3&amp;$S$2)-$Q12&gt;=0),ROUNDDOWN($C12/($R12-$Q12+1),2),IF((X$3&amp;$S$2)-$R12,,$C12+$R12-SUM($R12:W12)))</f>
        <v>0</v>
      </c>
      <c r="Y12" s="114">
        <f>IF(((Y$3&amp;$S$2)-$R12&lt;0)*((Y$3&amp;$S$2)-$Q12&gt;=0),ROUNDDOWN($C12/($R12-$Q12+1),2),IF((Y$3&amp;$S$2)-$R12,,$C12+$R12-SUM($R12:X12)))</f>
        <v>0</v>
      </c>
      <c r="Z12" s="114">
        <f>IF(((Z$3&amp;$S$2)-$R12&lt;0)*((Z$3&amp;$S$2)-$Q12&gt;=0),ROUNDDOWN($C12/($R12-$Q12+1),2),IF((Z$3&amp;$S$2)-$R12,,$C12+$R12-SUM($R12:Y12)))</f>
        <v>0</v>
      </c>
      <c r="AA12" s="114">
        <f>IF(((AA$3&amp;$S$2)-$R12&lt;0)*((AA$3&amp;$S$2)-$Q12&gt;=0),ROUNDDOWN($C12/($R12-$Q12+1),2),IF((AA$3&amp;$S$2)-$R12,,$C12+$R12-SUM($R12:Z12)))</f>
        <v>0</v>
      </c>
      <c r="AB12" s="114">
        <f>IF(((AB$3&amp;$S$2)-$R12&lt;0)*((AB$3&amp;$S$2)-$Q12&gt;=0),ROUNDDOWN($C12/($R12-$Q12+1),2),IF((AB$3&amp;$S$2)-$R12,,$C12+$R12-SUM($R12:AA12)))</f>
        <v>0</v>
      </c>
      <c r="AC12" s="114">
        <f>IF(((AC$3&amp;$S$2)-$R12&lt;0)*((AC$3&amp;$S$2)-$Q12&gt;=0),ROUNDDOWN($C12/($R12-$Q12+1),2),IF((AC$3&amp;$S$2)-$R12,,$C12+$R12-SUM($R12:AB12)))</f>
        <v>0</v>
      </c>
      <c r="AD12" s="114">
        <f>IF(((AD$3&amp;$S$2)-$R12&lt;0)*((AD$3&amp;$S$2)-$Q12&gt;=0),ROUNDDOWN($C12/($R12-$Q12+1),2),IF((AD$3&amp;$S$2)-$R12,,$C12+$R12-SUM($R12:AC12)))</f>
        <v>0</v>
      </c>
      <c r="AE12" s="114">
        <f>IF(((AE$3&amp;$S$2)-$R12&lt;0)*((AE$3&amp;$S$2)-$Q12&gt;=0),ROUNDDOWN($C12/($R12-$Q12+1),2),IF((AE$3&amp;$S$2)-$R12,,$C12+$R12-SUM($R12:AD12)))</f>
        <v>0</v>
      </c>
      <c r="AF12" s="114">
        <f>IF(((AF$3&amp;$S$2)-$R12&lt;0)*((AF$3&amp;$S$2)-$Q12&gt;=0),ROUNDDOWN($C12/($R12-$Q12+1),2),IF((AF$3&amp;$S$2)-$R12,,$C12+$R12-SUM($R12:AE12)))</f>
        <v>0</v>
      </c>
      <c r="AG12" s="114">
        <f>IF(((AG$3&amp;$S$2)-$R12&lt;0)*((AG$3&amp;$S$2)-$Q12&gt;=0),ROUNDDOWN($C12/($R12-$Q12+1),2),IF((AG$3&amp;$S$2)-$R12,,$C12+$R12-SUM($R12:AF12)))</f>
        <v>0</v>
      </c>
      <c r="AH12" s="114">
        <f>IF(((AH$3&amp;$S$2)-$R12&lt;0)*((AH$3&amp;$S$2)-$Q12&gt;=0),ROUNDDOWN($C12/($R12-$Q12+1),2),IF((AH$3&amp;$S$2)-$R12,,$C12+$R12-SUM($R12:AG12)))</f>
        <v>0</v>
      </c>
      <c r="AI12" s="114">
        <f>IF(((AI$3&amp;$S$2)-$R12&lt;0)*((AI$3&amp;$S$2)-$Q12&gt;=0),ROUNDDOWN($C12/($R12-$Q12+1),2),IF((AI$3&amp;$S$2)-$R12,,$C12+$R12-SUM($R12:AH12)))</f>
        <v>0</v>
      </c>
      <c r="AJ12" s="114">
        <f>IF(((AJ$3&amp;$S$2)-$R12&lt;0)*((AJ$3&amp;$S$2)-$Q12&gt;=0),ROUNDDOWN($C12/($R12-$Q12+1),2),IF((AJ$3&amp;$S$2)-$R12,,$C12+$R12-SUM($R12:AI12)))</f>
        <v>0</v>
      </c>
      <c r="AK12" s="114">
        <f>IF(((AK$3&amp;$S$2)-$R12&lt;0)*((AK$3&amp;$S$2)-$Q12&gt;=0),ROUNDDOWN($C12/($R12-$Q12+1),2),IF((AK$3&amp;$S$2)-$R12,,$C12+$R12-SUM($R12:AJ12)))</f>
        <v>0</v>
      </c>
      <c r="AL12" s="114">
        <f>IF(((AL$3&amp;$S$2)-$R12&lt;0)*((AL$3&amp;$S$2)-$Q12&gt;=0),ROUNDDOWN($C12/($R12-$Q12+1),2),IF((AL$3&amp;$S$2)-$R12,,$C12+$R12-SUM($R12:AK12)))</f>
        <v>0</v>
      </c>
      <c r="AM12" s="114">
        <f>IF(((AM$3&amp;$S$2)-$R12&lt;0)*((AM$3&amp;$S$2)-$Q12&gt;=0),ROUNDDOWN($C12/($R12-$Q12+1),2),IF((AM$3&amp;$S$2)-$R12,,$C12+$R12-SUM($R12:AL12)))</f>
        <v>0</v>
      </c>
      <c r="AN12" s="114">
        <f>IF(((AN$3&amp;$S$2)-$R12&lt;0)*((AN$3&amp;$S$2)-$Q12&gt;=0),ROUNDDOWN($C12/($R12-$Q12+1),2),IF((AN$3&amp;$S$2)-$R12,,$C12+$R12-SUM($R12:AM12)))</f>
        <v>0</v>
      </c>
      <c r="AO12" s="114">
        <f>IF(((AO$3&amp;$S$2)-$R12&lt;0)*((AO$3&amp;$S$2)-$Q12&gt;=0),ROUNDDOWN($C12/($R12-$Q12+1),2),IF((AO$3&amp;$S$2)-$R12,,$C12+$R12-SUM($R12:AN12)))</f>
        <v>0</v>
      </c>
      <c r="AP12" s="114">
        <f>IF(((AP$3&amp;$S$2)-$R12&lt;0)*((AP$3&amp;$S$2)-$Q12&gt;=0),ROUNDDOWN($C12/($R12-$Q12+1),2),IF((AP$3&amp;$S$2)-$R12,,$C12+$R12-SUM($R12:AO12)))</f>
        <v>0</v>
      </c>
      <c r="AQ12" s="114">
        <f>IF(((AQ$3&amp;$S$2)-$R12&lt;0)*((AQ$3&amp;$S$2)-$Q12&gt;=0),ROUNDDOWN($C12/($R12-$Q12+1),2),IF((AQ$3&amp;$S$2)-$R12,,$C12+$R12-SUM($R12:AP12)))</f>
        <v>0</v>
      </c>
      <c r="AR12" s="114">
        <f>IF(((AR$3&amp;$S$2)-$R12&lt;0)*((AR$3&amp;$S$2)-$Q12&gt;=0),ROUNDDOWN($C12/($R12-$Q12+1),2),IF((AR$3&amp;$S$2)-$R12,,$C12+$R12-SUM($R12:AQ12)))</f>
        <v>0</v>
      </c>
      <c r="AS12" s="114">
        <f>IF(((AS$3&amp;$S$2)-$R12&lt;0)*((AS$3&amp;$S$2)-$Q12&gt;=0),ROUNDDOWN($C12/($R12-$Q12+1),2),IF((AS$3&amp;$S$2)-$R12,,$C12+$R12-SUM($R12:AR12)))</f>
        <v>0</v>
      </c>
      <c r="AT12" s="114">
        <f>IF(((AT$3&amp;$S$2)-$R12&lt;0)*((AT$3&amp;$S$2)-$Q12&gt;=0),ROUNDDOWN($C12/($R12-$Q12+1),2),IF((AT$3&amp;$S$2)-$R12,,$C12+$R12-SUM($R12:AS12)))</f>
        <v>0</v>
      </c>
      <c r="AU12" s="114">
        <f>IF(((AU$3&amp;$S$2)-$R12&lt;0)*((AU$3&amp;$S$2)-$Q12&gt;=0),ROUNDDOWN($C12/($R12-$Q12+1),2),IF((AU$3&amp;$S$2)-$R12,,$C12+$R12-SUM($R12:AT12)))</f>
        <v>0</v>
      </c>
      <c r="AV12" s="113">
        <f>IF(((AV$3&amp;$S$2)-$R12&lt;0)*((AV$3&amp;$S$2)-$Q12&gt;=0),ROUNDDOWN($C12/($R12-$Q12+1),2),IF((AV$3&amp;$S$2)-$R12,,$C12+$R12-SUM($R12:AU12)))</f>
        <v>0</v>
      </c>
    </row>
    <row r="13" spans="1:64" ht="20.100000000000001" customHeight="1" thickBot="1" x14ac:dyDescent="0.25">
      <c r="A13" s="63"/>
      <c r="B13" s="70"/>
      <c r="C13" s="55">
        <f>SUM(X13:AV13)</f>
        <v>0</v>
      </c>
      <c r="D13" s="67"/>
      <c r="E13" s="70"/>
      <c r="F13" s="73"/>
      <c r="G13" s="73"/>
      <c r="H13" s="76"/>
      <c r="I13" s="73"/>
      <c r="J13" s="73"/>
      <c r="K13" s="76"/>
      <c r="L13" s="124"/>
      <c r="M13" s="124"/>
      <c r="N13" s="76"/>
      <c r="O13" s="64" t="e">
        <f ca="1">IF((IF(AND(((IF($Q$1&gt;L11,1,0))=1),(E13&lt;100%)),($Q$1-M11),0))&gt;0,(IF(AND(((IF($Q$1&gt;L11,1,0))=1),(E13&lt;100%)),($Q$1-M11),0)),0)</f>
        <v>#NUM!</v>
      </c>
      <c r="P13" s="64"/>
      <c r="Q13" s="33"/>
      <c r="R13" s="34"/>
      <c r="S13" s="115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16"/>
      <c r="AO13" s="116"/>
      <c r="AP13" s="116"/>
      <c r="AQ13" s="116"/>
      <c r="AR13" s="116"/>
      <c r="AS13" s="116"/>
      <c r="AT13" s="116"/>
      <c r="AU13" s="116"/>
      <c r="AV13" s="117"/>
    </row>
    <row r="14" spans="1:64" ht="15" x14ac:dyDescent="0.2">
      <c r="A14" s="9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</row>
    <row r="15" spans="1:64" ht="25.5" x14ac:dyDescent="0.2">
      <c r="A15" s="9"/>
      <c r="B15" s="11"/>
      <c r="C15" s="12"/>
      <c r="D15" s="12"/>
      <c r="E15" s="12"/>
      <c r="F15" s="10"/>
      <c r="G15" s="10"/>
      <c r="H15" s="10"/>
      <c r="I15" s="10"/>
      <c r="J15" s="10"/>
      <c r="K15" s="10"/>
      <c r="L15" s="110" t="s">
        <v>22</v>
      </c>
      <c r="M15" s="110"/>
      <c r="N15" s="10"/>
      <c r="O15" s="10"/>
      <c r="P15" s="10"/>
      <c r="Q15" s="10"/>
      <c r="R15" s="10"/>
      <c r="S15" s="109" t="s">
        <v>21</v>
      </c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09"/>
      <c r="AO15" s="109"/>
      <c r="AP15" s="109"/>
      <c r="AQ15" s="109"/>
      <c r="AR15" s="109"/>
      <c r="AS15" s="109"/>
      <c r="AT15" s="109"/>
      <c r="AU15" s="109"/>
      <c r="AV15" s="109"/>
    </row>
    <row r="16" spans="1:64" ht="15" x14ac:dyDescent="0.2">
      <c r="A16" s="9"/>
      <c r="B16" s="11"/>
      <c r="C16" s="12"/>
      <c r="D16" s="12"/>
      <c r="E16" s="12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</row>
    <row r="17" spans="1:48" ht="15" x14ac:dyDescent="0.2">
      <c r="A17" s="9"/>
      <c r="B17" s="11"/>
      <c r="C17" s="12"/>
      <c r="D17" s="12"/>
      <c r="E17" s="12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</row>
    <row r="18" spans="1:48" ht="15" x14ac:dyDescent="0.2">
      <c r="A18" s="9"/>
      <c r="B18" s="11"/>
      <c r="C18" s="12"/>
      <c r="D18" s="12"/>
      <c r="E18" s="12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</row>
    <row r="19" spans="1:48" ht="15" x14ac:dyDescent="0.2">
      <c r="A19" s="9"/>
      <c r="B19" s="11"/>
      <c r="C19" s="12"/>
      <c r="D19" s="12"/>
      <c r="E19" s="12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</row>
    <row r="20" spans="1:48" ht="15" x14ac:dyDescent="0.2">
      <c r="A20" s="9"/>
      <c r="B20" s="11"/>
      <c r="C20" s="12"/>
      <c r="D20" s="12"/>
      <c r="E20" s="12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</row>
    <row r="21" spans="1:48" ht="15" x14ac:dyDescent="0.2">
      <c r="A21" s="9"/>
      <c r="B21" s="11"/>
      <c r="C21" s="12"/>
      <c r="D21" s="12"/>
      <c r="E21" s="12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</row>
    <row r="22" spans="1:48" ht="15" x14ac:dyDescent="0.2">
      <c r="A22" s="9"/>
      <c r="B22" s="11"/>
      <c r="C22" s="12"/>
      <c r="D22" s="12"/>
      <c r="E22" s="12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</row>
    <row r="23" spans="1:48" ht="15" x14ac:dyDescent="0.2">
      <c r="A23" s="9"/>
      <c r="B23" s="11"/>
      <c r="C23" s="12"/>
      <c r="D23" s="12"/>
      <c r="E23" s="12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</row>
    <row r="24" spans="1:48" ht="15" x14ac:dyDescent="0.2">
      <c r="A24" s="9"/>
      <c r="B24" s="11"/>
      <c r="C24" s="12"/>
      <c r="D24" s="12"/>
      <c r="E24" s="12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</row>
    <row r="25" spans="1:48" ht="15" x14ac:dyDescent="0.2">
      <c r="A25" s="9"/>
      <c r="B25" s="11"/>
      <c r="C25" s="12"/>
      <c r="D25" s="12"/>
      <c r="E25" s="12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</row>
    <row r="26" spans="1:48" ht="15" x14ac:dyDescent="0.2">
      <c r="A26" s="9"/>
      <c r="B26" s="11"/>
      <c r="C26" s="12"/>
      <c r="D26" s="12"/>
      <c r="E26" s="12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</row>
    <row r="27" spans="1:48" ht="15" x14ac:dyDescent="0.2">
      <c r="A27" s="9"/>
      <c r="B27" s="11"/>
      <c r="C27" s="12"/>
      <c r="D27" s="12"/>
      <c r="E27" s="12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</row>
    <row r="28" spans="1:48" ht="15" x14ac:dyDescent="0.2">
      <c r="A28" s="9"/>
      <c r="B28" s="11"/>
      <c r="C28" s="12"/>
      <c r="D28" s="12"/>
      <c r="E28" s="12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</row>
    <row r="29" spans="1:48" ht="15" x14ac:dyDescent="0.2">
      <c r="A29" s="9"/>
      <c r="B29" s="11"/>
      <c r="C29" s="12"/>
      <c r="D29" s="12"/>
      <c r="E29" s="12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</row>
    <row r="30" spans="1:48" ht="15" x14ac:dyDescent="0.2">
      <c r="A30" s="9"/>
      <c r="B30" s="11"/>
      <c r="C30" s="12"/>
      <c r="D30" s="12"/>
      <c r="E30" s="12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</row>
    <row r="31" spans="1:48" ht="15" x14ac:dyDescent="0.2">
      <c r="A31" s="9"/>
      <c r="B31" s="11"/>
      <c r="C31" s="12"/>
      <c r="D31" s="12"/>
      <c r="E31" s="12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</row>
    <row r="32" spans="1:48" ht="15" x14ac:dyDescent="0.2">
      <c r="A32" s="9"/>
      <c r="B32" s="11"/>
      <c r="C32" s="12"/>
      <c r="D32" s="12"/>
      <c r="E32" s="12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</row>
    <row r="33" spans="1:48" ht="15" x14ac:dyDescent="0.2">
      <c r="A33" s="9"/>
      <c r="B33" s="11"/>
      <c r="C33" s="12"/>
      <c r="D33" s="12"/>
      <c r="E33" s="12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</row>
    <row r="34" spans="1:48" ht="15" x14ac:dyDescent="0.2">
      <c r="A34" s="9"/>
      <c r="B34" s="11"/>
      <c r="C34" s="12"/>
      <c r="D34" s="12"/>
      <c r="E34" s="12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</row>
    <row r="35" spans="1:48" ht="15" x14ac:dyDescent="0.2">
      <c r="A35" s="9"/>
      <c r="B35" s="11"/>
      <c r="C35" s="12"/>
      <c r="D35" s="12"/>
      <c r="E35" s="12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</row>
    <row r="36" spans="1:48" ht="15" x14ac:dyDescent="0.2">
      <c r="A36" s="9"/>
      <c r="B36" s="11"/>
      <c r="C36" s="12"/>
      <c r="D36" s="12"/>
      <c r="E36" s="12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</row>
    <row r="37" spans="1:48" ht="15" x14ac:dyDescent="0.2">
      <c r="A37" s="9"/>
      <c r="B37" s="11"/>
      <c r="C37" s="12"/>
      <c r="D37" s="12"/>
      <c r="E37" s="12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</row>
    <row r="38" spans="1:48" ht="15" x14ac:dyDescent="0.2">
      <c r="A38" s="9"/>
      <c r="B38" s="11"/>
      <c r="C38" s="12"/>
      <c r="D38" s="12"/>
      <c r="E38" s="12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</row>
    <row r="39" spans="1:48" ht="15" x14ac:dyDescent="0.2">
      <c r="A39" s="9"/>
      <c r="B39" s="11"/>
      <c r="C39" s="12"/>
      <c r="D39" s="12"/>
      <c r="E39" s="12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</row>
    <row r="40" spans="1:48" ht="15" x14ac:dyDescent="0.2">
      <c r="A40" s="9"/>
      <c r="B40" s="11"/>
      <c r="C40" s="12"/>
      <c r="D40" s="12"/>
      <c r="E40" s="12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</row>
    <row r="41" spans="1:48" ht="15" x14ac:dyDescent="0.2">
      <c r="A41" s="9"/>
      <c r="B41" s="11"/>
      <c r="C41" s="12"/>
      <c r="D41" s="12"/>
      <c r="E41" s="12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</row>
    <row r="42" spans="1:48" ht="15" x14ac:dyDescent="0.2">
      <c r="A42" s="9"/>
      <c r="B42" s="11"/>
      <c r="C42" s="12"/>
      <c r="D42" s="12"/>
      <c r="E42" s="12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</row>
    <row r="43" spans="1:48" ht="15" x14ac:dyDescent="0.2">
      <c r="A43" s="9"/>
      <c r="B43" s="11"/>
      <c r="C43" s="12"/>
      <c r="D43" s="12"/>
      <c r="E43" s="12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</row>
    <row r="44" spans="1:48" ht="15" x14ac:dyDescent="0.2">
      <c r="A44" s="9"/>
      <c r="B44" s="11"/>
      <c r="C44" s="12"/>
      <c r="D44" s="12"/>
      <c r="E44" s="12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</row>
    <row r="45" spans="1:48" ht="15" x14ac:dyDescent="0.2">
      <c r="A45" s="9"/>
      <c r="B45" s="11"/>
      <c r="C45" s="12"/>
      <c r="D45" s="12"/>
      <c r="E45" s="12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</row>
    <row r="46" spans="1:48" ht="15" x14ac:dyDescent="0.2">
      <c r="A46" s="9"/>
      <c r="B46" s="11"/>
      <c r="C46" s="12"/>
      <c r="D46" s="12"/>
      <c r="E46" s="12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</row>
    <row r="47" spans="1:48" ht="15" x14ac:dyDescent="0.2">
      <c r="A47" s="9"/>
      <c r="B47" s="11"/>
      <c r="C47" s="12"/>
      <c r="D47" s="12"/>
      <c r="E47" s="12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</row>
    <row r="48" spans="1:48" ht="15" x14ac:dyDescent="0.2">
      <c r="A48" s="9"/>
      <c r="B48" s="11"/>
      <c r="C48" s="12"/>
      <c r="D48" s="12"/>
      <c r="E48" s="12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</row>
    <row r="49" spans="1:48" ht="15" x14ac:dyDescent="0.2">
      <c r="A49" s="9"/>
      <c r="B49" s="11"/>
      <c r="C49" s="12"/>
      <c r="D49" s="12"/>
      <c r="E49" s="12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</row>
    <row r="50" spans="1:48" ht="15" x14ac:dyDescent="0.2">
      <c r="A50" s="9"/>
      <c r="B50" s="11"/>
      <c r="C50" s="12"/>
      <c r="D50" s="12"/>
      <c r="E50" s="12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</row>
    <row r="51" spans="1:48" ht="15" x14ac:dyDescent="0.2">
      <c r="A51" s="9"/>
      <c r="B51" s="11"/>
      <c r="C51" s="12"/>
      <c r="D51" s="12"/>
      <c r="E51" s="12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</row>
    <row r="52" spans="1:48" ht="15" x14ac:dyDescent="0.2">
      <c r="A52" s="9"/>
      <c r="B52" s="11"/>
      <c r="C52" s="12"/>
      <c r="D52" s="12"/>
      <c r="E52" s="12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</row>
    <row r="53" spans="1:48" ht="15" x14ac:dyDescent="0.2">
      <c r="A53" s="9"/>
      <c r="B53" s="11"/>
      <c r="C53" s="12"/>
      <c r="D53" s="12"/>
      <c r="E53" s="12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</row>
    <row r="54" spans="1:48" ht="15" x14ac:dyDescent="0.2">
      <c r="A54" s="9"/>
      <c r="B54" s="11"/>
      <c r="C54" s="12"/>
      <c r="D54" s="12"/>
      <c r="E54" s="12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</row>
    <row r="55" spans="1:48" ht="15" x14ac:dyDescent="0.2">
      <c r="A55" s="9"/>
      <c r="B55" s="11"/>
      <c r="C55" s="12"/>
      <c r="D55" s="12"/>
      <c r="E55" s="12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</row>
    <row r="56" spans="1:48" ht="15" x14ac:dyDescent="0.2">
      <c r="A56" s="9"/>
      <c r="B56" s="11"/>
      <c r="C56" s="12"/>
      <c r="D56" s="12"/>
      <c r="E56" s="12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</row>
    <row r="57" spans="1:48" ht="15" x14ac:dyDescent="0.2">
      <c r="A57" s="9"/>
      <c r="B57" s="11"/>
      <c r="C57" s="12"/>
      <c r="D57" s="12"/>
      <c r="E57" s="12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</row>
    <row r="58" spans="1:48" ht="15" x14ac:dyDescent="0.2">
      <c r="A58" s="9"/>
      <c r="B58" s="11"/>
      <c r="C58" s="12"/>
      <c r="D58" s="12"/>
      <c r="E58" s="12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</row>
    <row r="59" spans="1:48" ht="15" x14ac:dyDescent="0.2">
      <c r="A59" s="9"/>
      <c r="B59" s="11"/>
      <c r="C59" s="12"/>
      <c r="D59" s="12"/>
      <c r="E59" s="12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</row>
    <row r="60" spans="1:48" ht="15" x14ac:dyDescent="0.2">
      <c r="A60" s="9"/>
      <c r="B60" s="11"/>
      <c r="C60" s="12"/>
      <c r="D60" s="12"/>
      <c r="E60" s="12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</row>
    <row r="61" spans="1:48" ht="15" x14ac:dyDescent="0.2">
      <c r="A61" s="9"/>
      <c r="B61" s="11"/>
      <c r="C61" s="12"/>
      <c r="D61" s="12"/>
      <c r="E61" s="12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</row>
    <row r="62" spans="1:48" ht="15" x14ac:dyDescent="0.2">
      <c r="A62" s="9"/>
      <c r="B62" s="11"/>
      <c r="C62" s="12"/>
      <c r="D62" s="12"/>
      <c r="E62" s="12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</row>
    <row r="63" spans="1:48" ht="15" x14ac:dyDescent="0.2">
      <c r="A63" s="9"/>
      <c r="B63" s="11"/>
      <c r="C63" s="12"/>
      <c r="D63" s="12"/>
      <c r="E63" s="12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</row>
    <row r="64" spans="1:48" ht="15" x14ac:dyDescent="0.2">
      <c r="A64" s="9"/>
      <c r="B64" s="11"/>
      <c r="C64" s="12"/>
      <c r="D64" s="12"/>
      <c r="E64" s="12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</row>
    <row r="65" spans="1:48" ht="15" x14ac:dyDescent="0.2">
      <c r="A65" s="9"/>
      <c r="B65" s="11"/>
      <c r="C65" s="12"/>
      <c r="D65" s="12"/>
      <c r="E65" s="12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</row>
    <row r="66" spans="1:48" ht="15" x14ac:dyDescent="0.2">
      <c r="A66" s="9"/>
      <c r="B66" s="11"/>
      <c r="C66" s="12"/>
      <c r="D66" s="12"/>
      <c r="E66" s="12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</row>
    <row r="67" spans="1:48" ht="15" x14ac:dyDescent="0.2">
      <c r="A67" s="9"/>
      <c r="B67" s="11"/>
      <c r="C67" s="12"/>
      <c r="D67" s="12"/>
      <c r="E67" s="12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</row>
    <row r="68" spans="1:48" ht="15" x14ac:dyDescent="0.2">
      <c r="A68" s="9"/>
      <c r="B68" s="11"/>
      <c r="C68" s="12"/>
      <c r="D68" s="12"/>
      <c r="E68" s="12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</row>
    <row r="69" spans="1:48" ht="15" x14ac:dyDescent="0.2">
      <c r="A69" s="9"/>
      <c r="B69" s="11"/>
      <c r="C69" s="12"/>
      <c r="D69" s="12"/>
      <c r="E69" s="12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</row>
    <row r="70" spans="1:48" ht="15" x14ac:dyDescent="0.2">
      <c r="A70" s="9"/>
      <c r="B70" s="11"/>
      <c r="C70" s="12"/>
      <c r="D70" s="12"/>
      <c r="E70" s="12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</row>
    <row r="71" spans="1:48" ht="15" x14ac:dyDescent="0.2">
      <c r="A71" s="9"/>
      <c r="B71" s="11"/>
      <c r="C71" s="12"/>
      <c r="D71" s="12"/>
      <c r="E71" s="12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</row>
    <row r="72" spans="1:48" ht="15" x14ac:dyDescent="0.2">
      <c r="A72" s="9"/>
      <c r="B72" s="11"/>
      <c r="C72" s="12"/>
      <c r="D72" s="12"/>
      <c r="E72" s="12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</row>
    <row r="73" spans="1:48" ht="15" x14ac:dyDescent="0.2">
      <c r="A73" s="9"/>
      <c r="B73" s="11"/>
      <c r="C73" s="12"/>
      <c r="D73" s="12"/>
      <c r="E73" s="12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</row>
    <row r="74" spans="1:48" ht="15" x14ac:dyDescent="0.2">
      <c r="A74" s="9"/>
      <c r="B74" s="11"/>
      <c r="C74" s="12"/>
      <c r="D74" s="12"/>
      <c r="E74" s="12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</row>
    <row r="75" spans="1:48" ht="15" x14ac:dyDescent="0.2">
      <c r="A75" s="9"/>
      <c r="B75" s="11"/>
      <c r="C75" s="12"/>
      <c r="D75" s="12"/>
      <c r="E75" s="12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</row>
    <row r="76" spans="1:48" ht="15" x14ac:dyDescent="0.2">
      <c r="A76" s="9"/>
      <c r="B76" s="11"/>
      <c r="C76" s="12"/>
      <c r="D76" s="12"/>
      <c r="E76" s="12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</row>
    <row r="77" spans="1:48" ht="15" x14ac:dyDescent="0.2">
      <c r="A77" s="9"/>
      <c r="B77" s="11"/>
      <c r="C77" s="12"/>
      <c r="D77" s="12"/>
      <c r="E77" s="12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</row>
    <row r="78" spans="1:48" ht="15" x14ac:dyDescent="0.2">
      <c r="A78" s="9"/>
      <c r="B78" s="11"/>
      <c r="C78" s="12"/>
      <c r="D78" s="12"/>
      <c r="E78" s="12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</row>
    <row r="79" spans="1:48" ht="15" x14ac:dyDescent="0.2">
      <c r="A79" s="9"/>
      <c r="B79" s="11"/>
      <c r="C79" s="12"/>
      <c r="D79" s="12"/>
      <c r="E79" s="12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</row>
    <row r="80" spans="1:48" ht="15" x14ac:dyDescent="0.2">
      <c r="A80" s="9"/>
      <c r="B80" s="11"/>
      <c r="C80" s="12"/>
      <c r="D80" s="12"/>
      <c r="E80" s="12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</row>
    <row r="81" spans="1:48" ht="15" x14ac:dyDescent="0.2">
      <c r="A81" s="9"/>
      <c r="B81" s="11"/>
      <c r="C81" s="12"/>
      <c r="D81" s="12"/>
      <c r="E81" s="12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</row>
    <row r="82" spans="1:48" ht="15" x14ac:dyDescent="0.2">
      <c r="A82" s="9"/>
      <c r="B82" s="11"/>
      <c r="C82" s="12"/>
      <c r="D82" s="12"/>
      <c r="E82" s="12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</row>
    <row r="83" spans="1:48" ht="15" x14ac:dyDescent="0.2">
      <c r="A83" s="9"/>
      <c r="B83" s="11"/>
      <c r="C83" s="12"/>
      <c r="D83" s="12"/>
      <c r="E83" s="12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</row>
    <row r="84" spans="1:48" ht="15" x14ac:dyDescent="0.2">
      <c r="A84" s="9"/>
      <c r="B84" s="11"/>
      <c r="C84" s="12"/>
      <c r="D84" s="12"/>
      <c r="E84" s="12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</row>
    <row r="85" spans="1:48" ht="15" x14ac:dyDescent="0.2">
      <c r="A85" s="9"/>
      <c r="B85" s="11"/>
      <c r="C85" s="12"/>
      <c r="D85" s="12"/>
      <c r="E85" s="12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</row>
    <row r="86" spans="1:48" ht="15" x14ac:dyDescent="0.2">
      <c r="A86" s="9"/>
      <c r="B86" s="11"/>
      <c r="C86" s="12"/>
      <c r="D86" s="12"/>
      <c r="E86" s="12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</row>
    <row r="87" spans="1:48" ht="15" x14ac:dyDescent="0.2">
      <c r="A87" s="9"/>
      <c r="B87" s="11"/>
      <c r="C87" s="12"/>
      <c r="D87" s="12"/>
      <c r="E87" s="12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</row>
    <row r="88" spans="1:48" ht="15" x14ac:dyDescent="0.2">
      <c r="A88" s="9"/>
      <c r="B88" s="11"/>
      <c r="C88" s="12"/>
      <c r="D88" s="12"/>
      <c r="E88" s="12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</row>
    <row r="89" spans="1:48" ht="15" x14ac:dyDescent="0.2">
      <c r="A89" s="9"/>
      <c r="B89" s="11"/>
      <c r="C89" s="12"/>
      <c r="D89" s="12"/>
      <c r="E89" s="12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</row>
    <row r="90" spans="1:48" ht="15" x14ac:dyDescent="0.2">
      <c r="A90" s="9"/>
      <c r="B90" s="11"/>
      <c r="C90" s="12"/>
      <c r="D90" s="12"/>
      <c r="E90" s="12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</row>
    <row r="91" spans="1:48" ht="15" x14ac:dyDescent="0.2">
      <c r="A91" s="9"/>
      <c r="B91" s="11"/>
      <c r="C91" s="12"/>
      <c r="D91" s="12"/>
      <c r="E91" s="12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</row>
    <row r="92" spans="1:48" ht="15" x14ac:dyDescent="0.2">
      <c r="A92" s="9"/>
      <c r="B92" s="11"/>
      <c r="C92" s="12"/>
      <c r="D92" s="12"/>
      <c r="E92" s="12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</row>
    <row r="93" spans="1:48" ht="15" x14ac:dyDescent="0.2">
      <c r="A93" s="9"/>
      <c r="B93" s="11"/>
      <c r="C93" s="12"/>
      <c r="D93" s="12"/>
      <c r="E93" s="12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</row>
    <row r="94" spans="1:48" ht="15" x14ac:dyDescent="0.2">
      <c r="A94" s="9"/>
      <c r="B94" s="11"/>
      <c r="C94" s="12"/>
      <c r="D94" s="12"/>
      <c r="E94" s="12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</row>
    <row r="95" spans="1:48" ht="15" x14ac:dyDescent="0.2">
      <c r="A95" s="9"/>
      <c r="B95" s="11"/>
      <c r="C95" s="12"/>
      <c r="D95" s="12"/>
      <c r="E95" s="12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</row>
    <row r="96" spans="1:48" ht="15" x14ac:dyDescent="0.2">
      <c r="A96" s="9"/>
      <c r="B96" s="11"/>
      <c r="C96" s="12"/>
      <c r="D96" s="12"/>
      <c r="E96" s="12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</row>
    <row r="97" spans="1:48" ht="15" x14ac:dyDescent="0.2">
      <c r="A97" s="9"/>
      <c r="B97" s="11"/>
      <c r="C97" s="12"/>
      <c r="D97" s="12"/>
      <c r="E97" s="12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</row>
    <row r="98" spans="1:48" ht="15" x14ac:dyDescent="0.2">
      <c r="A98" s="9"/>
      <c r="B98" s="11"/>
      <c r="C98" s="12"/>
      <c r="D98" s="12"/>
      <c r="E98" s="12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</row>
    <row r="99" spans="1:48" ht="15" x14ac:dyDescent="0.2">
      <c r="A99" s="9"/>
      <c r="B99" s="11"/>
      <c r="C99" s="12"/>
      <c r="D99" s="12"/>
      <c r="E99" s="12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</row>
    <row r="100" spans="1:48" ht="15" x14ac:dyDescent="0.2">
      <c r="A100" s="9"/>
      <c r="B100" s="11"/>
      <c r="C100" s="12"/>
      <c r="D100" s="12"/>
      <c r="E100" s="12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</row>
    <row r="101" spans="1:48" ht="15" x14ac:dyDescent="0.2">
      <c r="A101" s="9"/>
      <c r="B101" s="11"/>
      <c r="C101" s="12"/>
      <c r="D101" s="12"/>
      <c r="E101" s="12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</row>
    <row r="102" spans="1:48" ht="15" x14ac:dyDescent="0.2">
      <c r="A102" s="9"/>
      <c r="B102" s="11"/>
      <c r="C102" s="12"/>
      <c r="D102" s="12"/>
      <c r="E102" s="12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</row>
    <row r="103" spans="1:48" ht="15" x14ac:dyDescent="0.2">
      <c r="A103" s="9"/>
      <c r="B103" s="11"/>
      <c r="C103" s="12"/>
      <c r="D103" s="12"/>
      <c r="E103" s="12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</row>
    <row r="104" spans="1:48" ht="15" x14ac:dyDescent="0.2">
      <c r="A104" s="9"/>
      <c r="B104" s="11"/>
      <c r="C104" s="12"/>
      <c r="D104" s="12"/>
      <c r="E104" s="12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</row>
    <row r="105" spans="1:48" ht="15" x14ac:dyDescent="0.2">
      <c r="A105" s="9"/>
      <c r="B105" s="11"/>
      <c r="C105" s="12"/>
      <c r="D105" s="12"/>
      <c r="E105" s="12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</row>
    <row r="106" spans="1:48" ht="15" x14ac:dyDescent="0.2">
      <c r="A106" s="9"/>
      <c r="B106" s="11"/>
      <c r="C106" s="12"/>
      <c r="D106" s="12"/>
      <c r="E106" s="12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</row>
    <row r="107" spans="1:48" ht="15" x14ac:dyDescent="0.2">
      <c r="A107" s="9"/>
      <c r="B107" s="11"/>
      <c r="C107" s="12"/>
      <c r="D107" s="12"/>
      <c r="E107" s="12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</row>
    <row r="108" spans="1:48" ht="15" x14ac:dyDescent="0.2">
      <c r="A108" s="9"/>
      <c r="B108" s="11"/>
      <c r="C108" s="12"/>
      <c r="D108" s="12"/>
      <c r="E108" s="12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</row>
    <row r="109" spans="1:48" ht="15" x14ac:dyDescent="0.2">
      <c r="A109" s="9"/>
      <c r="B109" s="11"/>
      <c r="C109" s="12"/>
      <c r="D109" s="12"/>
      <c r="E109" s="12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</row>
    <row r="110" spans="1:48" ht="15" x14ac:dyDescent="0.2">
      <c r="A110" s="9"/>
      <c r="B110" s="11"/>
      <c r="C110" s="12"/>
      <c r="D110" s="12"/>
      <c r="E110" s="12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</row>
    <row r="111" spans="1:48" ht="15" x14ac:dyDescent="0.2">
      <c r="A111" s="9"/>
      <c r="B111" s="11"/>
      <c r="C111" s="12"/>
      <c r="D111" s="12"/>
      <c r="E111" s="12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</row>
    <row r="112" spans="1:48" ht="15" x14ac:dyDescent="0.2">
      <c r="A112" s="9"/>
      <c r="B112" s="11"/>
      <c r="C112" s="12"/>
      <c r="D112" s="12"/>
      <c r="E112" s="12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</row>
    <row r="113" spans="1:48" ht="15" x14ac:dyDescent="0.2">
      <c r="A113" s="9"/>
      <c r="B113" s="11"/>
      <c r="C113" s="12"/>
      <c r="D113" s="12"/>
      <c r="E113" s="12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</row>
    <row r="114" spans="1:48" ht="15" x14ac:dyDescent="0.2">
      <c r="A114" s="9"/>
      <c r="B114" s="11"/>
      <c r="C114" s="12"/>
      <c r="D114" s="12"/>
      <c r="E114" s="12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</row>
    <row r="115" spans="1:48" ht="15" x14ac:dyDescent="0.2">
      <c r="A115" s="9"/>
      <c r="B115" s="11"/>
      <c r="C115" s="12"/>
      <c r="D115" s="12"/>
      <c r="E115" s="12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3"/>
    </row>
    <row r="116" spans="1:48" ht="15" x14ac:dyDescent="0.2">
      <c r="A116" s="9"/>
      <c r="B116" s="11"/>
      <c r="C116" s="12"/>
      <c r="D116" s="12"/>
      <c r="E116" s="12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</row>
    <row r="117" spans="1:48" ht="15" x14ac:dyDescent="0.2">
      <c r="A117" s="9"/>
      <c r="B117" s="11"/>
      <c r="C117" s="12"/>
      <c r="D117" s="12"/>
      <c r="E117" s="12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  <c r="AR117" s="13"/>
      <c r="AS117" s="13"/>
      <c r="AT117" s="13"/>
      <c r="AU117" s="13"/>
      <c r="AV117" s="13"/>
    </row>
    <row r="118" spans="1:48" ht="15" x14ac:dyDescent="0.2">
      <c r="A118" s="9"/>
      <c r="B118" s="11"/>
      <c r="C118" s="12"/>
      <c r="D118" s="12"/>
      <c r="E118" s="12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  <c r="AV118" s="13"/>
    </row>
    <row r="119" spans="1:48" ht="15" x14ac:dyDescent="0.2">
      <c r="A119" s="9"/>
      <c r="B119" s="11"/>
      <c r="C119" s="12"/>
      <c r="D119" s="12"/>
      <c r="E119" s="12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  <c r="AQ119" s="13"/>
      <c r="AR119" s="13"/>
      <c r="AS119" s="13"/>
      <c r="AT119" s="13"/>
      <c r="AU119" s="13"/>
      <c r="AV119" s="13"/>
    </row>
    <row r="120" spans="1:48" ht="15" x14ac:dyDescent="0.2">
      <c r="A120" s="9"/>
      <c r="B120" s="11"/>
      <c r="C120" s="12"/>
      <c r="D120" s="12"/>
      <c r="E120" s="12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  <c r="AQ120" s="13"/>
      <c r="AR120" s="13"/>
      <c r="AS120" s="13"/>
      <c r="AT120" s="13"/>
      <c r="AU120" s="13"/>
      <c r="AV120" s="13"/>
    </row>
    <row r="121" spans="1:48" ht="15" x14ac:dyDescent="0.2">
      <c r="A121" s="9"/>
      <c r="B121" s="11"/>
      <c r="C121" s="12"/>
      <c r="D121" s="12"/>
      <c r="E121" s="12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S121" s="13"/>
      <c r="AT121" s="13"/>
      <c r="AU121" s="13"/>
      <c r="AV121" s="13"/>
    </row>
    <row r="122" spans="1:48" ht="15" x14ac:dyDescent="0.2">
      <c r="A122" s="9"/>
      <c r="B122" s="11"/>
      <c r="C122" s="12"/>
      <c r="D122" s="12"/>
      <c r="E122" s="12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  <c r="AP122" s="13"/>
      <c r="AQ122" s="13"/>
      <c r="AR122" s="13"/>
      <c r="AS122" s="13"/>
      <c r="AT122" s="13"/>
      <c r="AU122" s="13"/>
      <c r="AV122" s="13"/>
    </row>
    <row r="123" spans="1:48" ht="15" x14ac:dyDescent="0.2">
      <c r="A123" s="9"/>
      <c r="B123" s="11"/>
      <c r="C123" s="12"/>
      <c r="D123" s="12"/>
      <c r="E123" s="12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  <c r="AP123" s="13"/>
      <c r="AQ123" s="13"/>
      <c r="AR123" s="13"/>
      <c r="AS123" s="13"/>
      <c r="AT123" s="13"/>
      <c r="AU123" s="13"/>
      <c r="AV123" s="13"/>
    </row>
    <row r="124" spans="1:48" ht="15" x14ac:dyDescent="0.2">
      <c r="A124" s="9"/>
      <c r="B124" s="11"/>
      <c r="C124" s="12"/>
      <c r="D124" s="12"/>
      <c r="E124" s="12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  <c r="AQ124" s="13"/>
      <c r="AR124" s="13"/>
      <c r="AS124" s="13"/>
      <c r="AT124" s="13"/>
      <c r="AU124" s="13"/>
      <c r="AV124" s="13"/>
    </row>
    <row r="125" spans="1:48" ht="15" x14ac:dyDescent="0.2">
      <c r="A125" s="9"/>
      <c r="B125" s="11"/>
      <c r="C125" s="12"/>
      <c r="D125" s="12"/>
      <c r="E125" s="12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  <c r="AR125" s="13"/>
      <c r="AS125" s="13"/>
      <c r="AT125" s="13"/>
      <c r="AU125" s="13"/>
      <c r="AV125" s="13"/>
    </row>
    <row r="126" spans="1:48" ht="15" x14ac:dyDescent="0.2">
      <c r="A126" s="9"/>
      <c r="B126" s="11"/>
      <c r="C126" s="12"/>
      <c r="D126" s="12"/>
      <c r="E126" s="12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</row>
    <row r="127" spans="1:48" ht="15" x14ac:dyDescent="0.2">
      <c r="A127" s="9"/>
      <c r="B127" s="11"/>
      <c r="C127" s="12"/>
      <c r="D127" s="12"/>
      <c r="E127" s="12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  <c r="AQ127" s="13"/>
      <c r="AR127" s="13"/>
      <c r="AS127" s="13"/>
      <c r="AT127" s="13"/>
      <c r="AU127" s="13"/>
      <c r="AV127" s="13"/>
    </row>
    <row r="128" spans="1:48" ht="15" x14ac:dyDescent="0.2">
      <c r="A128" s="9"/>
      <c r="B128" s="11"/>
      <c r="C128" s="12"/>
      <c r="D128" s="12"/>
      <c r="E128" s="12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  <c r="AQ128" s="13"/>
      <c r="AR128" s="13"/>
      <c r="AS128" s="13"/>
      <c r="AT128" s="13"/>
      <c r="AU128" s="13"/>
      <c r="AV128" s="13"/>
    </row>
    <row r="129" spans="1:48" ht="15" x14ac:dyDescent="0.2">
      <c r="A129" s="9"/>
      <c r="B129" s="11"/>
      <c r="C129" s="12"/>
      <c r="D129" s="12"/>
      <c r="E129" s="12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  <c r="AQ129" s="13"/>
      <c r="AR129" s="13"/>
      <c r="AS129" s="13"/>
      <c r="AT129" s="13"/>
      <c r="AU129" s="13"/>
      <c r="AV129" s="13"/>
    </row>
    <row r="130" spans="1:48" ht="15" x14ac:dyDescent="0.2">
      <c r="A130" s="9"/>
      <c r="B130" s="11"/>
      <c r="C130" s="12"/>
      <c r="D130" s="12"/>
      <c r="E130" s="12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  <c r="AQ130" s="13"/>
      <c r="AR130" s="13"/>
      <c r="AS130" s="13"/>
      <c r="AT130" s="13"/>
      <c r="AU130" s="13"/>
      <c r="AV130" s="13"/>
    </row>
    <row r="131" spans="1:48" ht="15" x14ac:dyDescent="0.2">
      <c r="A131" s="9"/>
      <c r="B131" s="11"/>
      <c r="C131" s="12"/>
      <c r="D131" s="12"/>
      <c r="E131" s="12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  <c r="AR131" s="13"/>
      <c r="AS131" s="13"/>
      <c r="AT131" s="13"/>
      <c r="AU131" s="13"/>
      <c r="AV131" s="13"/>
    </row>
    <row r="132" spans="1:48" ht="15" x14ac:dyDescent="0.2">
      <c r="A132" s="9"/>
      <c r="B132" s="11"/>
      <c r="C132" s="12"/>
      <c r="D132" s="12"/>
      <c r="E132" s="12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  <c r="AQ132" s="13"/>
      <c r="AR132" s="13"/>
      <c r="AS132" s="13"/>
      <c r="AT132" s="13"/>
      <c r="AU132" s="13"/>
      <c r="AV132" s="13"/>
    </row>
    <row r="133" spans="1:48" ht="15" x14ac:dyDescent="0.2">
      <c r="A133" s="9"/>
      <c r="B133" s="11"/>
      <c r="C133" s="12"/>
      <c r="D133" s="12"/>
      <c r="E133" s="12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13"/>
      <c r="AP133" s="13"/>
      <c r="AQ133" s="13"/>
      <c r="AR133" s="13"/>
      <c r="AS133" s="13"/>
      <c r="AT133" s="13"/>
      <c r="AU133" s="13"/>
      <c r="AV133" s="13"/>
    </row>
    <row r="134" spans="1:48" ht="15" x14ac:dyDescent="0.2">
      <c r="A134" s="9"/>
      <c r="B134" s="11"/>
      <c r="C134" s="12"/>
      <c r="D134" s="12"/>
      <c r="E134" s="12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3"/>
      <c r="AP134" s="13"/>
      <c r="AQ134" s="13"/>
      <c r="AR134" s="13"/>
      <c r="AS134" s="13"/>
      <c r="AT134" s="13"/>
      <c r="AU134" s="13"/>
      <c r="AV134" s="13"/>
    </row>
    <row r="135" spans="1:48" ht="15" x14ac:dyDescent="0.2">
      <c r="A135" s="9"/>
      <c r="B135" s="11"/>
      <c r="C135" s="12"/>
      <c r="D135" s="12"/>
      <c r="E135" s="12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  <c r="AQ135" s="13"/>
      <c r="AR135" s="13"/>
      <c r="AS135" s="13"/>
      <c r="AT135" s="13"/>
      <c r="AU135" s="13"/>
      <c r="AV135" s="13"/>
    </row>
    <row r="136" spans="1:48" ht="15" x14ac:dyDescent="0.2">
      <c r="A136" s="9"/>
      <c r="B136" s="11"/>
      <c r="C136" s="12"/>
      <c r="D136" s="12"/>
      <c r="E136" s="12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  <c r="AQ136" s="13"/>
      <c r="AR136" s="13"/>
      <c r="AS136" s="13"/>
      <c r="AT136" s="13"/>
      <c r="AU136" s="13"/>
      <c r="AV136" s="13"/>
    </row>
    <row r="137" spans="1:48" ht="15" x14ac:dyDescent="0.2">
      <c r="A137" s="9"/>
      <c r="B137" s="11"/>
      <c r="C137" s="12"/>
      <c r="D137" s="12"/>
      <c r="E137" s="12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  <c r="AO137" s="13"/>
      <c r="AP137" s="13"/>
      <c r="AQ137" s="13"/>
      <c r="AR137" s="13"/>
      <c r="AS137" s="13"/>
      <c r="AT137" s="13"/>
      <c r="AU137" s="13"/>
      <c r="AV137" s="13"/>
    </row>
    <row r="138" spans="1:48" ht="15" x14ac:dyDescent="0.2">
      <c r="A138" s="9"/>
      <c r="B138" s="11"/>
      <c r="C138" s="12"/>
      <c r="D138" s="12"/>
      <c r="E138" s="12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O138" s="13"/>
      <c r="AP138" s="13"/>
      <c r="AQ138" s="13"/>
      <c r="AR138" s="13"/>
      <c r="AS138" s="13"/>
      <c r="AT138" s="13"/>
      <c r="AU138" s="13"/>
      <c r="AV138" s="13"/>
    </row>
    <row r="139" spans="1:48" ht="15" x14ac:dyDescent="0.2">
      <c r="A139" s="9"/>
      <c r="B139" s="11"/>
      <c r="C139" s="12"/>
      <c r="D139" s="12"/>
      <c r="E139" s="12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  <c r="AQ139" s="13"/>
      <c r="AR139" s="13"/>
      <c r="AS139" s="13"/>
      <c r="AT139" s="13"/>
      <c r="AU139" s="13"/>
      <c r="AV139" s="13"/>
    </row>
    <row r="140" spans="1:48" ht="15" x14ac:dyDescent="0.2">
      <c r="A140" s="9"/>
      <c r="B140" s="11"/>
      <c r="C140" s="12"/>
      <c r="D140" s="12"/>
      <c r="E140" s="12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  <c r="AQ140" s="13"/>
      <c r="AR140" s="13"/>
      <c r="AS140" s="13"/>
      <c r="AT140" s="13"/>
      <c r="AU140" s="13"/>
      <c r="AV140" s="13"/>
    </row>
    <row r="141" spans="1:48" ht="15" x14ac:dyDescent="0.2">
      <c r="A141" s="9"/>
      <c r="B141" s="11"/>
      <c r="C141" s="12"/>
      <c r="D141" s="12"/>
      <c r="E141" s="12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  <c r="AO141" s="13"/>
      <c r="AP141" s="13"/>
      <c r="AQ141" s="13"/>
      <c r="AR141" s="13"/>
      <c r="AS141" s="13"/>
      <c r="AT141" s="13"/>
      <c r="AU141" s="13"/>
      <c r="AV141" s="13"/>
    </row>
    <row r="142" spans="1:48" ht="15" x14ac:dyDescent="0.2">
      <c r="A142" s="9"/>
      <c r="B142" s="11"/>
      <c r="C142" s="12"/>
      <c r="D142" s="12"/>
      <c r="E142" s="12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  <c r="AO142" s="13"/>
      <c r="AP142" s="13"/>
      <c r="AQ142" s="13"/>
      <c r="AR142" s="13"/>
      <c r="AS142" s="13"/>
      <c r="AT142" s="13"/>
      <c r="AU142" s="13"/>
      <c r="AV142" s="13"/>
    </row>
    <row r="143" spans="1:48" ht="15" x14ac:dyDescent="0.2">
      <c r="A143" s="9"/>
      <c r="B143" s="11"/>
      <c r="C143" s="12"/>
      <c r="D143" s="12"/>
      <c r="E143" s="12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  <c r="AO143" s="13"/>
      <c r="AP143" s="13"/>
      <c r="AQ143" s="13"/>
      <c r="AR143" s="13"/>
      <c r="AS143" s="13"/>
      <c r="AT143" s="13"/>
      <c r="AU143" s="13"/>
      <c r="AV143" s="13"/>
    </row>
    <row r="144" spans="1:48" ht="15" x14ac:dyDescent="0.2">
      <c r="A144" s="9"/>
      <c r="B144" s="11"/>
      <c r="C144" s="12"/>
      <c r="D144" s="12"/>
      <c r="E144" s="12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  <c r="AO144" s="13"/>
      <c r="AP144" s="13"/>
      <c r="AQ144" s="13"/>
      <c r="AR144" s="13"/>
      <c r="AS144" s="13"/>
      <c r="AT144" s="13"/>
      <c r="AU144" s="13"/>
      <c r="AV144" s="13"/>
    </row>
    <row r="145" spans="1:48" ht="15" x14ac:dyDescent="0.2">
      <c r="A145" s="9"/>
      <c r="B145" s="11"/>
      <c r="C145" s="12"/>
      <c r="D145" s="12"/>
      <c r="E145" s="12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  <c r="AO145" s="13"/>
      <c r="AP145" s="13"/>
      <c r="AQ145" s="13"/>
      <c r="AR145" s="13"/>
      <c r="AS145" s="13"/>
      <c r="AT145" s="13"/>
      <c r="AU145" s="13"/>
      <c r="AV145" s="13"/>
    </row>
    <row r="146" spans="1:48" ht="15" x14ac:dyDescent="0.2">
      <c r="A146" s="9"/>
      <c r="B146" s="11"/>
      <c r="C146" s="12"/>
      <c r="D146" s="12"/>
      <c r="E146" s="12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  <c r="AN146" s="13"/>
      <c r="AO146" s="13"/>
      <c r="AP146" s="13"/>
      <c r="AQ146" s="13"/>
      <c r="AR146" s="13"/>
      <c r="AS146" s="13"/>
      <c r="AT146" s="13"/>
      <c r="AU146" s="13"/>
      <c r="AV146" s="13"/>
    </row>
    <row r="147" spans="1:48" ht="15" x14ac:dyDescent="0.2">
      <c r="A147" s="9"/>
      <c r="B147" s="11"/>
      <c r="C147" s="12"/>
      <c r="D147" s="12"/>
      <c r="E147" s="12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  <c r="AN147" s="13"/>
      <c r="AO147" s="13"/>
      <c r="AP147" s="13"/>
      <c r="AQ147" s="13"/>
      <c r="AR147" s="13"/>
      <c r="AS147" s="13"/>
      <c r="AT147" s="13"/>
      <c r="AU147" s="13"/>
      <c r="AV147" s="13"/>
    </row>
    <row r="148" spans="1:48" ht="15" x14ac:dyDescent="0.2">
      <c r="A148" s="9"/>
      <c r="B148" s="11"/>
      <c r="C148" s="12"/>
      <c r="D148" s="12"/>
      <c r="E148" s="12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  <c r="AO148" s="13"/>
      <c r="AP148" s="13"/>
      <c r="AQ148" s="13"/>
      <c r="AR148" s="13"/>
      <c r="AS148" s="13"/>
      <c r="AT148" s="13"/>
      <c r="AU148" s="13"/>
      <c r="AV148" s="13"/>
    </row>
    <row r="149" spans="1:48" ht="15" x14ac:dyDescent="0.2">
      <c r="A149" s="9"/>
      <c r="B149" s="11"/>
      <c r="C149" s="12"/>
      <c r="D149" s="12"/>
      <c r="E149" s="12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  <c r="AQ149" s="13"/>
      <c r="AR149" s="13"/>
      <c r="AS149" s="13"/>
      <c r="AT149" s="13"/>
      <c r="AU149" s="13"/>
      <c r="AV149" s="13"/>
    </row>
    <row r="150" spans="1:48" ht="15" x14ac:dyDescent="0.2">
      <c r="A150" s="9"/>
      <c r="B150" s="11"/>
      <c r="C150" s="12"/>
      <c r="D150" s="12"/>
      <c r="E150" s="12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  <c r="AO150" s="13"/>
      <c r="AP150" s="13"/>
      <c r="AQ150" s="13"/>
      <c r="AR150" s="13"/>
      <c r="AS150" s="13"/>
      <c r="AT150" s="13"/>
      <c r="AU150" s="13"/>
      <c r="AV150" s="13"/>
    </row>
    <row r="151" spans="1:48" ht="15" x14ac:dyDescent="0.2">
      <c r="A151" s="9"/>
      <c r="B151" s="11"/>
      <c r="C151" s="12"/>
      <c r="D151" s="12"/>
      <c r="E151" s="12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  <c r="AN151" s="13"/>
      <c r="AO151" s="13"/>
      <c r="AP151" s="13"/>
      <c r="AQ151" s="13"/>
      <c r="AR151" s="13"/>
      <c r="AS151" s="13"/>
      <c r="AT151" s="13"/>
      <c r="AU151" s="13"/>
      <c r="AV151" s="13"/>
    </row>
    <row r="152" spans="1:48" ht="15" x14ac:dyDescent="0.2">
      <c r="A152" s="9"/>
      <c r="B152" s="11"/>
      <c r="C152" s="12"/>
      <c r="D152" s="12"/>
      <c r="E152" s="12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  <c r="AQ152" s="13"/>
      <c r="AR152" s="13"/>
      <c r="AS152" s="13"/>
      <c r="AT152" s="13"/>
      <c r="AU152" s="13"/>
      <c r="AV152" s="13"/>
    </row>
    <row r="153" spans="1:48" ht="15" x14ac:dyDescent="0.2">
      <c r="A153" s="9"/>
      <c r="B153" s="11"/>
      <c r="C153" s="12"/>
      <c r="D153" s="12"/>
      <c r="E153" s="12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  <c r="AO153" s="13"/>
      <c r="AP153" s="13"/>
      <c r="AQ153" s="13"/>
      <c r="AR153" s="13"/>
      <c r="AS153" s="13"/>
      <c r="AT153" s="13"/>
      <c r="AU153" s="13"/>
      <c r="AV153" s="13"/>
    </row>
    <row r="154" spans="1:48" ht="15" x14ac:dyDescent="0.2">
      <c r="A154" s="9"/>
      <c r="B154" s="11"/>
      <c r="C154" s="12"/>
      <c r="D154" s="12"/>
      <c r="E154" s="12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O154" s="13"/>
      <c r="AP154" s="13"/>
      <c r="AQ154" s="13"/>
      <c r="AR154" s="13"/>
      <c r="AS154" s="13"/>
      <c r="AT154" s="13"/>
      <c r="AU154" s="13"/>
      <c r="AV154" s="13"/>
    </row>
    <row r="155" spans="1:48" ht="15" x14ac:dyDescent="0.2">
      <c r="A155" s="9"/>
      <c r="B155" s="11"/>
      <c r="C155" s="12"/>
      <c r="D155" s="12"/>
      <c r="E155" s="12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  <c r="AO155" s="13"/>
      <c r="AP155" s="13"/>
      <c r="AQ155" s="13"/>
      <c r="AR155" s="13"/>
      <c r="AS155" s="13"/>
      <c r="AT155" s="13"/>
      <c r="AU155" s="13"/>
      <c r="AV155" s="13"/>
    </row>
    <row r="156" spans="1:48" ht="15" x14ac:dyDescent="0.2">
      <c r="A156" s="9"/>
      <c r="B156" s="11"/>
      <c r="C156" s="12"/>
      <c r="D156" s="12"/>
      <c r="E156" s="12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  <c r="AO156" s="13"/>
      <c r="AP156" s="13"/>
      <c r="AQ156" s="13"/>
      <c r="AR156" s="13"/>
      <c r="AS156" s="13"/>
      <c r="AT156" s="13"/>
      <c r="AU156" s="13"/>
      <c r="AV156" s="13"/>
    </row>
    <row r="157" spans="1:48" ht="15" x14ac:dyDescent="0.2">
      <c r="A157" s="9"/>
      <c r="B157" s="11"/>
      <c r="C157" s="12"/>
      <c r="D157" s="12"/>
      <c r="E157" s="12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  <c r="AN157" s="13"/>
      <c r="AO157" s="13"/>
      <c r="AP157" s="13"/>
      <c r="AQ157" s="13"/>
      <c r="AR157" s="13"/>
      <c r="AS157" s="13"/>
      <c r="AT157" s="13"/>
      <c r="AU157" s="13"/>
      <c r="AV157" s="13"/>
    </row>
    <row r="158" spans="1:48" ht="15" x14ac:dyDescent="0.2">
      <c r="A158" s="9"/>
      <c r="B158" s="11"/>
      <c r="C158" s="12"/>
      <c r="D158" s="12"/>
      <c r="E158" s="12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  <c r="AO158" s="13"/>
      <c r="AP158" s="13"/>
      <c r="AQ158" s="13"/>
      <c r="AR158" s="13"/>
      <c r="AS158" s="13"/>
      <c r="AT158" s="13"/>
      <c r="AU158" s="13"/>
      <c r="AV158" s="13"/>
    </row>
    <row r="159" spans="1:48" ht="15" x14ac:dyDescent="0.2">
      <c r="A159" s="9"/>
      <c r="B159" s="11"/>
      <c r="C159" s="12"/>
      <c r="D159" s="12"/>
      <c r="E159" s="12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  <c r="AQ159" s="13"/>
      <c r="AR159" s="13"/>
      <c r="AS159" s="13"/>
      <c r="AT159" s="13"/>
      <c r="AU159" s="13"/>
      <c r="AV159" s="13"/>
    </row>
    <row r="160" spans="1:48" ht="15" x14ac:dyDescent="0.2">
      <c r="A160" s="9"/>
      <c r="B160" s="11"/>
      <c r="C160" s="12"/>
      <c r="D160" s="12"/>
      <c r="E160" s="12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  <c r="AO160" s="13"/>
      <c r="AP160" s="13"/>
      <c r="AQ160" s="13"/>
      <c r="AR160" s="13"/>
      <c r="AS160" s="13"/>
      <c r="AT160" s="13"/>
      <c r="AU160" s="13"/>
      <c r="AV160" s="13"/>
    </row>
    <row r="161" spans="1:48" ht="15" x14ac:dyDescent="0.2">
      <c r="A161" s="9"/>
      <c r="B161" s="11"/>
      <c r="C161" s="12"/>
      <c r="D161" s="12"/>
      <c r="E161" s="12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  <c r="AO161" s="13"/>
      <c r="AP161" s="13"/>
      <c r="AQ161" s="13"/>
      <c r="AR161" s="13"/>
      <c r="AS161" s="13"/>
      <c r="AT161" s="13"/>
      <c r="AU161" s="13"/>
      <c r="AV161" s="13"/>
    </row>
    <row r="162" spans="1:48" ht="15" x14ac:dyDescent="0.2">
      <c r="A162" s="9"/>
      <c r="B162" s="11"/>
      <c r="C162" s="12"/>
      <c r="D162" s="12"/>
      <c r="E162" s="12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  <c r="AO162" s="13"/>
      <c r="AP162" s="13"/>
      <c r="AQ162" s="13"/>
      <c r="AR162" s="13"/>
      <c r="AS162" s="13"/>
      <c r="AT162" s="13"/>
      <c r="AU162" s="13"/>
      <c r="AV162" s="13"/>
    </row>
    <row r="163" spans="1:48" ht="15" x14ac:dyDescent="0.2">
      <c r="A163" s="9"/>
      <c r="B163" s="11"/>
      <c r="C163" s="12"/>
      <c r="D163" s="12"/>
      <c r="E163" s="12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  <c r="AO163" s="13"/>
      <c r="AP163" s="13"/>
      <c r="AQ163" s="13"/>
      <c r="AR163" s="13"/>
      <c r="AS163" s="13"/>
      <c r="AT163" s="13"/>
      <c r="AU163" s="13"/>
      <c r="AV163" s="13"/>
    </row>
    <row r="164" spans="1:48" ht="15" x14ac:dyDescent="0.2">
      <c r="A164" s="9"/>
      <c r="B164" s="11"/>
      <c r="C164" s="12"/>
      <c r="D164" s="12"/>
      <c r="E164" s="12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  <c r="AO164" s="13"/>
      <c r="AP164" s="13"/>
      <c r="AQ164" s="13"/>
      <c r="AR164" s="13"/>
      <c r="AS164" s="13"/>
      <c r="AT164" s="13"/>
      <c r="AU164" s="13"/>
      <c r="AV164" s="13"/>
    </row>
    <row r="165" spans="1:48" ht="15" x14ac:dyDescent="0.2">
      <c r="A165" s="9"/>
      <c r="B165" s="11"/>
      <c r="C165" s="12"/>
      <c r="D165" s="12"/>
      <c r="E165" s="12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  <c r="AO165" s="13"/>
      <c r="AP165" s="13"/>
      <c r="AQ165" s="13"/>
      <c r="AR165" s="13"/>
      <c r="AS165" s="13"/>
      <c r="AT165" s="13"/>
      <c r="AU165" s="13"/>
      <c r="AV165" s="13"/>
    </row>
    <row r="166" spans="1:48" ht="15" x14ac:dyDescent="0.2">
      <c r="A166" s="9"/>
      <c r="B166" s="11"/>
      <c r="C166" s="12"/>
      <c r="D166" s="12"/>
      <c r="E166" s="12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  <c r="AO166" s="13"/>
      <c r="AP166" s="13"/>
      <c r="AQ166" s="13"/>
      <c r="AR166" s="13"/>
      <c r="AS166" s="13"/>
      <c r="AT166" s="13"/>
      <c r="AU166" s="13"/>
      <c r="AV166" s="13"/>
    </row>
    <row r="167" spans="1:48" ht="15" x14ac:dyDescent="0.2">
      <c r="A167" s="9"/>
      <c r="B167" s="11"/>
      <c r="C167" s="12"/>
      <c r="D167" s="12"/>
      <c r="E167" s="12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  <c r="AO167" s="13"/>
      <c r="AP167" s="13"/>
      <c r="AQ167" s="13"/>
      <c r="AR167" s="13"/>
      <c r="AS167" s="13"/>
      <c r="AT167" s="13"/>
      <c r="AU167" s="13"/>
      <c r="AV167" s="13"/>
    </row>
    <row r="168" spans="1:48" ht="15" x14ac:dyDescent="0.2">
      <c r="A168" s="9"/>
      <c r="B168" s="11"/>
      <c r="C168" s="12"/>
      <c r="D168" s="12"/>
      <c r="E168" s="12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  <c r="AO168" s="13"/>
      <c r="AP168" s="13"/>
      <c r="AQ168" s="13"/>
      <c r="AR168" s="13"/>
      <c r="AS168" s="13"/>
      <c r="AT168" s="13"/>
      <c r="AU168" s="13"/>
      <c r="AV168" s="13"/>
    </row>
    <row r="169" spans="1:48" ht="15" x14ac:dyDescent="0.2">
      <c r="A169" s="9"/>
      <c r="B169" s="11"/>
      <c r="C169" s="12"/>
      <c r="D169" s="12"/>
      <c r="E169" s="12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  <c r="AO169" s="13"/>
      <c r="AP169" s="13"/>
      <c r="AQ169" s="13"/>
      <c r="AR169" s="13"/>
      <c r="AS169" s="13"/>
      <c r="AT169" s="13"/>
      <c r="AU169" s="13"/>
      <c r="AV169" s="13"/>
    </row>
    <row r="170" spans="1:48" ht="15" x14ac:dyDescent="0.2">
      <c r="A170" s="9"/>
      <c r="B170" s="11"/>
      <c r="C170" s="12"/>
      <c r="D170" s="12"/>
      <c r="E170" s="12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  <c r="AN170" s="13"/>
      <c r="AO170" s="13"/>
      <c r="AP170" s="13"/>
      <c r="AQ170" s="13"/>
      <c r="AR170" s="13"/>
      <c r="AS170" s="13"/>
      <c r="AT170" s="13"/>
      <c r="AU170" s="13"/>
      <c r="AV170" s="13"/>
    </row>
    <row r="171" spans="1:48" ht="15" x14ac:dyDescent="0.2">
      <c r="A171" s="9"/>
      <c r="B171" s="11"/>
      <c r="C171" s="12"/>
      <c r="D171" s="12"/>
      <c r="E171" s="12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  <c r="AO171" s="13"/>
      <c r="AP171" s="13"/>
      <c r="AQ171" s="13"/>
      <c r="AR171" s="13"/>
      <c r="AS171" s="13"/>
      <c r="AT171" s="13"/>
      <c r="AU171" s="13"/>
      <c r="AV171" s="13"/>
    </row>
    <row r="172" spans="1:48" ht="15" x14ac:dyDescent="0.2">
      <c r="A172" s="9"/>
      <c r="B172" s="11"/>
      <c r="C172" s="12"/>
      <c r="D172" s="12"/>
      <c r="E172" s="12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s="13"/>
      <c r="AO172" s="13"/>
      <c r="AP172" s="13"/>
      <c r="AQ172" s="13"/>
      <c r="AR172" s="13"/>
      <c r="AS172" s="13"/>
      <c r="AT172" s="13"/>
      <c r="AU172" s="13"/>
      <c r="AV172" s="13"/>
    </row>
    <row r="173" spans="1:48" ht="15" x14ac:dyDescent="0.2">
      <c r="A173" s="9"/>
      <c r="B173" s="11"/>
      <c r="C173" s="12"/>
      <c r="D173" s="12"/>
      <c r="E173" s="12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  <c r="AO173" s="13"/>
      <c r="AP173" s="13"/>
      <c r="AQ173" s="13"/>
      <c r="AR173" s="13"/>
      <c r="AS173" s="13"/>
      <c r="AT173" s="13"/>
      <c r="AU173" s="13"/>
      <c r="AV173" s="13"/>
    </row>
    <row r="174" spans="1:48" ht="15" x14ac:dyDescent="0.2">
      <c r="A174" s="9"/>
      <c r="B174" s="11"/>
      <c r="C174" s="12"/>
      <c r="D174" s="12"/>
      <c r="E174" s="12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  <c r="AO174" s="13"/>
      <c r="AP174" s="13"/>
      <c r="AQ174" s="13"/>
      <c r="AR174" s="13"/>
      <c r="AS174" s="13"/>
      <c r="AT174" s="13"/>
      <c r="AU174" s="13"/>
      <c r="AV174" s="13"/>
    </row>
    <row r="175" spans="1:48" ht="15" x14ac:dyDescent="0.2">
      <c r="A175" s="9"/>
      <c r="B175" s="11"/>
      <c r="C175" s="12"/>
      <c r="D175" s="12"/>
      <c r="E175" s="12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  <c r="AO175" s="13"/>
      <c r="AP175" s="13"/>
      <c r="AQ175" s="13"/>
      <c r="AR175" s="13"/>
      <c r="AS175" s="13"/>
      <c r="AT175" s="13"/>
      <c r="AU175" s="13"/>
      <c r="AV175" s="13"/>
    </row>
    <row r="176" spans="1:48" ht="15" x14ac:dyDescent="0.2">
      <c r="A176" s="9"/>
      <c r="B176" s="11"/>
      <c r="C176" s="12"/>
      <c r="D176" s="12"/>
      <c r="E176" s="12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  <c r="AR176" s="13"/>
      <c r="AS176" s="13"/>
      <c r="AT176" s="13"/>
      <c r="AU176" s="13"/>
      <c r="AV176" s="13"/>
    </row>
    <row r="177" spans="1:48" ht="15" x14ac:dyDescent="0.2">
      <c r="A177" s="9"/>
      <c r="B177" s="11"/>
      <c r="C177" s="12"/>
      <c r="D177" s="12"/>
      <c r="E177" s="12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  <c r="AN177" s="13"/>
      <c r="AO177" s="13"/>
      <c r="AP177" s="13"/>
      <c r="AQ177" s="13"/>
      <c r="AR177" s="13"/>
      <c r="AS177" s="13"/>
      <c r="AT177" s="13"/>
      <c r="AU177" s="13"/>
      <c r="AV177" s="13"/>
    </row>
    <row r="178" spans="1:48" ht="15" x14ac:dyDescent="0.2">
      <c r="A178" s="9"/>
      <c r="B178" s="11"/>
      <c r="C178" s="12"/>
      <c r="D178" s="12"/>
      <c r="E178" s="12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13"/>
      <c r="AO178" s="13"/>
      <c r="AP178" s="13"/>
      <c r="AQ178" s="13"/>
      <c r="AR178" s="13"/>
      <c r="AS178" s="13"/>
      <c r="AT178" s="13"/>
      <c r="AU178" s="13"/>
      <c r="AV178" s="13"/>
    </row>
    <row r="179" spans="1:48" ht="15" x14ac:dyDescent="0.2">
      <c r="A179" s="9"/>
      <c r="B179" s="11"/>
      <c r="C179" s="12"/>
      <c r="D179" s="12"/>
      <c r="E179" s="12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  <c r="AO179" s="13"/>
      <c r="AP179" s="13"/>
      <c r="AQ179" s="13"/>
      <c r="AR179" s="13"/>
      <c r="AS179" s="13"/>
      <c r="AT179" s="13"/>
      <c r="AU179" s="13"/>
      <c r="AV179" s="13"/>
    </row>
    <row r="180" spans="1:48" ht="15" x14ac:dyDescent="0.2">
      <c r="A180" s="9"/>
      <c r="B180" s="11"/>
      <c r="C180" s="12"/>
      <c r="D180" s="12"/>
      <c r="E180" s="12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13"/>
      <c r="AO180" s="13"/>
      <c r="AP180" s="13"/>
      <c r="AQ180" s="13"/>
      <c r="AR180" s="13"/>
      <c r="AS180" s="13"/>
      <c r="AT180" s="13"/>
      <c r="AU180" s="13"/>
      <c r="AV180" s="13"/>
    </row>
    <row r="181" spans="1:48" ht="15" x14ac:dyDescent="0.2">
      <c r="A181" s="9"/>
      <c r="B181" s="11"/>
      <c r="C181" s="12"/>
      <c r="D181" s="12"/>
      <c r="E181" s="12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  <c r="AN181" s="13"/>
      <c r="AO181" s="13"/>
      <c r="AP181" s="13"/>
      <c r="AQ181" s="13"/>
      <c r="AR181" s="13"/>
      <c r="AS181" s="13"/>
      <c r="AT181" s="13"/>
      <c r="AU181" s="13"/>
      <c r="AV181" s="13"/>
    </row>
    <row r="182" spans="1:48" ht="15" x14ac:dyDescent="0.2">
      <c r="A182" s="9"/>
      <c r="B182" s="11"/>
      <c r="C182" s="12"/>
      <c r="D182" s="12"/>
      <c r="E182" s="12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  <c r="AN182" s="13"/>
      <c r="AO182" s="13"/>
      <c r="AP182" s="13"/>
      <c r="AQ182" s="13"/>
      <c r="AR182" s="13"/>
      <c r="AS182" s="13"/>
      <c r="AT182" s="13"/>
      <c r="AU182" s="13"/>
      <c r="AV182" s="13"/>
    </row>
    <row r="183" spans="1:48" ht="15" x14ac:dyDescent="0.2">
      <c r="A183" s="9"/>
      <c r="B183" s="11"/>
      <c r="C183" s="12"/>
      <c r="D183" s="12"/>
      <c r="E183" s="12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3"/>
      <c r="AO183" s="13"/>
      <c r="AP183" s="13"/>
      <c r="AQ183" s="13"/>
      <c r="AR183" s="13"/>
      <c r="AS183" s="13"/>
      <c r="AT183" s="13"/>
      <c r="AU183" s="13"/>
      <c r="AV183" s="13"/>
    </row>
    <row r="184" spans="1:48" ht="15" x14ac:dyDescent="0.2">
      <c r="A184" s="9"/>
      <c r="B184" s="11"/>
      <c r="C184" s="12"/>
      <c r="D184" s="12"/>
      <c r="E184" s="12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  <c r="AN184" s="13"/>
      <c r="AO184" s="13"/>
      <c r="AP184" s="13"/>
      <c r="AQ184" s="13"/>
      <c r="AR184" s="13"/>
      <c r="AS184" s="13"/>
      <c r="AT184" s="13"/>
      <c r="AU184" s="13"/>
      <c r="AV184" s="13"/>
    </row>
    <row r="185" spans="1:48" ht="15" x14ac:dyDescent="0.2">
      <c r="A185" s="9"/>
      <c r="B185" s="11"/>
      <c r="C185" s="12"/>
      <c r="D185" s="12"/>
      <c r="E185" s="12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  <c r="AN185" s="13"/>
      <c r="AO185" s="13"/>
      <c r="AP185" s="13"/>
      <c r="AQ185" s="13"/>
      <c r="AR185" s="13"/>
      <c r="AS185" s="13"/>
      <c r="AT185" s="13"/>
      <c r="AU185" s="13"/>
      <c r="AV185" s="13"/>
    </row>
    <row r="186" spans="1:48" ht="15" x14ac:dyDescent="0.2">
      <c r="A186" s="9"/>
      <c r="B186" s="11"/>
      <c r="C186" s="12"/>
      <c r="D186" s="12"/>
      <c r="E186" s="12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  <c r="AN186" s="13"/>
      <c r="AO186" s="13"/>
      <c r="AP186" s="13"/>
      <c r="AQ186" s="13"/>
      <c r="AR186" s="13"/>
      <c r="AS186" s="13"/>
      <c r="AT186" s="13"/>
      <c r="AU186" s="13"/>
      <c r="AV186" s="13"/>
    </row>
    <row r="187" spans="1:48" ht="15" x14ac:dyDescent="0.2">
      <c r="A187" s="9"/>
      <c r="B187" s="11"/>
      <c r="C187" s="12"/>
      <c r="D187" s="12"/>
      <c r="E187" s="12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  <c r="AJ187" s="13"/>
      <c r="AK187" s="13"/>
      <c r="AL187" s="13"/>
      <c r="AM187" s="13"/>
      <c r="AN187" s="13"/>
      <c r="AO187" s="13"/>
      <c r="AP187" s="13"/>
      <c r="AQ187" s="13"/>
      <c r="AR187" s="13"/>
      <c r="AS187" s="13"/>
      <c r="AT187" s="13"/>
      <c r="AU187" s="13"/>
      <c r="AV187" s="13"/>
    </row>
    <row r="188" spans="1:48" ht="15" x14ac:dyDescent="0.2">
      <c r="A188" s="9"/>
      <c r="B188" s="11"/>
      <c r="C188" s="12"/>
      <c r="D188" s="12"/>
      <c r="E188" s="12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  <c r="AO188" s="13"/>
      <c r="AP188" s="13"/>
      <c r="AQ188" s="13"/>
      <c r="AR188" s="13"/>
      <c r="AS188" s="13"/>
      <c r="AT188" s="13"/>
      <c r="AU188" s="13"/>
      <c r="AV188" s="13"/>
    </row>
    <row r="189" spans="1:48" ht="15" x14ac:dyDescent="0.2">
      <c r="A189" s="9"/>
      <c r="B189" s="11"/>
      <c r="C189" s="12"/>
      <c r="D189" s="12"/>
      <c r="E189" s="12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  <c r="AJ189" s="13"/>
      <c r="AK189" s="13"/>
      <c r="AL189" s="13"/>
      <c r="AM189" s="13"/>
      <c r="AN189" s="13"/>
      <c r="AO189" s="13"/>
      <c r="AP189" s="13"/>
      <c r="AQ189" s="13"/>
      <c r="AR189" s="13"/>
      <c r="AS189" s="13"/>
      <c r="AT189" s="13"/>
      <c r="AU189" s="13"/>
      <c r="AV189" s="13"/>
    </row>
    <row r="190" spans="1:48" ht="15" x14ac:dyDescent="0.2">
      <c r="A190" s="9"/>
      <c r="B190" s="11"/>
      <c r="C190" s="12"/>
      <c r="D190" s="12"/>
      <c r="E190" s="12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  <c r="AN190" s="13"/>
      <c r="AO190" s="13"/>
      <c r="AP190" s="13"/>
      <c r="AQ190" s="13"/>
      <c r="AR190" s="13"/>
      <c r="AS190" s="13"/>
      <c r="AT190" s="13"/>
      <c r="AU190" s="13"/>
      <c r="AV190" s="13"/>
    </row>
    <row r="191" spans="1:48" ht="15" x14ac:dyDescent="0.2">
      <c r="A191" s="9"/>
      <c r="B191" s="11"/>
      <c r="C191" s="12"/>
      <c r="D191" s="12"/>
      <c r="E191" s="12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  <c r="AN191" s="13"/>
      <c r="AO191" s="13"/>
      <c r="AP191" s="13"/>
      <c r="AQ191" s="13"/>
      <c r="AR191" s="13"/>
      <c r="AS191" s="13"/>
      <c r="AT191" s="13"/>
      <c r="AU191" s="13"/>
      <c r="AV191" s="13"/>
    </row>
    <row r="192" spans="1:48" ht="15" x14ac:dyDescent="0.2">
      <c r="A192" s="9"/>
      <c r="B192" s="11"/>
      <c r="C192" s="12"/>
      <c r="D192" s="12"/>
      <c r="E192" s="12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  <c r="AK192" s="13"/>
      <c r="AL192" s="13"/>
      <c r="AM192" s="13"/>
      <c r="AN192" s="13"/>
      <c r="AO192" s="13"/>
      <c r="AP192" s="13"/>
      <c r="AQ192" s="13"/>
      <c r="AR192" s="13"/>
      <c r="AS192" s="13"/>
      <c r="AT192" s="13"/>
      <c r="AU192" s="13"/>
      <c r="AV192" s="13"/>
    </row>
    <row r="193" spans="1:48" ht="15" x14ac:dyDescent="0.2">
      <c r="A193" s="9"/>
      <c r="B193" s="11"/>
      <c r="C193" s="12"/>
      <c r="D193" s="12"/>
      <c r="E193" s="12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  <c r="AJ193" s="13"/>
      <c r="AK193" s="13"/>
      <c r="AL193" s="13"/>
      <c r="AM193" s="13"/>
      <c r="AN193" s="13"/>
      <c r="AO193" s="13"/>
      <c r="AP193" s="13"/>
      <c r="AQ193" s="13"/>
      <c r="AR193" s="13"/>
      <c r="AS193" s="13"/>
      <c r="AT193" s="13"/>
      <c r="AU193" s="13"/>
      <c r="AV193" s="13"/>
    </row>
    <row r="194" spans="1:48" ht="15" x14ac:dyDescent="0.2">
      <c r="A194" s="9"/>
      <c r="B194" s="11"/>
      <c r="C194" s="12"/>
      <c r="D194" s="12"/>
      <c r="E194" s="12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  <c r="AJ194" s="13"/>
      <c r="AK194" s="13"/>
      <c r="AL194" s="13"/>
      <c r="AM194" s="13"/>
      <c r="AN194" s="13"/>
      <c r="AO194" s="13"/>
      <c r="AP194" s="13"/>
      <c r="AQ194" s="13"/>
      <c r="AR194" s="13"/>
      <c r="AS194" s="13"/>
      <c r="AT194" s="13"/>
      <c r="AU194" s="13"/>
      <c r="AV194" s="13"/>
    </row>
    <row r="195" spans="1:48" ht="15" x14ac:dyDescent="0.2">
      <c r="A195" s="9"/>
      <c r="B195" s="11"/>
      <c r="C195" s="12"/>
      <c r="D195" s="12"/>
      <c r="E195" s="12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  <c r="AJ195" s="13"/>
      <c r="AK195" s="13"/>
      <c r="AL195" s="13"/>
      <c r="AM195" s="13"/>
      <c r="AN195" s="13"/>
      <c r="AO195" s="13"/>
      <c r="AP195" s="13"/>
      <c r="AQ195" s="13"/>
      <c r="AR195" s="13"/>
      <c r="AS195" s="13"/>
      <c r="AT195" s="13"/>
      <c r="AU195" s="13"/>
      <c r="AV195" s="13"/>
    </row>
    <row r="196" spans="1:48" ht="15" x14ac:dyDescent="0.2">
      <c r="A196" s="9"/>
      <c r="B196" s="11"/>
      <c r="C196" s="12"/>
      <c r="D196" s="12"/>
      <c r="E196" s="12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  <c r="AJ196" s="13"/>
      <c r="AK196" s="13"/>
      <c r="AL196" s="13"/>
      <c r="AM196" s="13"/>
      <c r="AN196" s="13"/>
      <c r="AO196" s="13"/>
      <c r="AP196" s="13"/>
      <c r="AQ196" s="13"/>
      <c r="AR196" s="13"/>
      <c r="AS196" s="13"/>
      <c r="AT196" s="13"/>
      <c r="AU196" s="13"/>
      <c r="AV196" s="13"/>
    </row>
    <row r="197" spans="1:48" ht="15" x14ac:dyDescent="0.2">
      <c r="A197" s="9"/>
      <c r="B197" s="11"/>
      <c r="C197" s="12"/>
      <c r="D197" s="12"/>
      <c r="E197" s="12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  <c r="AK197" s="13"/>
      <c r="AL197" s="13"/>
      <c r="AM197" s="13"/>
      <c r="AN197" s="13"/>
      <c r="AO197" s="13"/>
      <c r="AP197" s="13"/>
      <c r="AQ197" s="13"/>
      <c r="AR197" s="13"/>
      <c r="AS197" s="13"/>
      <c r="AT197" s="13"/>
      <c r="AU197" s="13"/>
      <c r="AV197" s="13"/>
    </row>
    <row r="198" spans="1:48" ht="15" x14ac:dyDescent="0.2">
      <c r="A198" s="9"/>
      <c r="B198" s="11"/>
      <c r="C198" s="12"/>
      <c r="D198" s="12"/>
      <c r="E198" s="12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  <c r="AK198" s="13"/>
      <c r="AL198" s="13"/>
      <c r="AM198" s="13"/>
      <c r="AN198" s="13"/>
      <c r="AO198" s="13"/>
      <c r="AP198" s="13"/>
      <c r="AQ198" s="13"/>
      <c r="AR198" s="13"/>
      <c r="AS198" s="13"/>
      <c r="AT198" s="13"/>
      <c r="AU198" s="13"/>
      <c r="AV198" s="13"/>
    </row>
    <row r="199" spans="1:48" ht="15" x14ac:dyDescent="0.2">
      <c r="A199" s="9"/>
      <c r="B199" s="11"/>
      <c r="C199" s="12"/>
      <c r="D199" s="12"/>
      <c r="E199" s="12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  <c r="AJ199" s="13"/>
      <c r="AK199" s="13"/>
      <c r="AL199" s="13"/>
      <c r="AM199" s="13"/>
      <c r="AN199" s="13"/>
      <c r="AO199" s="13"/>
      <c r="AP199" s="13"/>
      <c r="AQ199" s="13"/>
      <c r="AR199" s="13"/>
      <c r="AS199" s="13"/>
      <c r="AT199" s="13"/>
      <c r="AU199" s="13"/>
      <c r="AV199" s="13"/>
    </row>
    <row r="200" spans="1:48" ht="15" x14ac:dyDescent="0.2">
      <c r="A200" s="9"/>
      <c r="B200" s="11"/>
      <c r="C200" s="12"/>
      <c r="D200" s="12"/>
      <c r="E200" s="12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  <c r="AI200" s="13"/>
      <c r="AJ200" s="13"/>
      <c r="AK200" s="13"/>
      <c r="AL200" s="13"/>
      <c r="AM200" s="13"/>
      <c r="AN200" s="13"/>
      <c r="AO200" s="13"/>
      <c r="AP200" s="13"/>
      <c r="AQ200" s="13"/>
      <c r="AR200" s="13"/>
      <c r="AS200" s="13"/>
      <c r="AT200" s="13"/>
      <c r="AU200" s="13"/>
      <c r="AV200" s="13"/>
    </row>
    <row r="201" spans="1:48" ht="15" x14ac:dyDescent="0.2">
      <c r="A201" s="9"/>
      <c r="B201" s="11"/>
      <c r="C201" s="12"/>
      <c r="D201" s="12"/>
      <c r="E201" s="12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  <c r="AJ201" s="13"/>
      <c r="AK201" s="13"/>
      <c r="AL201" s="13"/>
      <c r="AM201" s="13"/>
      <c r="AN201" s="13"/>
      <c r="AO201" s="13"/>
      <c r="AP201" s="13"/>
      <c r="AQ201" s="13"/>
      <c r="AR201" s="13"/>
      <c r="AS201" s="13"/>
      <c r="AT201" s="13"/>
      <c r="AU201" s="13"/>
      <c r="AV201" s="13"/>
    </row>
    <row r="202" spans="1:48" ht="15" x14ac:dyDescent="0.2">
      <c r="A202" s="9"/>
      <c r="B202" s="11"/>
      <c r="C202" s="12"/>
      <c r="D202" s="12"/>
      <c r="E202" s="12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  <c r="AJ202" s="13"/>
      <c r="AK202" s="13"/>
      <c r="AL202" s="13"/>
      <c r="AM202" s="13"/>
      <c r="AN202" s="13"/>
      <c r="AO202" s="13"/>
      <c r="AP202" s="13"/>
      <c r="AQ202" s="13"/>
      <c r="AR202" s="13"/>
      <c r="AS202" s="13"/>
      <c r="AT202" s="13"/>
      <c r="AU202" s="13"/>
      <c r="AV202" s="13"/>
    </row>
    <row r="203" spans="1:48" ht="15" x14ac:dyDescent="0.2">
      <c r="A203" s="9"/>
      <c r="B203" s="11"/>
      <c r="C203" s="12"/>
      <c r="D203" s="12"/>
      <c r="E203" s="12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/>
      <c r="AJ203" s="13"/>
      <c r="AK203" s="13"/>
      <c r="AL203" s="13"/>
      <c r="AM203" s="13"/>
      <c r="AN203" s="13"/>
      <c r="AO203" s="13"/>
      <c r="AP203" s="13"/>
      <c r="AQ203" s="13"/>
      <c r="AR203" s="13"/>
      <c r="AS203" s="13"/>
      <c r="AT203" s="13"/>
      <c r="AU203" s="13"/>
      <c r="AV203" s="13"/>
    </row>
    <row r="204" spans="1:48" ht="15" x14ac:dyDescent="0.2">
      <c r="A204" s="9"/>
      <c r="B204" s="11"/>
      <c r="C204" s="12"/>
      <c r="D204" s="12"/>
      <c r="E204" s="12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  <c r="AI204" s="13"/>
      <c r="AJ204" s="13"/>
      <c r="AK204" s="13"/>
      <c r="AL204" s="13"/>
      <c r="AM204" s="13"/>
      <c r="AN204" s="13"/>
      <c r="AO204" s="13"/>
      <c r="AP204" s="13"/>
      <c r="AQ204" s="13"/>
      <c r="AR204" s="13"/>
      <c r="AS204" s="13"/>
      <c r="AT204" s="13"/>
      <c r="AU204" s="13"/>
      <c r="AV204" s="13"/>
    </row>
    <row r="205" spans="1:48" ht="15" x14ac:dyDescent="0.2">
      <c r="A205" s="9"/>
      <c r="B205" s="11"/>
      <c r="C205" s="12"/>
      <c r="D205" s="12"/>
      <c r="E205" s="12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  <c r="AJ205" s="13"/>
      <c r="AK205" s="13"/>
      <c r="AL205" s="13"/>
      <c r="AM205" s="13"/>
      <c r="AN205" s="13"/>
      <c r="AO205" s="13"/>
      <c r="AP205" s="13"/>
      <c r="AQ205" s="13"/>
      <c r="AR205" s="13"/>
      <c r="AS205" s="13"/>
      <c r="AT205" s="13"/>
      <c r="AU205" s="13"/>
      <c r="AV205" s="13"/>
    </row>
    <row r="206" spans="1:48" ht="15" x14ac:dyDescent="0.2">
      <c r="A206" s="9"/>
      <c r="B206" s="11"/>
      <c r="C206" s="12"/>
      <c r="D206" s="12"/>
      <c r="E206" s="12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  <c r="AJ206" s="13"/>
      <c r="AK206" s="13"/>
      <c r="AL206" s="13"/>
      <c r="AM206" s="13"/>
      <c r="AN206" s="13"/>
      <c r="AO206" s="13"/>
      <c r="AP206" s="13"/>
      <c r="AQ206" s="13"/>
      <c r="AR206" s="13"/>
      <c r="AS206" s="13"/>
      <c r="AT206" s="13"/>
      <c r="AU206" s="13"/>
      <c r="AV206" s="13"/>
    </row>
    <row r="207" spans="1:48" ht="15" x14ac:dyDescent="0.2">
      <c r="A207" s="9"/>
      <c r="B207" s="11"/>
      <c r="C207" s="12"/>
      <c r="D207" s="12"/>
      <c r="E207" s="12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  <c r="AJ207" s="13"/>
      <c r="AK207" s="13"/>
      <c r="AL207" s="13"/>
      <c r="AM207" s="13"/>
      <c r="AN207" s="13"/>
      <c r="AO207" s="13"/>
      <c r="AP207" s="13"/>
      <c r="AQ207" s="13"/>
      <c r="AR207" s="13"/>
      <c r="AS207" s="13"/>
      <c r="AT207" s="13"/>
      <c r="AU207" s="13"/>
      <c r="AV207" s="13"/>
    </row>
    <row r="208" spans="1:48" ht="15" x14ac:dyDescent="0.2">
      <c r="A208" s="9"/>
      <c r="B208" s="11"/>
      <c r="C208" s="12"/>
      <c r="D208" s="12"/>
      <c r="E208" s="12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  <c r="AK208" s="13"/>
      <c r="AL208" s="13"/>
      <c r="AM208" s="13"/>
      <c r="AN208" s="13"/>
      <c r="AO208" s="13"/>
      <c r="AP208" s="13"/>
      <c r="AQ208" s="13"/>
      <c r="AR208" s="13"/>
      <c r="AS208" s="13"/>
      <c r="AT208" s="13"/>
      <c r="AU208" s="13"/>
      <c r="AV208" s="13"/>
    </row>
    <row r="209" spans="1:48" ht="15" x14ac:dyDescent="0.2">
      <c r="A209" s="9"/>
      <c r="B209" s="11"/>
      <c r="C209" s="12"/>
      <c r="D209" s="12"/>
      <c r="E209" s="12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  <c r="AJ209" s="13"/>
      <c r="AK209" s="13"/>
      <c r="AL209" s="13"/>
      <c r="AM209" s="13"/>
      <c r="AN209" s="13"/>
      <c r="AO209" s="13"/>
      <c r="AP209" s="13"/>
      <c r="AQ209" s="13"/>
      <c r="AR209" s="13"/>
      <c r="AS209" s="13"/>
      <c r="AT209" s="13"/>
      <c r="AU209" s="13"/>
      <c r="AV209" s="13"/>
    </row>
    <row r="210" spans="1:48" ht="15" x14ac:dyDescent="0.2">
      <c r="A210" s="9"/>
      <c r="B210" s="11"/>
      <c r="C210" s="12"/>
      <c r="D210" s="12"/>
      <c r="E210" s="12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  <c r="AJ210" s="13"/>
      <c r="AK210" s="13"/>
      <c r="AL210" s="13"/>
      <c r="AM210" s="13"/>
      <c r="AN210" s="13"/>
      <c r="AO210" s="13"/>
      <c r="AP210" s="13"/>
      <c r="AQ210" s="13"/>
      <c r="AR210" s="13"/>
      <c r="AS210" s="13"/>
      <c r="AT210" s="13"/>
      <c r="AU210" s="13"/>
      <c r="AV210" s="13"/>
    </row>
    <row r="211" spans="1:48" ht="15" x14ac:dyDescent="0.2">
      <c r="A211" s="9"/>
      <c r="B211" s="11"/>
      <c r="C211" s="12"/>
      <c r="D211" s="12"/>
      <c r="E211" s="12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  <c r="AJ211" s="13"/>
      <c r="AK211" s="13"/>
      <c r="AL211" s="13"/>
      <c r="AM211" s="13"/>
      <c r="AN211" s="13"/>
      <c r="AO211" s="13"/>
      <c r="AP211" s="13"/>
      <c r="AQ211" s="13"/>
      <c r="AR211" s="13"/>
      <c r="AS211" s="13"/>
      <c r="AT211" s="13"/>
      <c r="AU211" s="13"/>
      <c r="AV211" s="13"/>
    </row>
    <row r="212" spans="1:48" ht="15" x14ac:dyDescent="0.2">
      <c r="A212" s="9"/>
      <c r="B212" s="11"/>
      <c r="C212" s="12"/>
      <c r="D212" s="12"/>
      <c r="E212" s="12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  <c r="AJ212" s="13"/>
      <c r="AK212" s="13"/>
      <c r="AL212" s="13"/>
      <c r="AM212" s="13"/>
      <c r="AN212" s="13"/>
      <c r="AO212" s="13"/>
      <c r="AP212" s="13"/>
      <c r="AQ212" s="13"/>
      <c r="AR212" s="13"/>
      <c r="AS212" s="13"/>
      <c r="AT212" s="13"/>
      <c r="AU212" s="13"/>
      <c r="AV212" s="13"/>
    </row>
    <row r="213" spans="1:48" ht="15" x14ac:dyDescent="0.2">
      <c r="A213" s="9"/>
      <c r="B213" s="11"/>
      <c r="C213" s="12"/>
      <c r="D213" s="12"/>
      <c r="E213" s="12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  <c r="AJ213" s="13"/>
      <c r="AK213" s="13"/>
      <c r="AL213" s="13"/>
      <c r="AM213" s="13"/>
      <c r="AN213" s="13"/>
      <c r="AO213" s="13"/>
      <c r="AP213" s="13"/>
      <c r="AQ213" s="13"/>
      <c r="AR213" s="13"/>
      <c r="AS213" s="13"/>
      <c r="AT213" s="13"/>
      <c r="AU213" s="13"/>
      <c r="AV213" s="13"/>
    </row>
    <row r="214" spans="1:48" ht="15" x14ac:dyDescent="0.2">
      <c r="A214" s="9"/>
      <c r="B214" s="11"/>
      <c r="C214" s="12"/>
      <c r="D214" s="12"/>
      <c r="E214" s="12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  <c r="AJ214" s="13"/>
      <c r="AK214" s="13"/>
      <c r="AL214" s="13"/>
      <c r="AM214" s="13"/>
      <c r="AN214" s="13"/>
      <c r="AO214" s="13"/>
      <c r="AP214" s="13"/>
      <c r="AQ214" s="13"/>
      <c r="AR214" s="13"/>
      <c r="AS214" s="13"/>
      <c r="AT214" s="13"/>
      <c r="AU214" s="13"/>
      <c r="AV214" s="13"/>
    </row>
    <row r="215" spans="1:48" ht="15" x14ac:dyDescent="0.2">
      <c r="A215" s="9"/>
      <c r="B215" s="11"/>
      <c r="C215" s="12"/>
      <c r="D215" s="12"/>
      <c r="E215" s="12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  <c r="AJ215" s="13"/>
      <c r="AK215" s="13"/>
      <c r="AL215" s="13"/>
      <c r="AM215" s="13"/>
      <c r="AN215" s="13"/>
      <c r="AO215" s="13"/>
      <c r="AP215" s="13"/>
      <c r="AQ215" s="13"/>
      <c r="AR215" s="13"/>
      <c r="AS215" s="13"/>
      <c r="AT215" s="13"/>
      <c r="AU215" s="13"/>
      <c r="AV215" s="13"/>
    </row>
    <row r="216" spans="1:48" ht="15" x14ac:dyDescent="0.2">
      <c r="A216" s="9"/>
      <c r="B216" s="11"/>
      <c r="C216" s="12"/>
      <c r="D216" s="12"/>
      <c r="E216" s="12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  <c r="AJ216" s="13"/>
      <c r="AK216" s="13"/>
      <c r="AL216" s="13"/>
      <c r="AM216" s="13"/>
      <c r="AN216" s="13"/>
      <c r="AO216" s="13"/>
      <c r="AP216" s="13"/>
      <c r="AQ216" s="13"/>
      <c r="AR216" s="13"/>
      <c r="AS216" s="13"/>
      <c r="AT216" s="13"/>
      <c r="AU216" s="13"/>
      <c r="AV216" s="13"/>
    </row>
    <row r="217" spans="1:48" ht="15" x14ac:dyDescent="0.2">
      <c r="A217" s="9"/>
      <c r="B217" s="11"/>
      <c r="C217" s="12"/>
      <c r="D217" s="12"/>
      <c r="E217" s="12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  <c r="AJ217" s="13"/>
      <c r="AK217" s="13"/>
      <c r="AL217" s="13"/>
      <c r="AM217" s="13"/>
      <c r="AN217" s="13"/>
      <c r="AO217" s="13"/>
      <c r="AP217" s="13"/>
      <c r="AQ217" s="13"/>
      <c r="AR217" s="13"/>
      <c r="AS217" s="13"/>
      <c r="AT217" s="13"/>
      <c r="AU217" s="13"/>
      <c r="AV217" s="13"/>
    </row>
    <row r="218" spans="1:48" ht="15" x14ac:dyDescent="0.2">
      <c r="A218" s="9"/>
      <c r="B218" s="11"/>
      <c r="C218" s="12"/>
      <c r="D218" s="12"/>
      <c r="E218" s="12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  <c r="AJ218" s="13"/>
      <c r="AK218" s="13"/>
      <c r="AL218" s="13"/>
      <c r="AM218" s="13"/>
      <c r="AN218" s="13"/>
      <c r="AO218" s="13"/>
      <c r="AP218" s="13"/>
      <c r="AQ218" s="13"/>
      <c r="AR218" s="13"/>
      <c r="AS218" s="13"/>
      <c r="AT218" s="13"/>
      <c r="AU218" s="13"/>
      <c r="AV218" s="13"/>
    </row>
    <row r="219" spans="1:48" ht="15" x14ac:dyDescent="0.2">
      <c r="A219" s="9"/>
      <c r="B219" s="11"/>
      <c r="C219" s="12"/>
      <c r="D219" s="12"/>
      <c r="E219" s="12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/>
      <c r="AJ219" s="13"/>
      <c r="AK219" s="13"/>
      <c r="AL219" s="13"/>
      <c r="AM219" s="13"/>
      <c r="AN219" s="13"/>
      <c r="AO219" s="13"/>
      <c r="AP219" s="13"/>
      <c r="AQ219" s="13"/>
      <c r="AR219" s="13"/>
      <c r="AS219" s="13"/>
      <c r="AT219" s="13"/>
      <c r="AU219" s="13"/>
      <c r="AV219" s="13"/>
    </row>
    <row r="220" spans="1:48" ht="15" x14ac:dyDescent="0.2">
      <c r="A220" s="9"/>
      <c r="B220" s="11"/>
      <c r="C220" s="12"/>
      <c r="D220" s="12"/>
      <c r="E220" s="12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  <c r="AJ220" s="13"/>
      <c r="AK220" s="13"/>
      <c r="AL220" s="13"/>
      <c r="AM220" s="13"/>
      <c r="AN220" s="13"/>
      <c r="AO220" s="13"/>
      <c r="AP220" s="13"/>
      <c r="AQ220" s="13"/>
      <c r="AR220" s="13"/>
      <c r="AS220" s="13"/>
      <c r="AT220" s="13"/>
      <c r="AU220" s="13"/>
      <c r="AV220" s="13"/>
    </row>
    <row r="221" spans="1:48" ht="15" x14ac:dyDescent="0.2">
      <c r="A221" s="9"/>
      <c r="B221" s="11"/>
      <c r="C221" s="12"/>
      <c r="D221" s="12"/>
      <c r="E221" s="12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/>
      <c r="AJ221" s="13"/>
      <c r="AK221" s="13"/>
      <c r="AL221" s="13"/>
      <c r="AM221" s="13"/>
      <c r="AN221" s="13"/>
      <c r="AO221" s="13"/>
      <c r="AP221" s="13"/>
      <c r="AQ221" s="13"/>
      <c r="AR221" s="13"/>
      <c r="AS221" s="13"/>
      <c r="AT221" s="13"/>
      <c r="AU221" s="13"/>
      <c r="AV221" s="13"/>
    </row>
    <row r="222" spans="1:48" ht="15" x14ac:dyDescent="0.2">
      <c r="A222" s="9"/>
      <c r="B222" s="11"/>
      <c r="C222" s="12"/>
      <c r="D222" s="12"/>
      <c r="E222" s="12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  <c r="AJ222" s="13"/>
      <c r="AK222" s="13"/>
      <c r="AL222" s="13"/>
      <c r="AM222" s="13"/>
      <c r="AN222" s="13"/>
      <c r="AO222" s="13"/>
      <c r="AP222" s="13"/>
      <c r="AQ222" s="13"/>
      <c r="AR222" s="13"/>
      <c r="AS222" s="13"/>
      <c r="AT222" s="13"/>
      <c r="AU222" s="13"/>
      <c r="AV222" s="13"/>
    </row>
    <row r="223" spans="1:48" ht="15" x14ac:dyDescent="0.2">
      <c r="A223" s="9"/>
      <c r="B223" s="11"/>
      <c r="C223" s="12"/>
      <c r="D223" s="12"/>
      <c r="E223" s="12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/>
      <c r="AJ223" s="13"/>
      <c r="AK223" s="13"/>
      <c r="AL223" s="13"/>
      <c r="AM223" s="13"/>
      <c r="AN223" s="13"/>
      <c r="AO223" s="13"/>
      <c r="AP223" s="13"/>
      <c r="AQ223" s="13"/>
      <c r="AR223" s="13"/>
      <c r="AS223" s="13"/>
      <c r="AT223" s="13"/>
      <c r="AU223" s="13"/>
      <c r="AV223" s="13"/>
    </row>
    <row r="224" spans="1:48" ht="15" x14ac:dyDescent="0.2">
      <c r="A224" s="9"/>
      <c r="B224" s="11"/>
      <c r="C224" s="12"/>
      <c r="D224" s="12"/>
      <c r="E224" s="12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  <c r="AI224" s="13"/>
      <c r="AJ224" s="13"/>
      <c r="AK224" s="13"/>
      <c r="AL224" s="13"/>
      <c r="AM224" s="13"/>
      <c r="AN224" s="13"/>
      <c r="AO224" s="13"/>
      <c r="AP224" s="13"/>
      <c r="AQ224" s="13"/>
      <c r="AR224" s="13"/>
      <c r="AS224" s="13"/>
      <c r="AT224" s="13"/>
      <c r="AU224" s="13"/>
      <c r="AV224" s="13"/>
    </row>
    <row r="225" spans="1:48" ht="15" x14ac:dyDescent="0.2">
      <c r="A225" s="9"/>
      <c r="B225" s="11"/>
      <c r="C225" s="12"/>
      <c r="D225" s="12"/>
      <c r="E225" s="12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  <c r="AJ225" s="13"/>
      <c r="AK225" s="13"/>
      <c r="AL225" s="13"/>
      <c r="AM225" s="13"/>
      <c r="AN225" s="13"/>
      <c r="AO225" s="13"/>
      <c r="AP225" s="13"/>
      <c r="AQ225" s="13"/>
      <c r="AR225" s="13"/>
      <c r="AS225" s="13"/>
      <c r="AT225" s="13"/>
      <c r="AU225" s="13"/>
      <c r="AV225" s="13"/>
    </row>
    <row r="226" spans="1:48" ht="15" x14ac:dyDescent="0.2">
      <c r="A226" s="9"/>
      <c r="B226" s="11"/>
      <c r="C226" s="12"/>
      <c r="D226" s="12"/>
      <c r="E226" s="12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13"/>
      <c r="AJ226" s="13"/>
      <c r="AK226" s="13"/>
      <c r="AL226" s="13"/>
      <c r="AM226" s="13"/>
      <c r="AN226" s="13"/>
      <c r="AO226" s="13"/>
      <c r="AP226" s="13"/>
      <c r="AQ226" s="13"/>
      <c r="AR226" s="13"/>
      <c r="AS226" s="13"/>
      <c r="AT226" s="13"/>
      <c r="AU226" s="13"/>
      <c r="AV226" s="13"/>
    </row>
    <row r="227" spans="1:48" ht="15" x14ac:dyDescent="0.2">
      <c r="A227" s="9"/>
      <c r="B227" s="11"/>
      <c r="C227" s="12"/>
      <c r="D227" s="12"/>
      <c r="E227" s="12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/>
      <c r="AJ227" s="13"/>
      <c r="AK227" s="13"/>
      <c r="AL227" s="13"/>
      <c r="AM227" s="13"/>
      <c r="AN227" s="13"/>
      <c r="AO227" s="13"/>
      <c r="AP227" s="13"/>
      <c r="AQ227" s="13"/>
      <c r="AR227" s="13"/>
      <c r="AS227" s="13"/>
      <c r="AT227" s="13"/>
      <c r="AU227" s="13"/>
      <c r="AV227" s="13"/>
    </row>
    <row r="228" spans="1:48" ht="15" x14ac:dyDescent="0.2">
      <c r="A228" s="9"/>
      <c r="B228" s="11"/>
      <c r="C228" s="12"/>
      <c r="D228" s="12"/>
      <c r="E228" s="12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  <c r="AI228" s="13"/>
      <c r="AJ228" s="13"/>
      <c r="AK228" s="13"/>
      <c r="AL228" s="13"/>
      <c r="AM228" s="13"/>
      <c r="AN228" s="13"/>
      <c r="AO228" s="13"/>
      <c r="AP228" s="13"/>
      <c r="AQ228" s="13"/>
      <c r="AR228" s="13"/>
      <c r="AS228" s="13"/>
      <c r="AT228" s="13"/>
      <c r="AU228" s="13"/>
      <c r="AV228" s="13"/>
    </row>
    <row r="229" spans="1:48" ht="15" x14ac:dyDescent="0.2">
      <c r="A229" s="9"/>
      <c r="B229" s="11"/>
      <c r="C229" s="12"/>
      <c r="D229" s="12"/>
      <c r="E229" s="12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  <c r="AI229" s="13"/>
      <c r="AJ229" s="13"/>
      <c r="AK229" s="13"/>
      <c r="AL229" s="13"/>
      <c r="AM229" s="13"/>
      <c r="AN229" s="13"/>
      <c r="AO229" s="13"/>
      <c r="AP229" s="13"/>
      <c r="AQ229" s="13"/>
      <c r="AR229" s="13"/>
      <c r="AS229" s="13"/>
      <c r="AT229" s="13"/>
      <c r="AU229" s="13"/>
      <c r="AV229" s="13"/>
    </row>
  </sheetData>
  <sheetProtection formatCells="0" formatColumns="0" insertColumns="0" insertRows="0" insertHyperlinks="0"/>
  <mergeCells count="74">
    <mergeCell ref="S15:AV15"/>
    <mergeCell ref="B1:I1"/>
    <mergeCell ref="K1:O1"/>
    <mergeCell ref="Q1:R1"/>
    <mergeCell ref="A2:A4"/>
    <mergeCell ref="L15:M15"/>
    <mergeCell ref="X3:X4"/>
    <mergeCell ref="B2:B4"/>
    <mergeCell ref="C2:C4"/>
    <mergeCell ref="D2:D4"/>
    <mergeCell ref="E2:E4"/>
    <mergeCell ref="F2:P2"/>
    <mergeCell ref="S2:AV2"/>
    <mergeCell ref="F3:H3"/>
    <mergeCell ref="I3:K3"/>
    <mergeCell ref="L3:N3"/>
    <mergeCell ref="O3:P3"/>
    <mergeCell ref="S3:S4"/>
    <mergeCell ref="T3:T4"/>
    <mergeCell ref="U3:U4"/>
    <mergeCell ref="V3:V4"/>
    <mergeCell ref="W3:W4"/>
    <mergeCell ref="AJ3:AJ4"/>
    <mergeCell ref="Y3:Y4"/>
    <mergeCell ref="Z3:Z4"/>
    <mergeCell ref="AA3:AA4"/>
    <mergeCell ref="AB3:AB4"/>
    <mergeCell ref="AC3:AC4"/>
    <mergeCell ref="AD3:AD4"/>
    <mergeCell ref="AE3:AE4"/>
    <mergeCell ref="AF3:AF4"/>
    <mergeCell ref="AG3:AG4"/>
    <mergeCell ref="AH3:AH4"/>
    <mergeCell ref="AI3:AI4"/>
    <mergeCell ref="AV3:AV4"/>
    <mergeCell ref="AK3:AK4"/>
    <mergeCell ref="AL3:AL4"/>
    <mergeCell ref="AM3:AM4"/>
    <mergeCell ref="AN3:AN4"/>
    <mergeCell ref="AO3:AO4"/>
    <mergeCell ref="AP3:AP4"/>
    <mergeCell ref="AQ3:AQ4"/>
    <mergeCell ref="AR3:AR4"/>
    <mergeCell ref="AS3:AS4"/>
    <mergeCell ref="AT3:AT4"/>
    <mergeCell ref="AU3:AU4"/>
    <mergeCell ref="A8:A10"/>
    <mergeCell ref="N8:N10"/>
    <mergeCell ref="O10:P10"/>
    <mergeCell ref="D8:D10"/>
    <mergeCell ref="E8:E10"/>
    <mergeCell ref="F8:F10"/>
    <mergeCell ref="G8:G10"/>
    <mergeCell ref="H8:H10"/>
    <mergeCell ref="I8:I10"/>
    <mergeCell ref="J8:J10"/>
    <mergeCell ref="K8:K10"/>
    <mergeCell ref="L8:L10"/>
    <mergeCell ref="M8:M10"/>
    <mergeCell ref="B8:B10"/>
    <mergeCell ref="A11:A13"/>
    <mergeCell ref="O13:P13"/>
    <mergeCell ref="D11:D13"/>
    <mergeCell ref="E11:E13"/>
    <mergeCell ref="F11:F13"/>
    <mergeCell ref="G11:G13"/>
    <mergeCell ref="H11:H13"/>
    <mergeCell ref="I11:I13"/>
    <mergeCell ref="J11:J13"/>
    <mergeCell ref="K11:K13"/>
    <mergeCell ref="L11:L13"/>
    <mergeCell ref="M11:M13"/>
    <mergeCell ref="N11:N13"/>
    <mergeCell ref="B11:B13"/>
  </mergeCells>
  <conditionalFormatting sqref="S8:AV13">
    <cfRule type="cellIs" dxfId="5" priority="5010" operator="greaterThan">
      <formula>0</formula>
    </cfRule>
  </conditionalFormatting>
  <conditionalFormatting sqref="O8:P13">
    <cfRule type="expression" dxfId="4" priority="5008">
      <formula>O8&lt;0</formula>
    </cfRule>
    <cfRule type="expression" dxfId="3" priority="5009">
      <formula>O8&gt;0</formula>
    </cfRule>
  </conditionalFormatting>
  <pageMargins left="0.19685039370078741" right="0.19685039370078741" top="0.19685039370078741" bottom="0.19685039370078741" header="0" footer="0"/>
  <pageSetup paperSize="8" scale="10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outlinePr summaryBelow="0" summaryRight="0"/>
    <pageSetUpPr fitToPage="1"/>
  </sheetPr>
  <dimension ref="A1:BM229"/>
  <sheetViews>
    <sheetView tabSelected="1" zoomScale="55" zoomScaleNormal="55" zoomScaleSheetLayoutView="55" workbookViewId="0">
      <pane xSplit="19" ySplit="4" topLeftCell="T6" activePane="bottomRight" state="frozen"/>
      <selection pane="topRight" activeCell="V1" sqref="V1"/>
      <selection pane="bottomLeft" activeCell="A5" sqref="A5"/>
      <selection pane="bottomRight" activeCell="P32" sqref="P32"/>
    </sheetView>
  </sheetViews>
  <sheetFormatPr defaultColWidth="9.140625" defaultRowHeight="12.75" outlineLevelRow="2" x14ac:dyDescent="0.2"/>
  <cols>
    <col min="1" max="1" width="9.28515625" style="4" customWidth="1"/>
    <col min="2" max="2" width="13.5703125" style="6" customWidth="1"/>
    <col min="3" max="3" width="17.140625" style="7" customWidth="1"/>
    <col min="4" max="4" width="18.140625" style="7" customWidth="1"/>
    <col min="5" max="5" width="20.42578125" style="7" customWidth="1"/>
    <col min="6" max="7" width="14.7109375" style="5" customWidth="1"/>
    <col min="8" max="8" width="9.28515625" style="5" customWidth="1"/>
    <col min="9" max="10" width="14.7109375" style="5" customWidth="1"/>
    <col min="11" max="11" width="9.28515625" style="5" customWidth="1"/>
    <col min="12" max="13" width="14.7109375" style="5" customWidth="1"/>
    <col min="14" max="14" width="9.28515625" style="5" customWidth="1"/>
    <col min="15" max="17" width="12.7109375" style="5" customWidth="1"/>
    <col min="18" max="19" width="19" style="5" customWidth="1"/>
    <col min="20" max="49" width="6.7109375" style="8" customWidth="1"/>
    <col min="50" max="16384" width="9.140625" style="7"/>
  </cols>
  <sheetData>
    <row r="1" spans="1:65" s="1" customFormat="1" ht="59.25" customHeight="1" thickBot="1" x14ac:dyDescent="0.25">
      <c r="A1" s="18"/>
      <c r="B1" s="96"/>
      <c r="C1" s="96"/>
      <c r="D1" s="96"/>
      <c r="E1" s="96"/>
      <c r="F1" s="96"/>
      <c r="G1" s="96"/>
      <c r="H1" s="96"/>
      <c r="I1" s="96"/>
      <c r="J1" s="39"/>
      <c r="K1" s="103" t="str">
        <f ca="1">CONCATENATE("Сегодня ",TEXT(TODAY(),"ДД.ММ.ГГГГ ДДДД"))</f>
        <v>Сегодня 26.07.2018 четверг</v>
      </c>
      <c r="L1" s="103"/>
      <c r="M1" s="103"/>
      <c r="N1" s="103"/>
      <c r="O1" s="103"/>
      <c r="P1" s="35"/>
      <c r="Q1" s="60"/>
      <c r="R1" s="98">
        <f ca="1">TODAY()</f>
        <v>43307</v>
      </c>
      <c r="S1" s="9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</row>
    <row r="2" spans="1:65" s="2" customFormat="1" ht="27" customHeight="1" x14ac:dyDescent="0.2">
      <c r="A2" s="100" t="s">
        <v>0</v>
      </c>
      <c r="B2" s="77" t="s">
        <v>1</v>
      </c>
      <c r="C2" s="80" t="s">
        <v>2</v>
      </c>
      <c r="D2" s="80" t="s">
        <v>8</v>
      </c>
      <c r="E2" s="83" t="s">
        <v>14</v>
      </c>
      <c r="F2" s="86" t="s">
        <v>20</v>
      </c>
      <c r="G2" s="87"/>
      <c r="H2" s="87"/>
      <c r="I2" s="87"/>
      <c r="J2" s="87"/>
      <c r="K2" s="87"/>
      <c r="L2" s="87"/>
      <c r="M2" s="87"/>
      <c r="N2" s="87"/>
      <c r="O2" s="87"/>
      <c r="P2" s="88"/>
      <c r="Q2" s="152"/>
      <c r="R2" s="24"/>
      <c r="S2" s="17"/>
      <c r="T2" s="125" t="s">
        <v>15</v>
      </c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  <c r="AO2" s="126"/>
      <c r="AP2" s="126"/>
      <c r="AQ2" s="126"/>
      <c r="AR2" s="126"/>
      <c r="AS2" s="126"/>
      <c r="AT2" s="126"/>
      <c r="AU2" s="126"/>
      <c r="AV2" s="126"/>
      <c r="AW2" s="127"/>
    </row>
    <row r="3" spans="1:65" s="3" customFormat="1" ht="19.5" customHeight="1" x14ac:dyDescent="0.2">
      <c r="A3" s="101"/>
      <c r="B3" s="78"/>
      <c r="C3" s="81"/>
      <c r="D3" s="81"/>
      <c r="E3" s="84"/>
      <c r="F3" s="89" t="s">
        <v>12</v>
      </c>
      <c r="G3" s="90"/>
      <c r="H3" s="90"/>
      <c r="I3" s="91" t="s">
        <v>9</v>
      </c>
      <c r="J3" s="92"/>
      <c r="K3" s="92"/>
      <c r="L3" s="106" t="s">
        <v>13</v>
      </c>
      <c r="M3" s="107"/>
      <c r="N3" s="108"/>
      <c r="O3" s="94" t="s">
        <v>16</v>
      </c>
      <c r="P3" s="95"/>
      <c r="Q3" s="153"/>
      <c r="R3" s="24"/>
      <c r="S3" s="17"/>
      <c r="T3" s="128">
        <v>1</v>
      </c>
      <c r="U3" s="128">
        <v>2</v>
      </c>
      <c r="V3" s="128">
        <v>3</v>
      </c>
      <c r="W3" s="128">
        <v>4</v>
      </c>
      <c r="X3" s="128">
        <v>5</v>
      </c>
      <c r="Y3" s="128">
        <v>6</v>
      </c>
      <c r="Z3" s="128">
        <v>7</v>
      </c>
      <c r="AA3" s="128">
        <v>8</v>
      </c>
      <c r="AB3" s="128">
        <v>9</v>
      </c>
      <c r="AC3" s="128">
        <v>10</v>
      </c>
      <c r="AD3" s="128">
        <v>11</v>
      </c>
      <c r="AE3" s="128">
        <v>12</v>
      </c>
      <c r="AF3" s="128">
        <v>13</v>
      </c>
      <c r="AG3" s="128">
        <v>14</v>
      </c>
      <c r="AH3" s="128">
        <v>15</v>
      </c>
      <c r="AI3" s="128">
        <v>16</v>
      </c>
      <c r="AJ3" s="128">
        <v>17</v>
      </c>
      <c r="AK3" s="128">
        <v>18</v>
      </c>
      <c r="AL3" s="128">
        <v>19</v>
      </c>
      <c r="AM3" s="128">
        <v>20</v>
      </c>
      <c r="AN3" s="128">
        <v>21</v>
      </c>
      <c r="AO3" s="128">
        <v>22</v>
      </c>
      <c r="AP3" s="128">
        <v>23</v>
      </c>
      <c r="AQ3" s="128">
        <v>24</v>
      </c>
      <c r="AR3" s="128">
        <v>25</v>
      </c>
      <c r="AS3" s="128">
        <v>26</v>
      </c>
      <c r="AT3" s="128">
        <v>27</v>
      </c>
      <c r="AU3" s="128">
        <v>28</v>
      </c>
      <c r="AV3" s="128">
        <v>29</v>
      </c>
      <c r="AW3" s="129">
        <v>30</v>
      </c>
    </row>
    <row r="4" spans="1:65" s="3" customFormat="1" ht="27" customHeight="1" thickBot="1" x14ac:dyDescent="0.25">
      <c r="A4" s="102"/>
      <c r="B4" s="79"/>
      <c r="C4" s="82"/>
      <c r="D4" s="82"/>
      <c r="E4" s="85"/>
      <c r="F4" s="40" t="s">
        <v>10</v>
      </c>
      <c r="G4" s="41" t="s">
        <v>11</v>
      </c>
      <c r="H4" s="41" t="s">
        <v>17</v>
      </c>
      <c r="I4" s="42" t="s">
        <v>10</v>
      </c>
      <c r="J4" s="43" t="s">
        <v>11</v>
      </c>
      <c r="K4" s="44" t="s">
        <v>17</v>
      </c>
      <c r="L4" s="137" t="s">
        <v>10</v>
      </c>
      <c r="M4" s="138" t="s">
        <v>11</v>
      </c>
      <c r="N4" s="45" t="s">
        <v>17</v>
      </c>
      <c r="O4" s="46" t="s">
        <v>18</v>
      </c>
      <c r="P4" s="47" t="s">
        <v>19</v>
      </c>
      <c r="Q4" s="154"/>
      <c r="R4" s="24"/>
      <c r="S4" s="17"/>
      <c r="T4" s="130"/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 s="130"/>
      <c r="AG4" s="130"/>
      <c r="AH4" s="130"/>
      <c r="AI4" s="130"/>
      <c r="AJ4" s="130"/>
      <c r="AK4" s="130"/>
      <c r="AL4" s="130"/>
      <c r="AM4" s="130"/>
      <c r="AN4" s="130"/>
      <c r="AO4" s="130"/>
      <c r="AP4" s="130"/>
      <c r="AQ4" s="130"/>
      <c r="AR4" s="130"/>
      <c r="AS4" s="130"/>
      <c r="AT4" s="130"/>
      <c r="AU4" s="130"/>
      <c r="AV4" s="130"/>
      <c r="AW4" s="131"/>
    </row>
    <row r="5" spans="1:65" s="3" customFormat="1" ht="27" hidden="1" customHeight="1" thickBot="1" x14ac:dyDescent="0.25">
      <c r="A5" s="25"/>
      <c r="B5" s="26"/>
      <c r="C5" s="26"/>
      <c r="D5" s="26"/>
      <c r="E5" s="26"/>
      <c r="F5" s="27"/>
      <c r="G5" s="27"/>
      <c r="H5" s="27"/>
      <c r="I5" s="27"/>
      <c r="J5" s="27"/>
      <c r="K5" s="27"/>
      <c r="L5" s="139"/>
      <c r="M5" s="139"/>
      <c r="N5" s="27"/>
      <c r="O5" s="38"/>
      <c r="P5" s="26"/>
      <c r="Q5" s="26"/>
      <c r="R5" s="22"/>
      <c r="S5" s="23"/>
      <c r="T5" s="132">
        <v>43252</v>
      </c>
      <c r="U5" s="132">
        <v>43253</v>
      </c>
      <c r="V5" s="132">
        <v>43254</v>
      </c>
      <c r="W5" s="132">
        <v>43255</v>
      </c>
      <c r="X5" s="132">
        <v>43256</v>
      </c>
      <c r="Y5" s="132">
        <v>43257</v>
      </c>
      <c r="Z5" s="132">
        <v>43258</v>
      </c>
      <c r="AA5" s="132">
        <v>43259</v>
      </c>
      <c r="AB5" s="132">
        <v>43260</v>
      </c>
      <c r="AC5" s="132">
        <v>43261</v>
      </c>
      <c r="AD5" s="132">
        <v>43262</v>
      </c>
      <c r="AE5" s="132">
        <v>43263</v>
      </c>
      <c r="AF5" s="132">
        <v>43264</v>
      </c>
      <c r="AG5" s="132">
        <v>43265</v>
      </c>
      <c r="AH5" s="132">
        <v>43266</v>
      </c>
      <c r="AI5" s="132">
        <v>43267</v>
      </c>
      <c r="AJ5" s="132">
        <v>43268</v>
      </c>
      <c r="AK5" s="132">
        <v>43269</v>
      </c>
      <c r="AL5" s="132">
        <v>43270</v>
      </c>
      <c r="AM5" s="132">
        <v>43271</v>
      </c>
      <c r="AN5" s="132">
        <v>43272</v>
      </c>
      <c r="AO5" s="132">
        <v>43273</v>
      </c>
      <c r="AP5" s="132">
        <v>43274</v>
      </c>
      <c r="AQ5" s="132">
        <v>43275</v>
      </c>
      <c r="AR5" s="132">
        <v>43276</v>
      </c>
      <c r="AS5" s="132">
        <v>43277</v>
      </c>
      <c r="AT5" s="132">
        <v>43278</v>
      </c>
      <c r="AU5" s="132">
        <v>43279</v>
      </c>
      <c r="AV5" s="132">
        <v>43280</v>
      </c>
      <c r="AW5" s="133">
        <v>43281</v>
      </c>
    </row>
    <row r="6" spans="1:65" s="3" customFormat="1" ht="30" customHeight="1" thickBot="1" x14ac:dyDescent="0.25">
      <c r="A6" s="19" t="s">
        <v>3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140"/>
      <c r="M6" s="140"/>
      <c r="N6" s="36"/>
      <c r="O6" s="36"/>
      <c r="P6" s="36"/>
      <c r="Q6" s="155"/>
      <c r="R6" s="48"/>
      <c r="S6" s="49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  <c r="AM6" s="134"/>
      <c r="AN6" s="134"/>
      <c r="AO6" s="134"/>
      <c r="AP6" s="134"/>
      <c r="AQ6" s="134"/>
      <c r="AR6" s="134"/>
      <c r="AS6" s="134"/>
      <c r="AT6" s="134"/>
      <c r="AU6" s="134"/>
      <c r="AV6" s="134"/>
      <c r="AW6" s="134"/>
    </row>
    <row r="7" spans="1:65" s="3" customFormat="1" ht="20.100000000000001" customHeight="1" outlineLevel="1" thickBot="1" x14ac:dyDescent="0.25">
      <c r="A7" s="37" t="s">
        <v>4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141"/>
      <c r="M7" s="141"/>
      <c r="N7" s="30"/>
      <c r="O7" s="30"/>
      <c r="P7" s="30"/>
      <c r="Q7" s="30"/>
      <c r="R7" s="50"/>
      <c r="S7" s="50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5"/>
      <c r="AM7" s="135"/>
      <c r="AN7" s="135"/>
      <c r="AO7" s="135"/>
      <c r="AP7" s="135"/>
      <c r="AQ7" s="135"/>
      <c r="AR7" s="135"/>
      <c r="AS7" s="135"/>
      <c r="AT7" s="135"/>
      <c r="AU7" s="135"/>
      <c r="AV7" s="135"/>
      <c r="AW7" s="136"/>
    </row>
    <row r="8" spans="1:65" s="1" customFormat="1" ht="20.100000000000001" customHeight="1" outlineLevel="2" x14ac:dyDescent="0.2">
      <c r="A8" s="61" t="s">
        <v>5</v>
      </c>
      <c r="B8" s="68" t="s">
        <v>6</v>
      </c>
      <c r="C8" s="51">
        <v>2</v>
      </c>
      <c r="D8" s="65">
        <f>SUM($T10:$AW10)</f>
        <v>0</v>
      </c>
      <c r="E8" s="68">
        <f>$D8*100/$C8</f>
        <v>0</v>
      </c>
      <c r="F8" s="71">
        <f>VLOOKUP($A8,'График (годовой) (2)'!A:P,6,0)</f>
        <v>43252</v>
      </c>
      <c r="G8" s="71">
        <f>VLOOKUP($A8,'График (годовой) (2)'!A:P,7,0)</f>
        <v>43256</v>
      </c>
      <c r="H8" s="74">
        <f>$G8-$F8+1</f>
        <v>5</v>
      </c>
      <c r="I8" s="71">
        <f>VLOOKUP($A8,'График (годовой) (2)'!A:P,9,0)</f>
        <v>43252</v>
      </c>
      <c r="J8" s="71">
        <f>VLOOKUP($A8,'График (годовой) (2)'!A:P,10,0)</f>
        <v>43258</v>
      </c>
      <c r="K8" s="74">
        <f>$J8-$I8+1</f>
        <v>7</v>
      </c>
      <c r="L8" s="119" t="e">
        <f>_xlfn.AGGREGATE(15,6,$T$5:$AW$5/($T10:$AW10&gt;0),1)</f>
        <v>#NUM!</v>
      </c>
      <c r="M8" s="119" t="e">
        <f>_xlfn.AGGREGATE(14,6,$T$5:$AW$5/($T10:$AW10&gt;0),1)</f>
        <v>#NUM!</v>
      </c>
      <c r="N8" s="74" t="e">
        <f>$M8-$L8+1</f>
        <v>#NUM!</v>
      </c>
      <c r="O8" s="57">
        <f ca="1">$R$1-F8</f>
        <v>55</v>
      </c>
      <c r="P8" s="58">
        <f ca="1">R1-G8</f>
        <v>51</v>
      </c>
      <c r="Q8" s="156" t="s">
        <v>23</v>
      </c>
      <c r="R8" s="20">
        <f>F8</f>
        <v>43252</v>
      </c>
      <c r="S8" s="21">
        <f>G8</f>
        <v>43256</v>
      </c>
      <c r="T8" s="111">
        <f>IF(((T$3&amp;$T$2)-$S8&lt;0)*((T$3&amp;$T$2)-$R8&gt;=0),ROUNDDOWN($C8/($S8-$R8+1),2),IF((T$3&amp;$T$2)-$S8,,$C8+$S8-SUM($S8:S8)))</f>
        <v>0.4</v>
      </c>
      <c r="U8" s="112">
        <f>IF(((U$3&amp;$T$2)-$S8&lt;0)*((U$3&amp;$T$2)-$R8&gt;=0),ROUNDDOWN($C8/($S8-$R8+1),2),IF((U$3&amp;$T$2)-$S8,,$C8+$S8-SUM($S8:T8)))</f>
        <v>0.4</v>
      </c>
      <c r="V8" s="112">
        <f>IF(((V$3&amp;$T$2)-$S8&lt;0)*((V$3&amp;$T$2)-$R8&gt;=0),ROUNDDOWN($C8/($S8-$R8+1),2),IF((V$3&amp;$T$2)-$S8,,$C8+$S8-SUM($S8:U8)))</f>
        <v>0.4</v>
      </c>
      <c r="W8" s="112">
        <f>IF(((W$3&amp;$T$2)-$S8&lt;0)*((W$3&amp;$T$2)-$R8&gt;=0),ROUNDDOWN($C8/($S8-$R8+1),2),IF((W$3&amp;$T$2)-$S8,,$C8+$S8-SUM($S8:V8)))</f>
        <v>0.4</v>
      </c>
      <c r="X8" s="112">
        <f>IF(((X$3&amp;$T$2)-$S8&lt;0)*((X$3&amp;$T$2)-$R8&gt;=0),ROUNDDOWN($C8/($S8-$R8+1),2),IF((X$3&amp;$T$2)-$S8,,$C8+$S8-SUM($S8:W8)))</f>
        <v>0.39999999999417923</v>
      </c>
      <c r="Y8" s="112">
        <f>IF(((Y$3&amp;$T$2)-$S8&lt;0)*((Y$3&amp;$T$2)-$R8&gt;=0),ROUNDDOWN($C8/($S8-$R8+1),2),IF((Y$3&amp;$T$2)-$S8,,$C8+$S8-SUM($S8:X8)))</f>
        <v>0</v>
      </c>
      <c r="Z8" s="112">
        <f>IF(((Z$3&amp;$T$2)-$S8&lt;0)*((Z$3&amp;$T$2)-$R8&gt;=0),ROUNDDOWN($C8/($S8-$R8+1),2),IF((Z$3&amp;$T$2)-$S8,,$C8+$S8-SUM($S8:Y8)))</f>
        <v>0</v>
      </c>
      <c r="AA8" s="112">
        <f>IF(((AA$3&amp;$T$2)-$S8&lt;0)*((AA$3&amp;$T$2)-$R8&gt;=0),ROUNDDOWN($C8/($S8-$R8+1),2),IF((AA$3&amp;$T$2)-$S8,,$C8+$S8-SUM($S8:Z8)))</f>
        <v>0</v>
      </c>
      <c r="AB8" s="112">
        <f>IF(((AB$3&amp;$T$2)-$S8&lt;0)*((AB$3&amp;$T$2)-$R8&gt;=0),ROUNDDOWN($C8/($S8-$R8+1),2),IF((AB$3&amp;$T$2)-$S8,,$C8+$S8-SUM($S8:AA8)))</f>
        <v>0</v>
      </c>
      <c r="AC8" s="112">
        <f>IF(((AC$3&amp;$T$2)-$S8&lt;0)*((AC$3&amp;$T$2)-$R8&gt;=0),ROUNDDOWN($C8/($S8-$R8+1),2),IF((AC$3&amp;$T$2)-$S8,,$C8+$S8-SUM($S8:AB8)))</f>
        <v>0</v>
      </c>
      <c r="AD8" s="112">
        <f>IF(((AD$3&amp;$T$2)-$S8&lt;0)*((AD$3&amp;$T$2)-$R8&gt;=0),ROUNDDOWN($C8/($S8-$R8+1),2),IF((AD$3&amp;$T$2)-$S8,,$C8+$S8-SUM($S8:AC8)))</f>
        <v>0</v>
      </c>
      <c r="AE8" s="112">
        <f>IF(((AE$3&amp;$T$2)-$S8&lt;0)*((AE$3&amp;$T$2)-$R8&gt;=0),ROUNDDOWN($C8/($S8-$R8+1),2),IF((AE$3&amp;$T$2)-$S8,,$C8+$S8-SUM($S8:AD8)))</f>
        <v>0</v>
      </c>
      <c r="AF8" s="112">
        <f>IF(((AF$3&amp;$T$2)-$S8&lt;0)*((AF$3&amp;$T$2)-$R8&gt;=0),ROUNDDOWN($C8/($S8-$R8+1),2),IF((AF$3&amp;$T$2)-$S8,,$C8+$S8-SUM($S8:AE8)))</f>
        <v>0</v>
      </c>
      <c r="AG8" s="112">
        <f>IF(((AG$3&amp;$T$2)-$S8&lt;0)*((AG$3&amp;$T$2)-$R8&gt;=0),ROUNDDOWN($C8/($S8-$R8+1),2),IF((AG$3&amp;$T$2)-$S8,,$C8+$S8-SUM($S8:AF8)))</f>
        <v>0</v>
      </c>
      <c r="AH8" s="112">
        <f>IF(((AH$3&amp;$T$2)-$S8&lt;0)*((AH$3&amp;$T$2)-$R8&gt;=0),ROUNDDOWN($C8/($S8-$R8+1),2),IF((AH$3&amp;$T$2)-$S8,,$C8+$S8-SUM($S8:AG8)))</f>
        <v>0</v>
      </c>
      <c r="AI8" s="112">
        <f>IF(((AI$3&amp;$T$2)-$S8&lt;0)*((AI$3&amp;$T$2)-$R8&gt;=0),ROUNDDOWN($C8/($S8-$R8+1),2),IF((AI$3&amp;$T$2)-$S8,,$C8+$S8-SUM($S8:AH8)))</f>
        <v>0</v>
      </c>
      <c r="AJ8" s="112">
        <f>IF(((AJ$3&amp;$T$2)-$S8&lt;0)*((AJ$3&amp;$T$2)-$R8&gt;=0),ROUNDDOWN($C8/($S8-$R8+1),2),IF((AJ$3&amp;$T$2)-$S8,,$C8+$S8-SUM($S8:AI8)))</f>
        <v>0</v>
      </c>
      <c r="AK8" s="112">
        <f>IF(((AK$3&amp;$T$2)-$S8&lt;0)*((AK$3&amp;$T$2)-$R8&gt;=0),ROUNDDOWN($C8/($S8-$R8+1),2),IF((AK$3&amp;$T$2)-$S8,,$C8+$S8-SUM($S8:AJ8)))</f>
        <v>0</v>
      </c>
      <c r="AL8" s="112">
        <f>IF(((AL$3&amp;$T$2)-$S8&lt;0)*((AL$3&amp;$T$2)-$R8&gt;=0),ROUNDDOWN($C8/($S8-$R8+1),2),IF((AL$3&amp;$T$2)-$S8,,$C8+$S8-SUM($S8:AK8)))</f>
        <v>0</v>
      </c>
      <c r="AM8" s="112">
        <f>IF(((AM$3&amp;$T$2)-$S8&lt;0)*((AM$3&amp;$T$2)-$R8&gt;=0),ROUNDDOWN($C8/($S8-$R8+1),2),IF((AM$3&amp;$T$2)-$S8,,$C8+$S8-SUM($S8:AL8)))</f>
        <v>0</v>
      </c>
      <c r="AN8" s="112">
        <f>IF(((AN$3&amp;$T$2)-$S8&lt;0)*((AN$3&amp;$T$2)-$R8&gt;=0),ROUNDDOWN($C8/($S8-$R8+1),2),IF((AN$3&amp;$T$2)-$S8,,$C8+$S8-SUM($S8:AM8)))</f>
        <v>0</v>
      </c>
      <c r="AO8" s="112">
        <f>IF(((AO$3&amp;$T$2)-$S8&lt;0)*((AO$3&amp;$T$2)-$R8&gt;=0),ROUNDDOWN($C8/($S8-$R8+1),2),IF((AO$3&amp;$T$2)-$S8,,$C8+$S8-SUM($S8:AN8)))</f>
        <v>0</v>
      </c>
      <c r="AP8" s="112">
        <f>IF(((AP$3&amp;$T$2)-$S8&lt;0)*((AP$3&amp;$T$2)-$R8&gt;=0),ROUNDDOWN($C8/($S8-$R8+1),2),IF((AP$3&amp;$T$2)-$S8,,$C8+$S8-SUM($S8:AO8)))</f>
        <v>0</v>
      </c>
      <c r="AQ8" s="112">
        <f>IF(((AQ$3&amp;$T$2)-$S8&lt;0)*((AQ$3&amp;$T$2)-$R8&gt;=0),ROUNDDOWN($C8/($S8-$R8+1),2),IF((AQ$3&amp;$T$2)-$S8,,$C8+$S8-SUM($S8:AP8)))</f>
        <v>0</v>
      </c>
      <c r="AR8" s="112">
        <f>IF(((AR$3&amp;$T$2)-$S8&lt;0)*((AR$3&amp;$T$2)-$R8&gt;=0),ROUNDDOWN($C8/($S8-$R8+1),2),IF((AR$3&amp;$T$2)-$S8,,$C8+$S8-SUM($S8:AQ8)))</f>
        <v>0</v>
      </c>
      <c r="AS8" s="112">
        <f>IF(((AS$3&amp;$T$2)-$S8&lt;0)*((AS$3&amp;$T$2)-$R8&gt;=0),ROUNDDOWN($C8/($S8-$R8+1),2),IF((AS$3&amp;$T$2)-$S8,,$C8+$S8-SUM($S8:AR8)))</f>
        <v>0</v>
      </c>
      <c r="AT8" s="112">
        <f>IF(((AT$3&amp;$T$2)-$S8&lt;0)*((AT$3&amp;$T$2)-$R8&gt;=0),ROUNDDOWN($C8/($S8-$R8+1),2),IF((AT$3&amp;$T$2)-$S8,,$C8+$S8-SUM($S8:AS8)))</f>
        <v>0</v>
      </c>
      <c r="AU8" s="112">
        <f>IF(((AU$3&amp;$T$2)-$S8&lt;0)*((AU$3&amp;$T$2)-$R8&gt;=0),ROUNDDOWN($C8/($S8-$R8+1),2),IF((AU$3&amp;$T$2)-$S8,,$C8+$S8-SUM($S8:AT8)))</f>
        <v>0</v>
      </c>
      <c r="AV8" s="112">
        <f>IF(((AV$3&amp;$T$2)-$S8&lt;0)*((AV$3&amp;$T$2)-$R8&gt;=0),ROUNDDOWN($C8/($S8-$R8+1),2),IF((AV$3&amp;$T$2)-$S8,,$C8+$S8-SUM($S8:AU8)))</f>
        <v>0</v>
      </c>
      <c r="AW8" s="113">
        <f>IF(((AW$3&amp;$T$2)-$S8&lt;0)*((AW$3&amp;$T$2)-$R8&gt;=0),ROUNDDOWN($C8/($S8-$R8+1),2),IF((AW$3&amp;$T$2)-$S8,,$C8+$S8-SUM($S8:AV8)))</f>
        <v>0</v>
      </c>
    </row>
    <row r="9" spans="1:65" s="1" customFormat="1" ht="20.100000000000001" customHeight="1" outlineLevel="2" x14ac:dyDescent="0.2">
      <c r="A9" s="62"/>
      <c r="B9" s="69"/>
      <c r="C9" s="54">
        <f>$C8</f>
        <v>2</v>
      </c>
      <c r="D9" s="66"/>
      <c r="E9" s="69"/>
      <c r="F9" s="72"/>
      <c r="G9" s="72"/>
      <c r="H9" s="75"/>
      <c r="I9" s="72"/>
      <c r="J9" s="72"/>
      <c r="K9" s="75"/>
      <c r="L9" s="120"/>
      <c r="M9" s="120"/>
      <c r="N9" s="75"/>
      <c r="O9" s="59">
        <f ca="1">$R$1-I8</f>
        <v>55</v>
      </c>
      <c r="P9" s="58">
        <f ca="1">R1-J8</f>
        <v>49</v>
      </c>
      <c r="Q9" s="156" t="s">
        <v>24</v>
      </c>
      <c r="R9" s="20">
        <f>I8</f>
        <v>43252</v>
      </c>
      <c r="S9" s="21">
        <f>J8</f>
        <v>43258</v>
      </c>
      <c r="T9" s="114">
        <f>IF(((T$3&amp;$T$2)-$S9&lt;0)*((T$3&amp;$T$2)-$R9&gt;=0),ROUNDDOWN($C9/($S9-$R9+1),2),IF((T$3&amp;$T$2)-$S9,,$C9+$S9-SUM($S9:S9)))</f>
        <v>0.28000000000000003</v>
      </c>
      <c r="U9" s="114">
        <f>IF(((U$3&amp;$T$2)-$S9&lt;0)*((U$3&amp;$T$2)-$R9&gt;=0),ROUNDDOWN($C9/($S9-$R9+1),2),IF((U$3&amp;$T$2)-$S9,,$C9+$S9-SUM($S9:T9)))</f>
        <v>0.28000000000000003</v>
      </c>
      <c r="V9" s="114">
        <f>IF(((V$3&amp;$T$2)-$S9&lt;0)*((V$3&amp;$T$2)-$R9&gt;=0),ROUNDDOWN($C9/($S9-$R9+1),2),IF((V$3&amp;$T$2)-$S9,,$C9+$S9-SUM($S9:U9)))</f>
        <v>0.28000000000000003</v>
      </c>
      <c r="W9" s="114">
        <f>IF(((W$3&amp;$T$2)-$S9&lt;0)*((W$3&amp;$T$2)-$R9&gt;=0),ROUNDDOWN($C9/($S9-$R9+1),2),IF((W$3&amp;$T$2)-$S9,,$C9+$S9-SUM($S9:V9)))</f>
        <v>0.28000000000000003</v>
      </c>
      <c r="X9" s="114">
        <f>IF(((X$3&amp;$T$2)-$S9&lt;0)*((X$3&amp;$T$2)-$R9&gt;=0),ROUNDDOWN($C9/($S9-$R9+1),2),IF((X$3&amp;$T$2)-$S9,,$C9+$S9-SUM($S9:W9)))</f>
        <v>0.28000000000000003</v>
      </c>
      <c r="Y9" s="114">
        <f>IF(((Y$3&amp;$T$2)-$S9&lt;0)*((Y$3&amp;$T$2)-$R9&gt;=0),ROUNDDOWN($C9/($S9-$R9+1),2),IF((Y$3&amp;$T$2)-$S9,,$C9+$S9-SUM($S9:X9)))</f>
        <v>0.28000000000000003</v>
      </c>
      <c r="Z9" s="114">
        <f>IF(((Z$3&amp;$T$2)-$S9&lt;0)*((Z$3&amp;$T$2)-$R9&gt;=0),ROUNDDOWN($C9/($S9-$R9+1),2),IF((Z$3&amp;$T$2)-$S9,,$C9+$S9-SUM($S9:Y9)))</f>
        <v>0.32000000000698492</v>
      </c>
      <c r="AA9" s="114">
        <f>IF(((AA$3&amp;$T$2)-$S9&lt;0)*((AA$3&amp;$T$2)-$R9&gt;=0),ROUNDDOWN($C9/($S9-$R9+1),2),IF((AA$3&amp;$T$2)-$S9,,$C9+$S9-SUM($S9:Z9)))</f>
        <v>0</v>
      </c>
      <c r="AB9" s="114">
        <f>IF(((AB$3&amp;$T$2)-$S9&lt;0)*((AB$3&amp;$T$2)-$R9&gt;=0),ROUNDDOWN($C9/($S9-$R9+1),2),IF((AB$3&amp;$T$2)-$S9,,$C9+$S9-SUM($S9:AA9)))</f>
        <v>0</v>
      </c>
      <c r="AC9" s="114">
        <f>IF(((AC$3&amp;$T$2)-$S9&lt;0)*((AC$3&amp;$T$2)-$R9&gt;=0),ROUNDDOWN($C9/($S9-$R9+1),2),IF((AC$3&amp;$T$2)-$S9,,$C9+$S9-SUM($S9:AB9)))</f>
        <v>0</v>
      </c>
      <c r="AD9" s="114">
        <f>IF(((AD$3&amp;$T$2)-$S9&lt;0)*((AD$3&amp;$T$2)-$R9&gt;=0),ROUNDDOWN($C9/($S9-$R9+1),2),IF((AD$3&amp;$T$2)-$S9,,$C9+$S9-SUM($S9:AC9)))</f>
        <v>0</v>
      </c>
      <c r="AE9" s="114">
        <f>IF(((AE$3&amp;$T$2)-$S9&lt;0)*((AE$3&amp;$T$2)-$R9&gt;=0),ROUNDDOWN($C9/($S9-$R9+1),2),IF((AE$3&amp;$T$2)-$S9,,$C9+$S9-SUM($S9:AD9)))</f>
        <v>0</v>
      </c>
      <c r="AF9" s="114">
        <f>IF(((AF$3&amp;$T$2)-$S9&lt;0)*((AF$3&amp;$T$2)-$R9&gt;=0),ROUNDDOWN($C9/($S9-$R9+1),2),IF((AF$3&amp;$T$2)-$S9,,$C9+$S9-SUM($S9:AE9)))</f>
        <v>0</v>
      </c>
      <c r="AG9" s="114">
        <f>IF(((AG$3&amp;$T$2)-$S9&lt;0)*((AG$3&amp;$T$2)-$R9&gt;=0),ROUNDDOWN($C9/($S9-$R9+1),2),IF((AG$3&amp;$T$2)-$S9,,$C9+$S9-SUM($S9:AF9)))</f>
        <v>0</v>
      </c>
      <c r="AH9" s="114">
        <f>IF(((AH$3&amp;$T$2)-$S9&lt;0)*((AH$3&amp;$T$2)-$R9&gt;=0),ROUNDDOWN($C9/($S9-$R9+1),2),IF((AH$3&amp;$T$2)-$S9,,$C9+$S9-SUM($S9:AG9)))</f>
        <v>0</v>
      </c>
      <c r="AI9" s="114">
        <f>IF(((AI$3&amp;$T$2)-$S9&lt;0)*((AI$3&amp;$T$2)-$R9&gt;=0),ROUNDDOWN($C9/($S9-$R9+1),2),IF((AI$3&amp;$T$2)-$S9,,$C9+$S9-SUM($S9:AH9)))</f>
        <v>0</v>
      </c>
      <c r="AJ9" s="114">
        <f>IF(((AJ$3&amp;$T$2)-$S9&lt;0)*((AJ$3&amp;$T$2)-$R9&gt;=0),ROUNDDOWN($C9/($S9-$R9+1),2),IF((AJ$3&amp;$T$2)-$S9,,$C9+$S9-SUM($S9:AI9)))</f>
        <v>0</v>
      </c>
      <c r="AK9" s="114">
        <f>IF(((AK$3&amp;$T$2)-$S9&lt;0)*((AK$3&amp;$T$2)-$R9&gt;=0),ROUNDDOWN($C9/($S9-$R9+1),2),IF((AK$3&amp;$T$2)-$S9,,$C9+$S9-SUM($S9:AJ9)))</f>
        <v>0</v>
      </c>
      <c r="AL9" s="114">
        <f>IF(((AL$3&amp;$T$2)-$S9&lt;0)*((AL$3&amp;$T$2)-$R9&gt;=0),ROUNDDOWN($C9/($S9-$R9+1),2),IF((AL$3&amp;$T$2)-$S9,,$C9+$S9-SUM($S9:AK9)))</f>
        <v>0</v>
      </c>
      <c r="AM9" s="114">
        <f>IF(((AM$3&amp;$T$2)-$S9&lt;0)*((AM$3&amp;$T$2)-$R9&gt;=0),ROUNDDOWN($C9/($S9-$R9+1),2),IF((AM$3&amp;$T$2)-$S9,,$C9+$S9-SUM($S9:AL9)))</f>
        <v>0</v>
      </c>
      <c r="AN9" s="114">
        <f>IF(((AN$3&amp;$T$2)-$S9&lt;0)*((AN$3&amp;$T$2)-$R9&gt;=0),ROUNDDOWN($C9/($S9-$R9+1),2),IF((AN$3&amp;$T$2)-$S9,,$C9+$S9-SUM($S9:AM9)))</f>
        <v>0</v>
      </c>
      <c r="AO9" s="114">
        <f>IF(((AO$3&amp;$T$2)-$S9&lt;0)*((AO$3&amp;$T$2)-$R9&gt;=0),ROUNDDOWN($C9/($S9-$R9+1),2),IF((AO$3&amp;$T$2)-$S9,,$C9+$S9-SUM($S9:AN9)))</f>
        <v>0</v>
      </c>
      <c r="AP9" s="114">
        <f>IF(((AP$3&amp;$T$2)-$S9&lt;0)*((AP$3&amp;$T$2)-$R9&gt;=0),ROUNDDOWN($C9/($S9-$R9+1),2),IF((AP$3&amp;$T$2)-$S9,,$C9+$S9-SUM($S9:AO9)))</f>
        <v>0</v>
      </c>
      <c r="AQ9" s="114">
        <f>IF(((AQ$3&amp;$T$2)-$S9&lt;0)*((AQ$3&amp;$T$2)-$R9&gt;=0),ROUNDDOWN($C9/($S9-$R9+1),2),IF((AQ$3&amp;$T$2)-$S9,,$C9+$S9-SUM($S9:AP9)))</f>
        <v>0</v>
      </c>
      <c r="AR9" s="114">
        <f>IF(((AR$3&amp;$T$2)-$S9&lt;0)*((AR$3&amp;$T$2)-$R9&gt;=0),ROUNDDOWN($C9/($S9-$R9+1),2),IF((AR$3&amp;$T$2)-$S9,,$C9+$S9-SUM($S9:AQ9)))</f>
        <v>0</v>
      </c>
      <c r="AS9" s="114">
        <f>IF(((AS$3&amp;$T$2)-$S9&lt;0)*((AS$3&amp;$T$2)-$R9&gt;=0),ROUNDDOWN($C9/($S9-$R9+1),2),IF((AS$3&amp;$T$2)-$S9,,$C9+$S9-SUM($S9:AR9)))</f>
        <v>0</v>
      </c>
      <c r="AT9" s="114">
        <f>IF(((AT$3&amp;$T$2)-$S9&lt;0)*((AT$3&amp;$T$2)-$R9&gt;=0),ROUNDDOWN($C9/($S9-$R9+1),2),IF((AT$3&amp;$T$2)-$S9,,$C9+$S9-SUM($S9:AS9)))</f>
        <v>0</v>
      </c>
      <c r="AU9" s="114">
        <f>IF(((AU$3&amp;$T$2)-$S9&lt;0)*((AU$3&amp;$T$2)-$R9&gt;=0),ROUNDDOWN($C9/($S9-$R9+1),2),IF((AU$3&amp;$T$2)-$S9,,$C9+$S9-SUM($S9:AT9)))</f>
        <v>0</v>
      </c>
      <c r="AV9" s="114">
        <f>IF(((AV$3&amp;$T$2)-$S9&lt;0)*((AV$3&amp;$T$2)-$R9&gt;=0),ROUNDDOWN($C9/($S9-$R9+1),2),IF((AV$3&amp;$T$2)-$S9,,$C9+$S9-SUM($S9:AU9)))</f>
        <v>0</v>
      </c>
      <c r="AW9" s="113">
        <f>IF(((AW$3&amp;$T$2)-$S9&lt;0)*((AW$3&amp;$T$2)-$R9&gt;=0),ROUNDDOWN($C9/($S9-$R9+1),2),IF((AW$3&amp;$T$2)-$S9,,$C9+$S9-SUM($S9:AV9)))</f>
        <v>0</v>
      </c>
    </row>
    <row r="10" spans="1:65" ht="20.100000000000001" customHeight="1" thickBot="1" x14ac:dyDescent="0.25">
      <c r="A10" s="63"/>
      <c r="B10" s="70"/>
      <c r="C10" s="55">
        <f>SUM(T10:AW10)</f>
        <v>0</v>
      </c>
      <c r="D10" s="67"/>
      <c r="E10" s="70"/>
      <c r="F10" s="73"/>
      <c r="G10" s="73"/>
      <c r="H10" s="76"/>
      <c r="I10" s="73"/>
      <c r="J10" s="73"/>
      <c r="K10" s="76"/>
      <c r="L10" s="142"/>
      <c r="M10" s="142"/>
      <c r="N10" s="76"/>
      <c r="O10" s="104" t="e">
        <f ca="1">IF((IF(AND(((IF($R$1&gt;L8,1,0))=1),(E10&lt;100%)),($R$1-M8),0))&gt;0,(IF(AND(((IF($R$1&gt;L8,1,0))=1),(E10&lt;100%)),($R$1-M8),0)),0)</f>
        <v>#NUM!</v>
      </c>
      <c r="P10" s="105"/>
      <c r="Q10" s="157" t="s">
        <v>25</v>
      </c>
      <c r="R10" s="151"/>
      <c r="S10" s="150"/>
      <c r="T10" s="115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7"/>
    </row>
    <row r="11" spans="1:65" s="1" customFormat="1" ht="20.100000000000001" customHeight="1" outlineLevel="2" x14ac:dyDescent="0.2">
      <c r="A11" s="61" t="s">
        <v>7</v>
      </c>
      <c r="B11" s="68" t="s">
        <v>6</v>
      </c>
      <c r="C11" s="56">
        <f>2+2</f>
        <v>4</v>
      </c>
      <c r="D11" s="65">
        <f>SUM($T13:$AW13)</f>
        <v>0</v>
      </c>
      <c r="E11" s="68">
        <f>$D11*100/$C11</f>
        <v>0</v>
      </c>
      <c r="F11" s="71">
        <f>VLOOKUP(A11,'График (годовой) (2)'!A:P,6,0)</f>
        <v>43254</v>
      </c>
      <c r="G11" s="71">
        <f>VLOOKUP(A11,'График (годовой) (2)'!A:P,7,0)</f>
        <v>43257</v>
      </c>
      <c r="H11" s="74">
        <f t="shared" ref="H11" si="0">$G11-$F11+1</f>
        <v>4</v>
      </c>
      <c r="I11" s="71">
        <f>VLOOKUP($A11,'График (годовой) (2)'!A:P,9,0)</f>
        <v>43254</v>
      </c>
      <c r="J11" s="71">
        <f>VLOOKUP($A11,'График (годовой) (2)'!A:P,10,0)</f>
        <v>43256</v>
      </c>
      <c r="K11" s="74">
        <f t="shared" ref="K11" si="1">$J11-$I11+1</f>
        <v>3</v>
      </c>
      <c r="L11" s="119" t="e">
        <f>_xlfn.AGGREGATE(15,6,$T$5:$AW$5/($T13:$AW13&gt;0),1)</f>
        <v>#NUM!</v>
      </c>
      <c r="M11" s="119" t="e">
        <f>_xlfn.AGGREGATE(14,6,$T$5:$AW$5/($T13:$AW13&gt;0),1)</f>
        <v>#NUM!</v>
      </c>
      <c r="N11" s="74" t="e">
        <f t="shared" ref="N11" si="2">$M11-$L11+1</f>
        <v>#NUM!</v>
      </c>
      <c r="O11" s="59">
        <f ca="1">$R$1-F11</f>
        <v>53</v>
      </c>
      <c r="P11" s="58">
        <f ca="1">$R$1-G11</f>
        <v>50</v>
      </c>
      <c r="Q11" s="156" t="s">
        <v>23</v>
      </c>
      <c r="R11" s="31">
        <f>F11</f>
        <v>43254</v>
      </c>
      <c r="S11" s="32">
        <f>G11</f>
        <v>43257</v>
      </c>
      <c r="T11" s="111">
        <f>IF(((T$3&amp;$T$2)-$S11&lt;0)*((T$3&amp;$T$2)-$R11&gt;=0),ROUNDDOWN($C11/($S11-$R11+1),2),IF((T$3&amp;$T$2)-$S11,,$C11+$S11-SUM($S11:S11)))</f>
        <v>0</v>
      </c>
      <c r="U11" s="112">
        <f>IF(((U$3&amp;$T$2)-$S11&lt;0)*((U$3&amp;$T$2)-$R11&gt;=0),ROUNDDOWN($C11/($S11-$R11+1),2),IF((U$3&amp;$T$2)-$S11,,$C11+$S11-SUM($S11:T11)))</f>
        <v>0</v>
      </c>
      <c r="V11" s="112">
        <f>IF(((V$3&amp;$T$2)-$S11&lt;0)*((V$3&amp;$T$2)-$R11&gt;=0),ROUNDDOWN($C11/($S11-$R11+1),2),IF((V$3&amp;$T$2)-$S11,,$C11+$S11-SUM($S11:U11)))</f>
        <v>1</v>
      </c>
      <c r="W11" s="112">
        <f>IF(((W$3&amp;$T$2)-$S11&lt;0)*((W$3&amp;$T$2)-$R11&gt;=0),ROUNDDOWN($C11/($S11-$R11+1),2),IF((W$3&amp;$T$2)-$S11,,$C11+$S11-SUM($S11:V11)))</f>
        <v>1</v>
      </c>
      <c r="X11" s="112">
        <f>IF(((X$3&amp;$T$2)-$S11&lt;0)*((X$3&amp;$T$2)-$R11&gt;=0),ROUNDDOWN($C11/($S11-$R11+1),2),IF((X$3&amp;$T$2)-$S11,,$C11+$S11-SUM($S11:W11)))</f>
        <v>1</v>
      </c>
      <c r="Y11" s="112">
        <f>IF(((Y$3&amp;$T$2)-$S11&lt;0)*((Y$3&amp;$T$2)-$R11&gt;=0),ROUNDDOWN($C11/($S11-$R11+1),2),IF((Y$3&amp;$T$2)-$S11,,$C11+$S11-SUM($S11:X11)))</f>
        <v>1</v>
      </c>
      <c r="Z11" s="112">
        <f>IF(((Z$3&amp;$T$2)-$S11&lt;0)*((Z$3&amp;$T$2)-$R11&gt;=0),ROUNDDOWN($C11/($S11-$R11+1),2),IF((Z$3&amp;$T$2)-$S11,,$C11+$S11-SUM($S11:Y11)))</f>
        <v>0</v>
      </c>
      <c r="AA11" s="112">
        <f>IF(((AA$3&amp;$T$2)-$S11&lt;0)*((AA$3&amp;$T$2)-$R11&gt;=0),ROUNDDOWN($C11/($S11-$R11+1),2),IF((AA$3&amp;$T$2)-$S11,,$C11+$S11-SUM($S11:Z11)))</f>
        <v>0</v>
      </c>
      <c r="AB11" s="112">
        <f>IF(((AB$3&amp;$T$2)-$S11&lt;0)*((AB$3&amp;$T$2)-$R11&gt;=0),ROUNDDOWN($C11/($S11-$R11+1),2),IF((AB$3&amp;$T$2)-$S11,,$C11+$S11-SUM($S11:AA11)))</f>
        <v>0</v>
      </c>
      <c r="AC11" s="112">
        <f>IF(((AC$3&amp;$T$2)-$S11&lt;0)*((AC$3&amp;$T$2)-$R11&gt;=0),ROUNDDOWN($C11/($S11-$R11+1),2),IF((AC$3&amp;$T$2)-$S11,,$C11+$S11-SUM($S11:AB11)))</f>
        <v>0</v>
      </c>
      <c r="AD11" s="112">
        <f>IF(((AD$3&amp;$T$2)-$S11&lt;0)*((AD$3&amp;$T$2)-$R11&gt;=0),ROUNDDOWN($C11/($S11-$R11+1),2),IF((AD$3&amp;$T$2)-$S11,,$C11+$S11-SUM($S11:AC11)))</f>
        <v>0</v>
      </c>
      <c r="AE11" s="112">
        <f>IF(((AE$3&amp;$T$2)-$S11&lt;0)*((AE$3&amp;$T$2)-$R11&gt;=0),ROUNDDOWN($C11/($S11-$R11+1),2),IF((AE$3&amp;$T$2)-$S11,,$C11+$S11-SUM($S11:AD11)))</f>
        <v>0</v>
      </c>
      <c r="AF11" s="112">
        <f>IF(((AF$3&amp;$T$2)-$S11&lt;0)*((AF$3&amp;$T$2)-$R11&gt;=0),ROUNDDOWN($C11/($S11-$R11+1),2),IF((AF$3&amp;$T$2)-$S11,,$C11+$S11-SUM($S11:AE11)))</f>
        <v>0</v>
      </c>
      <c r="AG11" s="112">
        <f>IF(((AG$3&amp;$T$2)-$S11&lt;0)*((AG$3&amp;$T$2)-$R11&gt;=0),ROUNDDOWN($C11/($S11-$R11+1),2),IF((AG$3&amp;$T$2)-$S11,,$C11+$S11-SUM($S11:AF11)))</f>
        <v>0</v>
      </c>
      <c r="AH11" s="112">
        <f>IF(((AH$3&amp;$T$2)-$S11&lt;0)*((AH$3&amp;$T$2)-$R11&gt;=0),ROUNDDOWN($C11/($S11-$R11+1),2),IF((AH$3&amp;$T$2)-$S11,,$C11+$S11-SUM($S11:AG11)))</f>
        <v>0</v>
      </c>
      <c r="AI11" s="112">
        <f>IF(((AI$3&amp;$T$2)-$S11&lt;0)*((AI$3&amp;$T$2)-$R11&gt;=0),ROUNDDOWN($C11/($S11-$R11+1),2),IF((AI$3&amp;$T$2)-$S11,,$C11+$S11-SUM($S11:AH11)))</f>
        <v>0</v>
      </c>
      <c r="AJ11" s="112">
        <f>IF(((AJ$3&amp;$T$2)-$S11&lt;0)*((AJ$3&amp;$T$2)-$R11&gt;=0),ROUNDDOWN($C11/($S11-$R11+1),2),IF((AJ$3&amp;$T$2)-$S11,,$C11+$S11-SUM($S11:AI11)))</f>
        <v>0</v>
      </c>
      <c r="AK11" s="112">
        <f>IF(((AK$3&amp;$T$2)-$S11&lt;0)*((AK$3&amp;$T$2)-$R11&gt;=0),ROUNDDOWN($C11/($S11-$R11+1),2),IF((AK$3&amp;$T$2)-$S11,,$C11+$S11-SUM($S11:AJ11)))</f>
        <v>0</v>
      </c>
      <c r="AL11" s="112">
        <f>IF(((AL$3&amp;$T$2)-$S11&lt;0)*((AL$3&amp;$T$2)-$R11&gt;=0),ROUNDDOWN($C11/($S11-$R11+1),2),IF((AL$3&amp;$T$2)-$S11,,$C11+$S11-SUM($S11:AK11)))</f>
        <v>0</v>
      </c>
      <c r="AM11" s="112">
        <f>IF(((AM$3&amp;$T$2)-$S11&lt;0)*((AM$3&amp;$T$2)-$R11&gt;=0),ROUNDDOWN($C11/($S11-$R11+1),2),IF((AM$3&amp;$T$2)-$S11,,$C11+$S11-SUM($S11:AL11)))</f>
        <v>0</v>
      </c>
      <c r="AN11" s="112">
        <f>IF(((AN$3&amp;$T$2)-$S11&lt;0)*((AN$3&amp;$T$2)-$R11&gt;=0),ROUNDDOWN($C11/($S11-$R11+1),2),IF((AN$3&amp;$T$2)-$S11,,$C11+$S11-SUM($S11:AM11)))</f>
        <v>0</v>
      </c>
      <c r="AO11" s="112">
        <f>IF(((AO$3&amp;$T$2)-$S11&lt;0)*((AO$3&amp;$T$2)-$R11&gt;=0),ROUNDDOWN($C11/($S11-$R11+1),2),IF((AO$3&amp;$T$2)-$S11,,$C11+$S11-SUM($S11:AN11)))</f>
        <v>0</v>
      </c>
      <c r="AP11" s="112">
        <f>IF(((AP$3&amp;$T$2)-$S11&lt;0)*((AP$3&amp;$T$2)-$R11&gt;=0),ROUNDDOWN($C11/($S11-$R11+1),2),IF((AP$3&amp;$T$2)-$S11,,$C11+$S11-SUM($S11:AO11)))</f>
        <v>0</v>
      </c>
      <c r="AQ11" s="112">
        <f>IF(((AQ$3&amp;$T$2)-$S11&lt;0)*((AQ$3&amp;$T$2)-$R11&gt;=0),ROUNDDOWN($C11/($S11-$R11+1),2),IF((AQ$3&amp;$T$2)-$S11,,$C11+$S11-SUM($S11:AP11)))</f>
        <v>0</v>
      </c>
      <c r="AR11" s="112">
        <f>IF(((AR$3&amp;$T$2)-$S11&lt;0)*((AR$3&amp;$T$2)-$R11&gt;=0),ROUNDDOWN($C11/($S11-$R11+1),2),IF((AR$3&amp;$T$2)-$S11,,$C11+$S11-SUM($S11:AQ11)))</f>
        <v>0</v>
      </c>
      <c r="AS11" s="112">
        <f>IF(((AS$3&amp;$T$2)-$S11&lt;0)*((AS$3&amp;$T$2)-$R11&gt;=0),ROUNDDOWN($C11/($S11-$R11+1),2),IF((AS$3&amp;$T$2)-$S11,,$C11+$S11-SUM($S11:AR11)))</f>
        <v>0</v>
      </c>
      <c r="AT11" s="112">
        <f>IF(((AT$3&amp;$T$2)-$S11&lt;0)*((AT$3&amp;$T$2)-$R11&gt;=0),ROUNDDOWN($C11/($S11-$R11+1),2),IF((AT$3&amp;$T$2)-$S11,,$C11+$S11-SUM($S11:AS11)))</f>
        <v>0</v>
      </c>
      <c r="AU11" s="112">
        <f>IF(((AU$3&amp;$T$2)-$S11&lt;0)*((AU$3&amp;$T$2)-$R11&gt;=0),ROUNDDOWN($C11/($S11-$R11+1),2),IF((AU$3&amp;$T$2)-$S11,,$C11+$S11-SUM($S11:AT11)))</f>
        <v>0</v>
      </c>
      <c r="AV11" s="112">
        <f>IF(((AV$3&amp;$T$2)-$S11&lt;0)*((AV$3&amp;$T$2)-$R11&gt;=0),ROUNDDOWN($C11/($S11-$R11+1),2),IF((AV$3&amp;$T$2)-$S11,,$C11+$S11-SUM($S11:AU11)))</f>
        <v>0</v>
      </c>
      <c r="AW11" s="118">
        <f>IF(((AW$3&amp;$T$2)-$S11&lt;0)*((AW$3&amp;$T$2)-$R11&gt;=0),ROUNDDOWN($C11/($S11-$R11+1),2),IF((AW$3&amp;$T$2)-$S11,,$C11+$S11-SUM($S11:AV11)))</f>
        <v>0</v>
      </c>
    </row>
    <row r="12" spans="1:65" s="1" customFormat="1" ht="20.100000000000001" customHeight="1" outlineLevel="2" x14ac:dyDescent="0.2">
      <c r="A12" s="62"/>
      <c r="B12" s="69"/>
      <c r="C12" s="54">
        <f>$C11</f>
        <v>4</v>
      </c>
      <c r="D12" s="66"/>
      <c r="E12" s="69"/>
      <c r="F12" s="72"/>
      <c r="G12" s="72"/>
      <c r="H12" s="75"/>
      <c r="I12" s="72"/>
      <c r="J12" s="72"/>
      <c r="K12" s="75"/>
      <c r="L12" s="120"/>
      <c r="M12" s="120"/>
      <c r="N12" s="75"/>
      <c r="O12" s="59">
        <f ca="1">$R$1-I11</f>
        <v>53</v>
      </c>
      <c r="P12" s="58">
        <f ca="1">$R$1-J11</f>
        <v>51</v>
      </c>
      <c r="Q12" s="156" t="s">
        <v>24</v>
      </c>
      <c r="R12" s="20">
        <f>I11</f>
        <v>43254</v>
      </c>
      <c r="S12" s="21">
        <f>J11</f>
        <v>43256</v>
      </c>
      <c r="T12" s="114">
        <f>IF(((T$3&amp;$T$2)-$S12&lt;0)*((T$3&amp;$T$2)-$R12&gt;=0),ROUNDDOWN($C12/($S12-$R12+1),2),IF((T$3&amp;$T$2)-$S12,,$C12+$S12-SUM($S12:S12)))</f>
        <v>0</v>
      </c>
      <c r="U12" s="114">
        <f>IF(((U$3&amp;$T$2)-$S12&lt;0)*((U$3&amp;$T$2)-$R12&gt;=0),ROUNDDOWN($C12/($S12-$R12+1),2),IF((U$3&amp;$T$2)-$S12,,$C12+$S12-SUM($S12:T12)))</f>
        <v>0</v>
      </c>
      <c r="V12" s="114">
        <f>IF(((V$3&amp;$T$2)-$S12&lt;0)*((V$3&amp;$T$2)-$R12&gt;=0),ROUNDDOWN($C12/($S12-$R12+1),2),IF((V$3&amp;$T$2)-$S12,,$C12+$S12-SUM($S12:U12)))</f>
        <v>1.33</v>
      </c>
      <c r="W12" s="114">
        <f>IF(((W$3&amp;$T$2)-$S12&lt;0)*((W$3&amp;$T$2)-$R12&gt;=0),ROUNDDOWN($C12/($S12-$R12+1),2),IF((W$3&amp;$T$2)-$S12,,$C12+$S12-SUM($S12:V12)))</f>
        <v>1.33</v>
      </c>
      <c r="X12" s="114">
        <f>IF(((X$3&amp;$T$2)-$S12&lt;0)*((X$3&amp;$T$2)-$R12&gt;=0),ROUNDDOWN($C12/($S12-$R12+1),2),IF((X$3&amp;$T$2)-$S12,,$C12+$S12-SUM($S12:W12)))</f>
        <v>1.3399999999965075</v>
      </c>
      <c r="Y12" s="114">
        <f>IF(((Y$3&amp;$T$2)-$S12&lt;0)*((Y$3&amp;$T$2)-$R12&gt;=0),ROUNDDOWN($C12/($S12-$R12+1),2),IF((Y$3&amp;$T$2)-$S12,,$C12+$S12-SUM($S12:X12)))</f>
        <v>0</v>
      </c>
      <c r="Z12" s="114">
        <f>IF(((Z$3&amp;$T$2)-$S12&lt;0)*((Z$3&amp;$T$2)-$R12&gt;=0),ROUNDDOWN($C12/($S12-$R12+1),2),IF((Z$3&amp;$T$2)-$S12,,$C12+$S12-SUM($S12:Y12)))</f>
        <v>0</v>
      </c>
      <c r="AA12" s="114">
        <f>IF(((AA$3&amp;$T$2)-$S12&lt;0)*((AA$3&amp;$T$2)-$R12&gt;=0),ROUNDDOWN($C12/($S12-$R12+1),2),IF((AA$3&amp;$T$2)-$S12,,$C12+$S12-SUM($S12:Z12)))</f>
        <v>0</v>
      </c>
      <c r="AB12" s="114">
        <f>IF(((AB$3&amp;$T$2)-$S12&lt;0)*((AB$3&amp;$T$2)-$R12&gt;=0),ROUNDDOWN($C12/($S12-$R12+1),2),IF((AB$3&amp;$T$2)-$S12,,$C12+$S12-SUM($S12:AA12)))</f>
        <v>0</v>
      </c>
      <c r="AC12" s="114">
        <f>IF(((AC$3&amp;$T$2)-$S12&lt;0)*((AC$3&amp;$T$2)-$R12&gt;=0),ROUNDDOWN($C12/($S12-$R12+1),2),IF((AC$3&amp;$T$2)-$S12,,$C12+$S12-SUM($S12:AB12)))</f>
        <v>0</v>
      </c>
      <c r="AD12" s="114">
        <f>IF(((AD$3&amp;$T$2)-$S12&lt;0)*((AD$3&amp;$T$2)-$R12&gt;=0),ROUNDDOWN($C12/($S12-$R12+1),2),IF((AD$3&amp;$T$2)-$S12,,$C12+$S12-SUM($S12:AC12)))</f>
        <v>0</v>
      </c>
      <c r="AE12" s="114">
        <f>IF(((AE$3&amp;$T$2)-$S12&lt;0)*((AE$3&amp;$T$2)-$R12&gt;=0),ROUNDDOWN($C12/($S12-$R12+1),2),IF((AE$3&amp;$T$2)-$S12,,$C12+$S12-SUM($S12:AD12)))</f>
        <v>0</v>
      </c>
      <c r="AF12" s="114">
        <f>IF(((AF$3&amp;$T$2)-$S12&lt;0)*((AF$3&amp;$T$2)-$R12&gt;=0),ROUNDDOWN($C12/($S12-$R12+1),2),IF((AF$3&amp;$T$2)-$S12,,$C12+$S12-SUM($S12:AE12)))</f>
        <v>0</v>
      </c>
      <c r="AG12" s="114">
        <f>IF(((AG$3&amp;$T$2)-$S12&lt;0)*((AG$3&amp;$T$2)-$R12&gt;=0),ROUNDDOWN($C12/($S12-$R12+1),2),IF((AG$3&amp;$T$2)-$S12,,$C12+$S12-SUM($S12:AF12)))</f>
        <v>0</v>
      </c>
      <c r="AH12" s="114">
        <f>IF(((AH$3&amp;$T$2)-$S12&lt;0)*((AH$3&amp;$T$2)-$R12&gt;=0),ROUNDDOWN($C12/($S12-$R12+1),2),IF((AH$3&amp;$T$2)-$S12,,$C12+$S12-SUM($S12:AG12)))</f>
        <v>0</v>
      </c>
      <c r="AI12" s="114">
        <f>IF(((AI$3&amp;$T$2)-$S12&lt;0)*((AI$3&amp;$T$2)-$R12&gt;=0),ROUNDDOWN($C12/($S12-$R12+1),2),IF((AI$3&amp;$T$2)-$S12,,$C12+$S12-SUM($S12:AH12)))</f>
        <v>0</v>
      </c>
      <c r="AJ12" s="114">
        <f>IF(((AJ$3&amp;$T$2)-$S12&lt;0)*((AJ$3&amp;$T$2)-$R12&gt;=0),ROUNDDOWN($C12/($S12-$R12+1),2),IF((AJ$3&amp;$T$2)-$S12,,$C12+$S12-SUM($S12:AI12)))</f>
        <v>0</v>
      </c>
      <c r="AK12" s="114">
        <f>IF(((AK$3&amp;$T$2)-$S12&lt;0)*((AK$3&amp;$T$2)-$R12&gt;=0),ROUNDDOWN($C12/($S12-$R12+1),2),IF((AK$3&amp;$T$2)-$S12,,$C12+$S12-SUM($S12:AJ12)))</f>
        <v>0</v>
      </c>
      <c r="AL12" s="114">
        <f>IF(((AL$3&amp;$T$2)-$S12&lt;0)*((AL$3&amp;$T$2)-$R12&gt;=0),ROUNDDOWN($C12/($S12-$R12+1),2),IF((AL$3&amp;$T$2)-$S12,,$C12+$S12-SUM($S12:AK12)))</f>
        <v>0</v>
      </c>
      <c r="AM12" s="114">
        <f>IF(((AM$3&amp;$T$2)-$S12&lt;0)*((AM$3&amp;$T$2)-$R12&gt;=0),ROUNDDOWN($C12/($S12-$R12+1),2),IF((AM$3&amp;$T$2)-$S12,,$C12+$S12-SUM($S12:AL12)))</f>
        <v>0</v>
      </c>
      <c r="AN12" s="114">
        <f>IF(((AN$3&amp;$T$2)-$S12&lt;0)*((AN$3&amp;$T$2)-$R12&gt;=0),ROUNDDOWN($C12/($S12-$R12+1),2),IF((AN$3&amp;$T$2)-$S12,,$C12+$S12-SUM($S12:AM12)))</f>
        <v>0</v>
      </c>
      <c r="AO12" s="114">
        <f>IF(((AO$3&amp;$T$2)-$S12&lt;0)*((AO$3&amp;$T$2)-$R12&gt;=0),ROUNDDOWN($C12/($S12-$R12+1),2),IF((AO$3&amp;$T$2)-$S12,,$C12+$S12-SUM($S12:AN12)))</f>
        <v>0</v>
      </c>
      <c r="AP12" s="114">
        <f>IF(((AP$3&amp;$T$2)-$S12&lt;0)*((AP$3&amp;$T$2)-$R12&gt;=0),ROUNDDOWN($C12/($S12-$R12+1),2),IF((AP$3&amp;$T$2)-$S12,,$C12+$S12-SUM($S12:AO12)))</f>
        <v>0</v>
      </c>
      <c r="AQ12" s="114">
        <f>IF(((AQ$3&amp;$T$2)-$S12&lt;0)*((AQ$3&amp;$T$2)-$R12&gt;=0),ROUNDDOWN($C12/($S12-$R12+1),2),IF((AQ$3&amp;$T$2)-$S12,,$C12+$S12-SUM($S12:AP12)))</f>
        <v>0</v>
      </c>
      <c r="AR12" s="114">
        <f>IF(((AR$3&amp;$T$2)-$S12&lt;0)*((AR$3&amp;$T$2)-$R12&gt;=0),ROUNDDOWN($C12/($S12-$R12+1),2),IF((AR$3&amp;$T$2)-$S12,,$C12+$S12-SUM($S12:AQ12)))</f>
        <v>0</v>
      </c>
      <c r="AS12" s="114">
        <f>IF(((AS$3&amp;$T$2)-$S12&lt;0)*((AS$3&amp;$T$2)-$R12&gt;=0),ROUNDDOWN($C12/($S12-$R12+1),2),IF((AS$3&amp;$T$2)-$S12,,$C12+$S12-SUM($S12:AR12)))</f>
        <v>0</v>
      </c>
      <c r="AT12" s="114">
        <f>IF(((AT$3&amp;$T$2)-$S12&lt;0)*((AT$3&amp;$T$2)-$R12&gt;=0),ROUNDDOWN($C12/($S12-$R12+1),2),IF((AT$3&amp;$T$2)-$S12,,$C12+$S12-SUM($S12:AS12)))</f>
        <v>0</v>
      </c>
      <c r="AU12" s="114">
        <f>IF(((AU$3&amp;$T$2)-$S12&lt;0)*((AU$3&amp;$T$2)-$R12&gt;=0),ROUNDDOWN($C12/($S12-$R12+1),2),IF((AU$3&amp;$T$2)-$S12,,$C12+$S12-SUM($S12:AT12)))</f>
        <v>0</v>
      </c>
      <c r="AV12" s="114">
        <f>IF(((AV$3&amp;$T$2)-$S12&lt;0)*((AV$3&amp;$T$2)-$R12&gt;=0),ROUNDDOWN($C12/($S12-$R12+1),2),IF((AV$3&amp;$T$2)-$S12,,$C12+$S12-SUM($S12:AU12)))</f>
        <v>0</v>
      </c>
      <c r="AW12" s="113">
        <f>IF(((AW$3&amp;$T$2)-$S12&lt;0)*((AW$3&amp;$T$2)-$R12&gt;=0),ROUNDDOWN($C12/($S12-$R12+1),2),IF((AW$3&amp;$T$2)-$S12,,$C12+$S12-SUM($S12:AV12)))</f>
        <v>0</v>
      </c>
    </row>
    <row r="13" spans="1:65" ht="20.100000000000001" customHeight="1" thickBot="1" x14ac:dyDescent="0.25">
      <c r="A13" s="63"/>
      <c r="B13" s="70"/>
      <c r="C13" s="55">
        <f>SUM(Y13:AW13)</f>
        <v>0</v>
      </c>
      <c r="D13" s="67"/>
      <c r="E13" s="70"/>
      <c r="F13" s="73"/>
      <c r="G13" s="73"/>
      <c r="H13" s="76"/>
      <c r="I13" s="73"/>
      <c r="J13" s="73"/>
      <c r="K13" s="76"/>
      <c r="L13" s="142"/>
      <c r="M13" s="142"/>
      <c r="N13" s="76"/>
      <c r="O13" s="104" t="e">
        <f ca="1">IF((IF(AND(((IF($R$1&gt;L11,1,0))=1),(E13&lt;100%)),($R$1-M11),0))&gt;0,(IF(AND(((IF($R$1&gt;L11,1,0))=1),(E13&lt;100%)),($R$1-M11),0)),0)</f>
        <v>#NUM!</v>
      </c>
      <c r="P13" s="105"/>
      <c r="Q13" s="157" t="s">
        <v>25</v>
      </c>
      <c r="R13" s="33"/>
      <c r="S13" s="34"/>
      <c r="T13" s="115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16"/>
      <c r="AO13" s="116"/>
      <c r="AP13" s="116"/>
      <c r="AQ13" s="116"/>
      <c r="AR13" s="116"/>
      <c r="AS13" s="116"/>
      <c r="AT13" s="116"/>
      <c r="AU13" s="116"/>
      <c r="AV13" s="116"/>
      <c r="AW13" s="117"/>
    </row>
    <row r="14" spans="1:65" ht="15" x14ac:dyDescent="0.2">
      <c r="A14" s="9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</row>
    <row r="15" spans="1:65" ht="25.5" x14ac:dyDescent="0.2">
      <c r="A15" s="9"/>
      <c r="B15" s="11"/>
      <c r="C15" s="12"/>
      <c r="D15" s="12"/>
      <c r="E15" s="12"/>
      <c r="F15" s="10"/>
      <c r="G15" s="10"/>
      <c r="H15" s="10"/>
      <c r="I15" s="10"/>
      <c r="J15" s="10"/>
      <c r="K15" s="10"/>
      <c r="L15" s="158" t="s">
        <v>22</v>
      </c>
      <c r="M15" s="158"/>
      <c r="N15" s="10"/>
      <c r="O15" s="10"/>
      <c r="P15" s="10"/>
      <c r="Q15" s="10"/>
      <c r="R15" s="10"/>
      <c r="S15" s="10"/>
      <c r="T15" s="159" t="s">
        <v>21</v>
      </c>
      <c r="U15" s="159"/>
      <c r="V15" s="159"/>
      <c r="W15" s="159"/>
      <c r="X15" s="159"/>
      <c r="Y15" s="159"/>
      <c r="Z15" s="159"/>
      <c r="AA15" s="159"/>
      <c r="AB15" s="159"/>
      <c r="AC15" s="159"/>
      <c r="AD15" s="159"/>
      <c r="AE15" s="159"/>
      <c r="AF15" s="159"/>
      <c r="AG15" s="159"/>
      <c r="AH15" s="159"/>
      <c r="AI15" s="159"/>
      <c r="AJ15" s="159"/>
      <c r="AK15" s="159"/>
      <c r="AL15" s="159"/>
      <c r="AM15" s="159"/>
      <c r="AN15" s="159"/>
      <c r="AO15" s="159"/>
      <c r="AP15" s="159"/>
      <c r="AQ15" s="159"/>
      <c r="AR15" s="159"/>
      <c r="AS15" s="159"/>
      <c r="AT15" s="159"/>
      <c r="AU15" s="159"/>
      <c r="AV15" s="159"/>
      <c r="AW15" s="159"/>
    </row>
    <row r="16" spans="1:65" ht="15" x14ac:dyDescent="0.2">
      <c r="A16" s="9"/>
      <c r="B16" s="11"/>
      <c r="C16" s="12"/>
      <c r="D16" s="12"/>
      <c r="E16" s="12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</row>
    <row r="17" spans="1:49" ht="15" x14ac:dyDescent="0.2">
      <c r="A17" s="9"/>
      <c r="B17" s="11"/>
      <c r="C17" s="12"/>
      <c r="D17" s="12"/>
      <c r="E17" s="12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</row>
    <row r="18" spans="1:49" ht="15" x14ac:dyDescent="0.2">
      <c r="A18" s="9"/>
      <c r="B18" s="11"/>
      <c r="C18" s="12"/>
      <c r="D18" s="12"/>
      <c r="E18" s="12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</row>
    <row r="19" spans="1:49" ht="15" x14ac:dyDescent="0.2">
      <c r="A19" s="9"/>
      <c r="B19" s="11"/>
      <c r="C19" s="12"/>
      <c r="D19" s="12"/>
      <c r="E19" s="12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</row>
    <row r="20" spans="1:49" ht="15" x14ac:dyDescent="0.2">
      <c r="A20" s="9"/>
      <c r="B20" s="11"/>
      <c r="C20" s="12"/>
      <c r="D20" s="12"/>
      <c r="E20" s="12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</row>
    <row r="21" spans="1:49" ht="15" x14ac:dyDescent="0.2">
      <c r="A21" s="9"/>
      <c r="B21" s="11"/>
      <c r="C21" s="12"/>
      <c r="D21" s="12"/>
      <c r="E21" s="12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</row>
    <row r="22" spans="1:49" ht="15" x14ac:dyDescent="0.2">
      <c r="A22" s="9"/>
      <c r="B22" s="11"/>
      <c r="C22" s="12"/>
      <c r="D22" s="12"/>
      <c r="E22" s="12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</row>
    <row r="23" spans="1:49" ht="15" x14ac:dyDescent="0.2">
      <c r="A23" s="9"/>
      <c r="B23" s="11"/>
      <c r="C23" s="12"/>
      <c r="D23" s="12"/>
      <c r="E23" s="12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</row>
    <row r="24" spans="1:49" ht="15" x14ac:dyDescent="0.2">
      <c r="A24" s="9"/>
      <c r="B24" s="11"/>
      <c r="C24" s="12"/>
      <c r="D24" s="12"/>
      <c r="E24" s="12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</row>
    <row r="25" spans="1:49" ht="15" x14ac:dyDescent="0.2">
      <c r="A25" s="9"/>
      <c r="B25" s="11"/>
      <c r="C25" s="12"/>
      <c r="D25" s="12"/>
      <c r="E25" s="12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</row>
    <row r="26" spans="1:49" ht="15" x14ac:dyDescent="0.2">
      <c r="A26" s="9"/>
      <c r="B26" s="11"/>
      <c r="C26" s="12"/>
      <c r="D26" s="12"/>
      <c r="E26" s="12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</row>
    <row r="27" spans="1:49" ht="15" x14ac:dyDescent="0.2">
      <c r="A27" s="9"/>
      <c r="B27" s="11"/>
      <c r="C27" s="12"/>
      <c r="D27" s="12"/>
      <c r="E27" s="12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</row>
    <row r="28" spans="1:49" ht="15" x14ac:dyDescent="0.2">
      <c r="A28" s="9"/>
      <c r="B28" s="11"/>
      <c r="C28" s="12"/>
      <c r="D28" s="12"/>
      <c r="E28" s="12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</row>
    <row r="29" spans="1:49" ht="15" x14ac:dyDescent="0.2">
      <c r="A29" s="9"/>
      <c r="B29" s="11"/>
      <c r="C29" s="12"/>
      <c r="D29" s="12"/>
      <c r="E29" s="12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</row>
    <row r="30" spans="1:49" ht="15" x14ac:dyDescent="0.2">
      <c r="A30" s="9"/>
      <c r="B30" s="11"/>
      <c r="C30" s="12"/>
      <c r="D30" s="12"/>
      <c r="E30" s="12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</row>
    <row r="31" spans="1:49" ht="15" x14ac:dyDescent="0.2">
      <c r="A31" s="9"/>
      <c r="B31" s="11"/>
      <c r="C31" s="12"/>
      <c r="D31" s="12"/>
      <c r="E31" s="12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</row>
    <row r="32" spans="1:49" ht="15" x14ac:dyDescent="0.2">
      <c r="A32" s="9"/>
      <c r="B32" s="11"/>
      <c r="C32" s="12"/>
      <c r="D32" s="12"/>
      <c r="E32" s="12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</row>
    <row r="33" spans="1:49" ht="15" x14ac:dyDescent="0.2">
      <c r="A33" s="9"/>
      <c r="B33" s="11"/>
      <c r="C33" s="12"/>
      <c r="D33" s="12"/>
      <c r="E33" s="12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</row>
    <row r="34" spans="1:49" ht="15" x14ac:dyDescent="0.2">
      <c r="A34" s="9"/>
      <c r="B34" s="11"/>
      <c r="C34" s="12"/>
      <c r="D34" s="12"/>
      <c r="E34" s="12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</row>
    <row r="35" spans="1:49" ht="15" x14ac:dyDescent="0.2">
      <c r="A35" s="9"/>
      <c r="B35" s="11"/>
      <c r="C35" s="12"/>
      <c r="D35" s="12"/>
      <c r="E35" s="12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</row>
    <row r="36" spans="1:49" ht="15" x14ac:dyDescent="0.2">
      <c r="A36" s="9"/>
      <c r="B36" s="11"/>
      <c r="C36" s="12"/>
      <c r="D36" s="12"/>
      <c r="E36" s="12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</row>
    <row r="37" spans="1:49" ht="15" x14ac:dyDescent="0.2">
      <c r="A37" s="9"/>
      <c r="B37" s="11"/>
      <c r="C37" s="12"/>
      <c r="D37" s="12"/>
      <c r="E37" s="12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</row>
    <row r="38" spans="1:49" ht="15" x14ac:dyDescent="0.2">
      <c r="A38" s="9"/>
      <c r="B38" s="11"/>
      <c r="C38" s="12"/>
      <c r="D38" s="12"/>
      <c r="E38" s="12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</row>
    <row r="39" spans="1:49" ht="15" x14ac:dyDescent="0.2">
      <c r="A39" s="9"/>
      <c r="B39" s="11"/>
      <c r="C39" s="12"/>
      <c r="D39" s="12"/>
      <c r="E39" s="12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</row>
    <row r="40" spans="1:49" ht="15" x14ac:dyDescent="0.2">
      <c r="A40" s="9"/>
      <c r="B40" s="11"/>
      <c r="C40" s="12"/>
      <c r="D40" s="12"/>
      <c r="E40" s="12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</row>
    <row r="41" spans="1:49" ht="15" x14ac:dyDescent="0.2">
      <c r="A41" s="9"/>
      <c r="B41" s="11"/>
      <c r="C41" s="12"/>
      <c r="D41" s="12"/>
      <c r="E41" s="12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</row>
    <row r="42" spans="1:49" ht="15" x14ac:dyDescent="0.2">
      <c r="A42" s="9"/>
      <c r="B42" s="11"/>
      <c r="C42" s="12"/>
      <c r="D42" s="12"/>
      <c r="E42" s="12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</row>
    <row r="43" spans="1:49" ht="15" x14ac:dyDescent="0.2">
      <c r="A43" s="9"/>
      <c r="B43" s="11"/>
      <c r="C43" s="12"/>
      <c r="D43" s="12"/>
      <c r="E43" s="12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</row>
    <row r="44" spans="1:49" ht="15" x14ac:dyDescent="0.2">
      <c r="A44" s="9"/>
      <c r="B44" s="11"/>
      <c r="C44" s="12"/>
      <c r="D44" s="12"/>
      <c r="E44" s="12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</row>
    <row r="45" spans="1:49" ht="15" x14ac:dyDescent="0.2">
      <c r="A45" s="9"/>
      <c r="B45" s="11"/>
      <c r="C45" s="12"/>
      <c r="D45" s="12"/>
      <c r="E45" s="12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</row>
    <row r="46" spans="1:49" ht="15" x14ac:dyDescent="0.2">
      <c r="A46" s="9"/>
      <c r="B46" s="11"/>
      <c r="C46" s="12"/>
      <c r="D46" s="12"/>
      <c r="E46" s="12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</row>
    <row r="47" spans="1:49" ht="15" x14ac:dyDescent="0.2">
      <c r="A47" s="9"/>
      <c r="B47" s="11"/>
      <c r="C47" s="12"/>
      <c r="D47" s="12"/>
      <c r="E47" s="12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</row>
    <row r="48" spans="1:49" ht="15" x14ac:dyDescent="0.2">
      <c r="A48" s="9"/>
      <c r="B48" s="11"/>
      <c r="C48" s="12"/>
      <c r="D48" s="12"/>
      <c r="E48" s="12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</row>
    <row r="49" spans="1:49" ht="15" x14ac:dyDescent="0.2">
      <c r="A49" s="9"/>
      <c r="B49" s="11"/>
      <c r="C49" s="12"/>
      <c r="D49" s="12"/>
      <c r="E49" s="12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</row>
    <row r="50" spans="1:49" ht="15" x14ac:dyDescent="0.2">
      <c r="A50" s="9"/>
      <c r="B50" s="11"/>
      <c r="C50" s="12"/>
      <c r="D50" s="12"/>
      <c r="E50" s="12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</row>
    <row r="51" spans="1:49" ht="15" x14ac:dyDescent="0.2">
      <c r="A51" s="9"/>
      <c r="B51" s="11"/>
      <c r="C51" s="12"/>
      <c r="D51" s="12"/>
      <c r="E51" s="12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</row>
    <row r="52" spans="1:49" ht="15" x14ac:dyDescent="0.2">
      <c r="A52" s="9"/>
      <c r="B52" s="11"/>
      <c r="C52" s="12"/>
      <c r="D52" s="12"/>
      <c r="E52" s="12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</row>
    <row r="53" spans="1:49" ht="15" x14ac:dyDescent="0.2">
      <c r="A53" s="9"/>
      <c r="B53" s="11"/>
      <c r="C53" s="12"/>
      <c r="D53" s="12"/>
      <c r="E53" s="12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</row>
    <row r="54" spans="1:49" ht="15" x14ac:dyDescent="0.2">
      <c r="A54" s="9"/>
      <c r="B54" s="11"/>
      <c r="C54" s="12"/>
      <c r="D54" s="12"/>
      <c r="E54" s="12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</row>
    <row r="55" spans="1:49" ht="15" x14ac:dyDescent="0.2">
      <c r="A55" s="9"/>
      <c r="B55" s="11"/>
      <c r="C55" s="12"/>
      <c r="D55" s="12"/>
      <c r="E55" s="12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</row>
    <row r="56" spans="1:49" ht="15" x14ac:dyDescent="0.2">
      <c r="A56" s="9"/>
      <c r="B56" s="11"/>
      <c r="C56" s="12"/>
      <c r="D56" s="12"/>
      <c r="E56" s="12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</row>
    <row r="57" spans="1:49" ht="15" x14ac:dyDescent="0.2">
      <c r="A57" s="9"/>
      <c r="B57" s="11"/>
      <c r="C57" s="12"/>
      <c r="D57" s="12"/>
      <c r="E57" s="12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</row>
    <row r="58" spans="1:49" ht="15" x14ac:dyDescent="0.2">
      <c r="A58" s="9"/>
      <c r="B58" s="11"/>
      <c r="C58" s="12"/>
      <c r="D58" s="12"/>
      <c r="E58" s="12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</row>
    <row r="59" spans="1:49" ht="15" x14ac:dyDescent="0.2">
      <c r="A59" s="9"/>
      <c r="B59" s="11"/>
      <c r="C59" s="12"/>
      <c r="D59" s="12"/>
      <c r="E59" s="12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</row>
    <row r="60" spans="1:49" ht="15" x14ac:dyDescent="0.2">
      <c r="A60" s="9"/>
      <c r="B60" s="11"/>
      <c r="C60" s="12"/>
      <c r="D60" s="12"/>
      <c r="E60" s="12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</row>
    <row r="61" spans="1:49" ht="15" x14ac:dyDescent="0.2">
      <c r="A61" s="9"/>
      <c r="B61" s="11"/>
      <c r="C61" s="12"/>
      <c r="D61" s="12"/>
      <c r="E61" s="12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</row>
    <row r="62" spans="1:49" ht="15" x14ac:dyDescent="0.2">
      <c r="A62" s="9"/>
      <c r="B62" s="11"/>
      <c r="C62" s="12"/>
      <c r="D62" s="12"/>
      <c r="E62" s="12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</row>
    <row r="63" spans="1:49" ht="15" x14ac:dyDescent="0.2">
      <c r="A63" s="9"/>
      <c r="B63" s="11"/>
      <c r="C63" s="12"/>
      <c r="D63" s="12"/>
      <c r="E63" s="12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</row>
    <row r="64" spans="1:49" ht="15" x14ac:dyDescent="0.2">
      <c r="A64" s="9"/>
      <c r="B64" s="11"/>
      <c r="C64" s="12"/>
      <c r="D64" s="12"/>
      <c r="E64" s="12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</row>
    <row r="65" spans="1:49" ht="15" x14ac:dyDescent="0.2">
      <c r="A65" s="9"/>
      <c r="B65" s="11"/>
      <c r="C65" s="12"/>
      <c r="D65" s="12"/>
      <c r="E65" s="12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</row>
    <row r="66" spans="1:49" ht="15" x14ac:dyDescent="0.2">
      <c r="A66" s="9"/>
      <c r="B66" s="11"/>
      <c r="C66" s="12"/>
      <c r="D66" s="12"/>
      <c r="E66" s="12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</row>
    <row r="67" spans="1:49" ht="15" x14ac:dyDescent="0.2">
      <c r="A67" s="9"/>
      <c r="B67" s="11"/>
      <c r="C67" s="12"/>
      <c r="D67" s="12"/>
      <c r="E67" s="12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</row>
    <row r="68" spans="1:49" ht="15" x14ac:dyDescent="0.2">
      <c r="A68" s="9"/>
      <c r="B68" s="11"/>
      <c r="C68" s="12"/>
      <c r="D68" s="12"/>
      <c r="E68" s="12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</row>
    <row r="69" spans="1:49" ht="15" x14ac:dyDescent="0.2">
      <c r="A69" s="9"/>
      <c r="B69" s="11"/>
      <c r="C69" s="12"/>
      <c r="D69" s="12"/>
      <c r="E69" s="12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</row>
    <row r="70" spans="1:49" ht="15" x14ac:dyDescent="0.2">
      <c r="A70" s="9"/>
      <c r="B70" s="11"/>
      <c r="C70" s="12"/>
      <c r="D70" s="12"/>
      <c r="E70" s="12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</row>
    <row r="71" spans="1:49" ht="15" x14ac:dyDescent="0.2">
      <c r="A71" s="9"/>
      <c r="B71" s="11"/>
      <c r="C71" s="12"/>
      <c r="D71" s="12"/>
      <c r="E71" s="12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</row>
    <row r="72" spans="1:49" ht="15" x14ac:dyDescent="0.2">
      <c r="A72" s="9"/>
      <c r="B72" s="11"/>
      <c r="C72" s="12"/>
      <c r="D72" s="12"/>
      <c r="E72" s="12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</row>
    <row r="73" spans="1:49" ht="15" x14ac:dyDescent="0.2">
      <c r="A73" s="9"/>
      <c r="B73" s="11"/>
      <c r="C73" s="12"/>
      <c r="D73" s="12"/>
      <c r="E73" s="12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</row>
    <row r="74" spans="1:49" ht="15" x14ac:dyDescent="0.2">
      <c r="A74" s="9"/>
      <c r="B74" s="11"/>
      <c r="C74" s="12"/>
      <c r="D74" s="12"/>
      <c r="E74" s="12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</row>
    <row r="75" spans="1:49" ht="15" x14ac:dyDescent="0.2">
      <c r="A75" s="9"/>
      <c r="B75" s="11"/>
      <c r="C75" s="12"/>
      <c r="D75" s="12"/>
      <c r="E75" s="12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</row>
    <row r="76" spans="1:49" ht="15" x14ac:dyDescent="0.2">
      <c r="A76" s="9"/>
      <c r="B76" s="11"/>
      <c r="C76" s="12"/>
      <c r="D76" s="12"/>
      <c r="E76" s="12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</row>
    <row r="77" spans="1:49" ht="15" x14ac:dyDescent="0.2">
      <c r="A77" s="9"/>
      <c r="B77" s="11"/>
      <c r="C77" s="12"/>
      <c r="D77" s="12"/>
      <c r="E77" s="12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</row>
    <row r="78" spans="1:49" ht="15" x14ac:dyDescent="0.2">
      <c r="A78" s="9"/>
      <c r="B78" s="11"/>
      <c r="C78" s="12"/>
      <c r="D78" s="12"/>
      <c r="E78" s="12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</row>
    <row r="79" spans="1:49" ht="15" x14ac:dyDescent="0.2">
      <c r="A79" s="9"/>
      <c r="B79" s="11"/>
      <c r="C79" s="12"/>
      <c r="D79" s="12"/>
      <c r="E79" s="12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</row>
    <row r="80" spans="1:49" ht="15" x14ac:dyDescent="0.2">
      <c r="A80" s="9"/>
      <c r="B80" s="11"/>
      <c r="C80" s="12"/>
      <c r="D80" s="12"/>
      <c r="E80" s="12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</row>
    <row r="81" spans="1:49" ht="15" x14ac:dyDescent="0.2">
      <c r="A81" s="9"/>
      <c r="B81" s="11"/>
      <c r="C81" s="12"/>
      <c r="D81" s="12"/>
      <c r="E81" s="12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</row>
    <row r="82" spans="1:49" ht="15" x14ac:dyDescent="0.2">
      <c r="A82" s="9"/>
      <c r="B82" s="11"/>
      <c r="C82" s="12"/>
      <c r="D82" s="12"/>
      <c r="E82" s="12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</row>
    <row r="83" spans="1:49" ht="15" x14ac:dyDescent="0.2">
      <c r="A83" s="9"/>
      <c r="B83" s="11"/>
      <c r="C83" s="12"/>
      <c r="D83" s="12"/>
      <c r="E83" s="12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</row>
    <row r="84" spans="1:49" ht="15" x14ac:dyDescent="0.2">
      <c r="A84" s="9"/>
      <c r="B84" s="11"/>
      <c r="C84" s="12"/>
      <c r="D84" s="12"/>
      <c r="E84" s="12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</row>
    <row r="85" spans="1:49" ht="15" x14ac:dyDescent="0.2">
      <c r="A85" s="9"/>
      <c r="B85" s="11"/>
      <c r="C85" s="12"/>
      <c r="D85" s="12"/>
      <c r="E85" s="12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</row>
    <row r="86" spans="1:49" ht="15" x14ac:dyDescent="0.2">
      <c r="A86" s="9"/>
      <c r="B86" s="11"/>
      <c r="C86" s="12"/>
      <c r="D86" s="12"/>
      <c r="E86" s="12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</row>
    <row r="87" spans="1:49" ht="15" x14ac:dyDescent="0.2">
      <c r="A87" s="9"/>
      <c r="B87" s="11"/>
      <c r="C87" s="12"/>
      <c r="D87" s="12"/>
      <c r="E87" s="12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</row>
    <row r="88" spans="1:49" ht="15" x14ac:dyDescent="0.2">
      <c r="A88" s="9"/>
      <c r="B88" s="11"/>
      <c r="C88" s="12"/>
      <c r="D88" s="12"/>
      <c r="E88" s="12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</row>
    <row r="89" spans="1:49" ht="15" x14ac:dyDescent="0.2">
      <c r="A89" s="9"/>
      <c r="B89" s="11"/>
      <c r="C89" s="12"/>
      <c r="D89" s="12"/>
      <c r="E89" s="12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</row>
    <row r="90" spans="1:49" ht="15" x14ac:dyDescent="0.2">
      <c r="A90" s="9"/>
      <c r="B90" s="11"/>
      <c r="C90" s="12"/>
      <c r="D90" s="12"/>
      <c r="E90" s="12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</row>
    <row r="91" spans="1:49" ht="15" x14ac:dyDescent="0.2">
      <c r="A91" s="9"/>
      <c r="B91" s="11"/>
      <c r="C91" s="12"/>
      <c r="D91" s="12"/>
      <c r="E91" s="12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</row>
    <row r="92" spans="1:49" ht="15" x14ac:dyDescent="0.2">
      <c r="A92" s="9"/>
      <c r="B92" s="11"/>
      <c r="C92" s="12"/>
      <c r="D92" s="12"/>
      <c r="E92" s="12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</row>
    <row r="93" spans="1:49" ht="15" x14ac:dyDescent="0.2">
      <c r="A93" s="9"/>
      <c r="B93" s="11"/>
      <c r="C93" s="12"/>
      <c r="D93" s="12"/>
      <c r="E93" s="12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</row>
    <row r="94" spans="1:49" ht="15" x14ac:dyDescent="0.2">
      <c r="A94" s="9"/>
      <c r="B94" s="11"/>
      <c r="C94" s="12"/>
      <c r="D94" s="12"/>
      <c r="E94" s="12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</row>
    <row r="95" spans="1:49" ht="15" x14ac:dyDescent="0.2">
      <c r="A95" s="9"/>
      <c r="B95" s="11"/>
      <c r="C95" s="12"/>
      <c r="D95" s="12"/>
      <c r="E95" s="12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</row>
    <row r="96" spans="1:49" ht="15" x14ac:dyDescent="0.2">
      <c r="A96" s="9"/>
      <c r="B96" s="11"/>
      <c r="C96" s="12"/>
      <c r="D96" s="12"/>
      <c r="E96" s="12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</row>
    <row r="97" spans="1:49" ht="15" x14ac:dyDescent="0.2">
      <c r="A97" s="9"/>
      <c r="B97" s="11"/>
      <c r="C97" s="12"/>
      <c r="D97" s="12"/>
      <c r="E97" s="12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</row>
    <row r="98" spans="1:49" ht="15" x14ac:dyDescent="0.2">
      <c r="A98" s="9"/>
      <c r="B98" s="11"/>
      <c r="C98" s="12"/>
      <c r="D98" s="12"/>
      <c r="E98" s="12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</row>
    <row r="99" spans="1:49" ht="15" x14ac:dyDescent="0.2">
      <c r="A99" s="9"/>
      <c r="B99" s="11"/>
      <c r="C99" s="12"/>
      <c r="D99" s="12"/>
      <c r="E99" s="12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</row>
    <row r="100" spans="1:49" ht="15" x14ac:dyDescent="0.2">
      <c r="A100" s="9"/>
      <c r="B100" s="11"/>
      <c r="C100" s="12"/>
      <c r="D100" s="12"/>
      <c r="E100" s="12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</row>
    <row r="101" spans="1:49" ht="15" x14ac:dyDescent="0.2">
      <c r="A101" s="9"/>
      <c r="B101" s="11"/>
      <c r="C101" s="12"/>
      <c r="D101" s="12"/>
      <c r="E101" s="12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</row>
    <row r="102" spans="1:49" ht="15" x14ac:dyDescent="0.2">
      <c r="A102" s="9"/>
      <c r="B102" s="11"/>
      <c r="C102" s="12"/>
      <c r="D102" s="12"/>
      <c r="E102" s="12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</row>
    <row r="103" spans="1:49" ht="15" x14ac:dyDescent="0.2">
      <c r="A103" s="9"/>
      <c r="B103" s="11"/>
      <c r="C103" s="12"/>
      <c r="D103" s="12"/>
      <c r="E103" s="12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</row>
    <row r="104" spans="1:49" ht="15" x14ac:dyDescent="0.2">
      <c r="A104" s="9"/>
      <c r="B104" s="11"/>
      <c r="C104" s="12"/>
      <c r="D104" s="12"/>
      <c r="E104" s="12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</row>
    <row r="105" spans="1:49" ht="15" x14ac:dyDescent="0.2">
      <c r="A105" s="9"/>
      <c r="B105" s="11"/>
      <c r="C105" s="12"/>
      <c r="D105" s="12"/>
      <c r="E105" s="12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</row>
    <row r="106" spans="1:49" ht="15" x14ac:dyDescent="0.2">
      <c r="A106" s="9"/>
      <c r="B106" s="11"/>
      <c r="C106" s="12"/>
      <c r="D106" s="12"/>
      <c r="E106" s="12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</row>
    <row r="107" spans="1:49" ht="15" x14ac:dyDescent="0.2">
      <c r="A107" s="9"/>
      <c r="B107" s="11"/>
      <c r="C107" s="12"/>
      <c r="D107" s="12"/>
      <c r="E107" s="12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</row>
    <row r="108" spans="1:49" ht="15" x14ac:dyDescent="0.2">
      <c r="A108" s="9"/>
      <c r="B108" s="11"/>
      <c r="C108" s="12"/>
      <c r="D108" s="12"/>
      <c r="E108" s="12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</row>
    <row r="109" spans="1:49" ht="15" x14ac:dyDescent="0.2">
      <c r="A109" s="9"/>
      <c r="B109" s="11"/>
      <c r="C109" s="12"/>
      <c r="D109" s="12"/>
      <c r="E109" s="12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</row>
    <row r="110" spans="1:49" ht="15" x14ac:dyDescent="0.2">
      <c r="A110" s="9"/>
      <c r="B110" s="11"/>
      <c r="C110" s="12"/>
      <c r="D110" s="12"/>
      <c r="E110" s="12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</row>
    <row r="111" spans="1:49" ht="15" x14ac:dyDescent="0.2">
      <c r="A111" s="9"/>
      <c r="B111" s="11"/>
      <c r="C111" s="12"/>
      <c r="D111" s="12"/>
      <c r="E111" s="12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  <c r="AW111" s="13"/>
    </row>
    <row r="112" spans="1:49" ht="15" x14ac:dyDescent="0.2">
      <c r="A112" s="9"/>
      <c r="B112" s="11"/>
      <c r="C112" s="12"/>
      <c r="D112" s="12"/>
      <c r="E112" s="12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</row>
    <row r="113" spans="1:49" ht="15" x14ac:dyDescent="0.2">
      <c r="A113" s="9"/>
      <c r="B113" s="11"/>
      <c r="C113" s="12"/>
      <c r="D113" s="12"/>
      <c r="E113" s="12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</row>
    <row r="114" spans="1:49" ht="15" x14ac:dyDescent="0.2">
      <c r="A114" s="9"/>
      <c r="B114" s="11"/>
      <c r="C114" s="12"/>
      <c r="D114" s="12"/>
      <c r="E114" s="12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</row>
    <row r="115" spans="1:49" ht="15" x14ac:dyDescent="0.2">
      <c r="A115" s="9"/>
      <c r="B115" s="11"/>
      <c r="C115" s="12"/>
      <c r="D115" s="12"/>
      <c r="E115" s="12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3"/>
      <c r="AW115" s="13"/>
    </row>
    <row r="116" spans="1:49" ht="15" x14ac:dyDescent="0.2">
      <c r="A116" s="9"/>
      <c r="B116" s="11"/>
      <c r="C116" s="12"/>
      <c r="D116" s="12"/>
      <c r="E116" s="12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  <c r="AW116" s="13"/>
    </row>
    <row r="117" spans="1:49" ht="15" x14ac:dyDescent="0.2">
      <c r="A117" s="9"/>
      <c r="B117" s="11"/>
      <c r="C117" s="12"/>
      <c r="D117" s="12"/>
      <c r="E117" s="12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  <c r="AR117" s="13"/>
      <c r="AS117" s="13"/>
      <c r="AT117" s="13"/>
      <c r="AU117" s="13"/>
      <c r="AV117" s="13"/>
      <c r="AW117" s="13"/>
    </row>
    <row r="118" spans="1:49" ht="15" x14ac:dyDescent="0.2">
      <c r="A118" s="9"/>
      <c r="B118" s="11"/>
      <c r="C118" s="12"/>
      <c r="D118" s="12"/>
      <c r="E118" s="12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  <c r="AV118" s="13"/>
      <c r="AW118" s="13"/>
    </row>
    <row r="119" spans="1:49" ht="15" x14ac:dyDescent="0.2">
      <c r="A119" s="9"/>
      <c r="B119" s="11"/>
      <c r="C119" s="12"/>
      <c r="D119" s="12"/>
      <c r="E119" s="12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  <c r="AQ119" s="13"/>
      <c r="AR119" s="13"/>
      <c r="AS119" s="13"/>
      <c r="AT119" s="13"/>
      <c r="AU119" s="13"/>
      <c r="AV119" s="13"/>
      <c r="AW119" s="13"/>
    </row>
    <row r="120" spans="1:49" ht="15" x14ac:dyDescent="0.2">
      <c r="A120" s="9"/>
      <c r="B120" s="11"/>
      <c r="C120" s="12"/>
      <c r="D120" s="12"/>
      <c r="E120" s="12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  <c r="AQ120" s="13"/>
      <c r="AR120" s="13"/>
      <c r="AS120" s="13"/>
      <c r="AT120" s="13"/>
      <c r="AU120" s="13"/>
      <c r="AV120" s="13"/>
      <c r="AW120" s="13"/>
    </row>
    <row r="121" spans="1:49" ht="15" x14ac:dyDescent="0.2">
      <c r="A121" s="9"/>
      <c r="B121" s="11"/>
      <c r="C121" s="12"/>
      <c r="D121" s="12"/>
      <c r="E121" s="12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S121" s="13"/>
      <c r="AT121" s="13"/>
      <c r="AU121" s="13"/>
      <c r="AV121" s="13"/>
      <c r="AW121" s="13"/>
    </row>
    <row r="122" spans="1:49" ht="15" x14ac:dyDescent="0.2">
      <c r="A122" s="9"/>
      <c r="B122" s="11"/>
      <c r="C122" s="12"/>
      <c r="D122" s="12"/>
      <c r="E122" s="12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  <c r="AP122" s="13"/>
      <c r="AQ122" s="13"/>
      <c r="AR122" s="13"/>
      <c r="AS122" s="13"/>
      <c r="AT122" s="13"/>
      <c r="AU122" s="13"/>
      <c r="AV122" s="13"/>
      <c r="AW122" s="13"/>
    </row>
    <row r="123" spans="1:49" ht="15" x14ac:dyDescent="0.2">
      <c r="A123" s="9"/>
      <c r="B123" s="11"/>
      <c r="C123" s="12"/>
      <c r="D123" s="12"/>
      <c r="E123" s="12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  <c r="AP123" s="13"/>
      <c r="AQ123" s="13"/>
      <c r="AR123" s="13"/>
      <c r="AS123" s="13"/>
      <c r="AT123" s="13"/>
      <c r="AU123" s="13"/>
      <c r="AV123" s="13"/>
      <c r="AW123" s="13"/>
    </row>
    <row r="124" spans="1:49" ht="15" x14ac:dyDescent="0.2">
      <c r="A124" s="9"/>
      <c r="B124" s="11"/>
      <c r="C124" s="12"/>
      <c r="D124" s="12"/>
      <c r="E124" s="12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  <c r="AQ124" s="13"/>
      <c r="AR124" s="13"/>
      <c r="AS124" s="13"/>
      <c r="AT124" s="13"/>
      <c r="AU124" s="13"/>
      <c r="AV124" s="13"/>
      <c r="AW124" s="13"/>
    </row>
    <row r="125" spans="1:49" ht="15" x14ac:dyDescent="0.2">
      <c r="A125" s="9"/>
      <c r="B125" s="11"/>
      <c r="C125" s="12"/>
      <c r="D125" s="12"/>
      <c r="E125" s="12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  <c r="AR125" s="13"/>
      <c r="AS125" s="13"/>
      <c r="AT125" s="13"/>
      <c r="AU125" s="13"/>
      <c r="AV125" s="13"/>
      <c r="AW125" s="13"/>
    </row>
    <row r="126" spans="1:49" ht="15" x14ac:dyDescent="0.2">
      <c r="A126" s="9"/>
      <c r="B126" s="11"/>
      <c r="C126" s="12"/>
      <c r="D126" s="12"/>
      <c r="E126" s="12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13"/>
    </row>
    <row r="127" spans="1:49" ht="15" x14ac:dyDescent="0.2">
      <c r="A127" s="9"/>
      <c r="B127" s="11"/>
      <c r="C127" s="12"/>
      <c r="D127" s="12"/>
      <c r="E127" s="12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  <c r="AQ127" s="13"/>
      <c r="AR127" s="13"/>
      <c r="AS127" s="13"/>
      <c r="AT127" s="13"/>
      <c r="AU127" s="13"/>
      <c r="AV127" s="13"/>
      <c r="AW127" s="13"/>
    </row>
    <row r="128" spans="1:49" ht="15" x14ac:dyDescent="0.2">
      <c r="A128" s="9"/>
      <c r="B128" s="11"/>
      <c r="C128" s="12"/>
      <c r="D128" s="12"/>
      <c r="E128" s="12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  <c r="AQ128" s="13"/>
      <c r="AR128" s="13"/>
      <c r="AS128" s="13"/>
      <c r="AT128" s="13"/>
      <c r="AU128" s="13"/>
      <c r="AV128" s="13"/>
      <c r="AW128" s="13"/>
    </row>
    <row r="129" spans="1:49" ht="15" x14ac:dyDescent="0.2">
      <c r="A129" s="9"/>
      <c r="B129" s="11"/>
      <c r="C129" s="12"/>
      <c r="D129" s="12"/>
      <c r="E129" s="12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  <c r="AQ129" s="13"/>
      <c r="AR129" s="13"/>
      <c r="AS129" s="13"/>
      <c r="AT129" s="13"/>
      <c r="AU129" s="13"/>
      <c r="AV129" s="13"/>
      <c r="AW129" s="13"/>
    </row>
    <row r="130" spans="1:49" ht="15" x14ac:dyDescent="0.2">
      <c r="A130" s="9"/>
      <c r="B130" s="11"/>
      <c r="C130" s="12"/>
      <c r="D130" s="12"/>
      <c r="E130" s="12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  <c r="AQ130" s="13"/>
      <c r="AR130" s="13"/>
      <c r="AS130" s="13"/>
      <c r="AT130" s="13"/>
      <c r="AU130" s="13"/>
      <c r="AV130" s="13"/>
      <c r="AW130" s="13"/>
    </row>
    <row r="131" spans="1:49" ht="15" x14ac:dyDescent="0.2">
      <c r="A131" s="9"/>
      <c r="B131" s="11"/>
      <c r="C131" s="12"/>
      <c r="D131" s="12"/>
      <c r="E131" s="12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  <c r="AR131" s="13"/>
      <c r="AS131" s="13"/>
      <c r="AT131" s="13"/>
      <c r="AU131" s="13"/>
      <c r="AV131" s="13"/>
      <c r="AW131" s="13"/>
    </row>
    <row r="132" spans="1:49" ht="15" x14ac:dyDescent="0.2">
      <c r="A132" s="9"/>
      <c r="B132" s="11"/>
      <c r="C132" s="12"/>
      <c r="D132" s="12"/>
      <c r="E132" s="12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  <c r="AQ132" s="13"/>
      <c r="AR132" s="13"/>
      <c r="AS132" s="13"/>
      <c r="AT132" s="13"/>
      <c r="AU132" s="13"/>
      <c r="AV132" s="13"/>
      <c r="AW132" s="13"/>
    </row>
    <row r="133" spans="1:49" ht="15" x14ac:dyDescent="0.2">
      <c r="A133" s="9"/>
      <c r="B133" s="11"/>
      <c r="C133" s="12"/>
      <c r="D133" s="12"/>
      <c r="E133" s="12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13"/>
      <c r="AP133" s="13"/>
      <c r="AQ133" s="13"/>
      <c r="AR133" s="13"/>
      <c r="AS133" s="13"/>
      <c r="AT133" s="13"/>
      <c r="AU133" s="13"/>
      <c r="AV133" s="13"/>
      <c r="AW133" s="13"/>
    </row>
    <row r="134" spans="1:49" ht="15" x14ac:dyDescent="0.2">
      <c r="A134" s="9"/>
      <c r="B134" s="11"/>
      <c r="C134" s="12"/>
      <c r="D134" s="12"/>
      <c r="E134" s="12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3"/>
      <c r="AP134" s="13"/>
      <c r="AQ134" s="13"/>
      <c r="AR134" s="13"/>
      <c r="AS134" s="13"/>
      <c r="AT134" s="13"/>
      <c r="AU134" s="13"/>
      <c r="AV134" s="13"/>
      <c r="AW134" s="13"/>
    </row>
    <row r="135" spans="1:49" ht="15" x14ac:dyDescent="0.2">
      <c r="A135" s="9"/>
      <c r="B135" s="11"/>
      <c r="C135" s="12"/>
      <c r="D135" s="12"/>
      <c r="E135" s="12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  <c r="AQ135" s="13"/>
      <c r="AR135" s="13"/>
      <c r="AS135" s="13"/>
      <c r="AT135" s="13"/>
      <c r="AU135" s="13"/>
      <c r="AV135" s="13"/>
      <c r="AW135" s="13"/>
    </row>
    <row r="136" spans="1:49" ht="15" x14ac:dyDescent="0.2">
      <c r="A136" s="9"/>
      <c r="B136" s="11"/>
      <c r="C136" s="12"/>
      <c r="D136" s="12"/>
      <c r="E136" s="12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  <c r="AQ136" s="13"/>
      <c r="AR136" s="13"/>
      <c r="AS136" s="13"/>
      <c r="AT136" s="13"/>
      <c r="AU136" s="13"/>
      <c r="AV136" s="13"/>
      <c r="AW136" s="13"/>
    </row>
    <row r="137" spans="1:49" ht="15" x14ac:dyDescent="0.2">
      <c r="A137" s="9"/>
      <c r="B137" s="11"/>
      <c r="C137" s="12"/>
      <c r="D137" s="12"/>
      <c r="E137" s="12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  <c r="AO137" s="13"/>
      <c r="AP137" s="13"/>
      <c r="AQ137" s="13"/>
      <c r="AR137" s="13"/>
      <c r="AS137" s="13"/>
      <c r="AT137" s="13"/>
      <c r="AU137" s="13"/>
      <c r="AV137" s="13"/>
      <c r="AW137" s="13"/>
    </row>
    <row r="138" spans="1:49" ht="15" x14ac:dyDescent="0.2">
      <c r="A138" s="9"/>
      <c r="B138" s="11"/>
      <c r="C138" s="12"/>
      <c r="D138" s="12"/>
      <c r="E138" s="12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O138" s="13"/>
      <c r="AP138" s="13"/>
      <c r="AQ138" s="13"/>
      <c r="AR138" s="13"/>
      <c r="AS138" s="13"/>
      <c r="AT138" s="13"/>
      <c r="AU138" s="13"/>
      <c r="AV138" s="13"/>
      <c r="AW138" s="13"/>
    </row>
    <row r="139" spans="1:49" ht="15" x14ac:dyDescent="0.2">
      <c r="A139" s="9"/>
      <c r="B139" s="11"/>
      <c r="C139" s="12"/>
      <c r="D139" s="12"/>
      <c r="E139" s="12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  <c r="AQ139" s="13"/>
      <c r="AR139" s="13"/>
      <c r="AS139" s="13"/>
      <c r="AT139" s="13"/>
      <c r="AU139" s="13"/>
      <c r="AV139" s="13"/>
      <c r="AW139" s="13"/>
    </row>
    <row r="140" spans="1:49" ht="15" x14ac:dyDescent="0.2">
      <c r="A140" s="9"/>
      <c r="B140" s="11"/>
      <c r="C140" s="12"/>
      <c r="D140" s="12"/>
      <c r="E140" s="12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  <c r="AQ140" s="13"/>
      <c r="AR140" s="13"/>
      <c r="AS140" s="13"/>
      <c r="AT140" s="13"/>
      <c r="AU140" s="13"/>
      <c r="AV140" s="13"/>
      <c r="AW140" s="13"/>
    </row>
    <row r="141" spans="1:49" ht="15" x14ac:dyDescent="0.2">
      <c r="A141" s="9"/>
      <c r="B141" s="11"/>
      <c r="C141" s="12"/>
      <c r="D141" s="12"/>
      <c r="E141" s="12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  <c r="AO141" s="13"/>
      <c r="AP141" s="13"/>
      <c r="AQ141" s="13"/>
      <c r="AR141" s="13"/>
      <c r="AS141" s="13"/>
      <c r="AT141" s="13"/>
      <c r="AU141" s="13"/>
      <c r="AV141" s="13"/>
      <c r="AW141" s="13"/>
    </row>
    <row r="142" spans="1:49" ht="15" x14ac:dyDescent="0.2">
      <c r="A142" s="9"/>
      <c r="B142" s="11"/>
      <c r="C142" s="12"/>
      <c r="D142" s="12"/>
      <c r="E142" s="12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  <c r="AO142" s="13"/>
      <c r="AP142" s="13"/>
      <c r="AQ142" s="13"/>
      <c r="AR142" s="13"/>
      <c r="AS142" s="13"/>
      <c r="AT142" s="13"/>
      <c r="AU142" s="13"/>
      <c r="AV142" s="13"/>
      <c r="AW142" s="13"/>
    </row>
    <row r="143" spans="1:49" ht="15" x14ac:dyDescent="0.2">
      <c r="A143" s="9"/>
      <c r="B143" s="11"/>
      <c r="C143" s="12"/>
      <c r="D143" s="12"/>
      <c r="E143" s="12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  <c r="AO143" s="13"/>
      <c r="AP143" s="13"/>
      <c r="AQ143" s="13"/>
      <c r="AR143" s="13"/>
      <c r="AS143" s="13"/>
      <c r="AT143" s="13"/>
      <c r="AU143" s="13"/>
      <c r="AV143" s="13"/>
      <c r="AW143" s="13"/>
    </row>
    <row r="144" spans="1:49" ht="15" x14ac:dyDescent="0.2">
      <c r="A144" s="9"/>
      <c r="B144" s="11"/>
      <c r="C144" s="12"/>
      <c r="D144" s="12"/>
      <c r="E144" s="12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  <c r="AO144" s="13"/>
      <c r="AP144" s="13"/>
      <c r="AQ144" s="13"/>
      <c r="AR144" s="13"/>
      <c r="AS144" s="13"/>
      <c r="AT144" s="13"/>
      <c r="AU144" s="13"/>
      <c r="AV144" s="13"/>
      <c r="AW144" s="13"/>
    </row>
    <row r="145" spans="1:49" ht="15" x14ac:dyDescent="0.2">
      <c r="A145" s="9"/>
      <c r="B145" s="11"/>
      <c r="C145" s="12"/>
      <c r="D145" s="12"/>
      <c r="E145" s="12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  <c r="AO145" s="13"/>
      <c r="AP145" s="13"/>
      <c r="AQ145" s="13"/>
      <c r="AR145" s="13"/>
      <c r="AS145" s="13"/>
      <c r="AT145" s="13"/>
      <c r="AU145" s="13"/>
      <c r="AV145" s="13"/>
      <c r="AW145" s="13"/>
    </row>
    <row r="146" spans="1:49" ht="15" x14ac:dyDescent="0.2">
      <c r="A146" s="9"/>
      <c r="B146" s="11"/>
      <c r="C146" s="12"/>
      <c r="D146" s="12"/>
      <c r="E146" s="12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  <c r="AN146" s="13"/>
      <c r="AO146" s="13"/>
      <c r="AP146" s="13"/>
      <c r="AQ146" s="13"/>
      <c r="AR146" s="13"/>
      <c r="AS146" s="13"/>
      <c r="AT146" s="13"/>
      <c r="AU146" s="13"/>
      <c r="AV146" s="13"/>
      <c r="AW146" s="13"/>
    </row>
    <row r="147" spans="1:49" ht="15" x14ac:dyDescent="0.2">
      <c r="A147" s="9"/>
      <c r="B147" s="11"/>
      <c r="C147" s="12"/>
      <c r="D147" s="12"/>
      <c r="E147" s="12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  <c r="AN147" s="13"/>
      <c r="AO147" s="13"/>
      <c r="AP147" s="13"/>
      <c r="AQ147" s="13"/>
      <c r="AR147" s="13"/>
      <c r="AS147" s="13"/>
      <c r="AT147" s="13"/>
      <c r="AU147" s="13"/>
      <c r="AV147" s="13"/>
      <c r="AW147" s="13"/>
    </row>
    <row r="148" spans="1:49" ht="15" x14ac:dyDescent="0.2">
      <c r="A148" s="9"/>
      <c r="B148" s="11"/>
      <c r="C148" s="12"/>
      <c r="D148" s="12"/>
      <c r="E148" s="12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  <c r="AO148" s="13"/>
      <c r="AP148" s="13"/>
      <c r="AQ148" s="13"/>
      <c r="AR148" s="13"/>
      <c r="AS148" s="13"/>
      <c r="AT148" s="13"/>
      <c r="AU148" s="13"/>
      <c r="AV148" s="13"/>
      <c r="AW148" s="13"/>
    </row>
    <row r="149" spans="1:49" ht="15" x14ac:dyDescent="0.2">
      <c r="A149" s="9"/>
      <c r="B149" s="11"/>
      <c r="C149" s="12"/>
      <c r="D149" s="12"/>
      <c r="E149" s="12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  <c r="AQ149" s="13"/>
      <c r="AR149" s="13"/>
      <c r="AS149" s="13"/>
      <c r="AT149" s="13"/>
      <c r="AU149" s="13"/>
      <c r="AV149" s="13"/>
      <c r="AW149" s="13"/>
    </row>
    <row r="150" spans="1:49" ht="15" x14ac:dyDescent="0.2">
      <c r="A150" s="9"/>
      <c r="B150" s="11"/>
      <c r="C150" s="12"/>
      <c r="D150" s="12"/>
      <c r="E150" s="12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  <c r="AO150" s="13"/>
      <c r="AP150" s="13"/>
      <c r="AQ150" s="13"/>
      <c r="AR150" s="13"/>
      <c r="AS150" s="13"/>
      <c r="AT150" s="13"/>
      <c r="AU150" s="13"/>
      <c r="AV150" s="13"/>
      <c r="AW150" s="13"/>
    </row>
    <row r="151" spans="1:49" ht="15" x14ac:dyDescent="0.2">
      <c r="A151" s="9"/>
      <c r="B151" s="11"/>
      <c r="C151" s="12"/>
      <c r="D151" s="12"/>
      <c r="E151" s="12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  <c r="AN151" s="13"/>
      <c r="AO151" s="13"/>
      <c r="AP151" s="13"/>
      <c r="AQ151" s="13"/>
      <c r="AR151" s="13"/>
      <c r="AS151" s="13"/>
      <c r="AT151" s="13"/>
      <c r="AU151" s="13"/>
      <c r="AV151" s="13"/>
      <c r="AW151" s="13"/>
    </row>
    <row r="152" spans="1:49" ht="15" x14ac:dyDescent="0.2">
      <c r="A152" s="9"/>
      <c r="B152" s="11"/>
      <c r="C152" s="12"/>
      <c r="D152" s="12"/>
      <c r="E152" s="12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  <c r="AQ152" s="13"/>
      <c r="AR152" s="13"/>
      <c r="AS152" s="13"/>
      <c r="AT152" s="13"/>
      <c r="AU152" s="13"/>
      <c r="AV152" s="13"/>
      <c r="AW152" s="13"/>
    </row>
    <row r="153" spans="1:49" ht="15" x14ac:dyDescent="0.2">
      <c r="A153" s="9"/>
      <c r="B153" s="11"/>
      <c r="C153" s="12"/>
      <c r="D153" s="12"/>
      <c r="E153" s="12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  <c r="AO153" s="13"/>
      <c r="AP153" s="13"/>
      <c r="AQ153" s="13"/>
      <c r="AR153" s="13"/>
      <c r="AS153" s="13"/>
      <c r="AT153" s="13"/>
      <c r="AU153" s="13"/>
      <c r="AV153" s="13"/>
      <c r="AW153" s="13"/>
    </row>
    <row r="154" spans="1:49" ht="15" x14ac:dyDescent="0.2">
      <c r="A154" s="9"/>
      <c r="B154" s="11"/>
      <c r="C154" s="12"/>
      <c r="D154" s="12"/>
      <c r="E154" s="12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O154" s="13"/>
      <c r="AP154" s="13"/>
      <c r="AQ154" s="13"/>
      <c r="AR154" s="13"/>
      <c r="AS154" s="13"/>
      <c r="AT154" s="13"/>
      <c r="AU154" s="13"/>
      <c r="AV154" s="13"/>
      <c r="AW154" s="13"/>
    </row>
    <row r="155" spans="1:49" ht="15" x14ac:dyDescent="0.2">
      <c r="A155" s="9"/>
      <c r="B155" s="11"/>
      <c r="C155" s="12"/>
      <c r="D155" s="12"/>
      <c r="E155" s="12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  <c r="AO155" s="13"/>
      <c r="AP155" s="13"/>
      <c r="AQ155" s="13"/>
      <c r="AR155" s="13"/>
      <c r="AS155" s="13"/>
      <c r="AT155" s="13"/>
      <c r="AU155" s="13"/>
      <c r="AV155" s="13"/>
      <c r="AW155" s="13"/>
    </row>
    <row r="156" spans="1:49" ht="15" x14ac:dyDescent="0.2">
      <c r="A156" s="9"/>
      <c r="B156" s="11"/>
      <c r="C156" s="12"/>
      <c r="D156" s="12"/>
      <c r="E156" s="12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  <c r="AO156" s="13"/>
      <c r="AP156" s="13"/>
      <c r="AQ156" s="13"/>
      <c r="AR156" s="13"/>
      <c r="AS156" s="13"/>
      <c r="AT156" s="13"/>
      <c r="AU156" s="13"/>
      <c r="AV156" s="13"/>
      <c r="AW156" s="13"/>
    </row>
    <row r="157" spans="1:49" ht="15" x14ac:dyDescent="0.2">
      <c r="A157" s="9"/>
      <c r="B157" s="11"/>
      <c r="C157" s="12"/>
      <c r="D157" s="12"/>
      <c r="E157" s="12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  <c r="AN157" s="13"/>
      <c r="AO157" s="13"/>
      <c r="AP157" s="13"/>
      <c r="AQ157" s="13"/>
      <c r="AR157" s="13"/>
      <c r="AS157" s="13"/>
      <c r="AT157" s="13"/>
      <c r="AU157" s="13"/>
      <c r="AV157" s="13"/>
      <c r="AW157" s="13"/>
    </row>
    <row r="158" spans="1:49" ht="15" x14ac:dyDescent="0.2">
      <c r="A158" s="9"/>
      <c r="B158" s="11"/>
      <c r="C158" s="12"/>
      <c r="D158" s="12"/>
      <c r="E158" s="12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  <c r="AO158" s="13"/>
      <c r="AP158" s="13"/>
      <c r="AQ158" s="13"/>
      <c r="AR158" s="13"/>
      <c r="AS158" s="13"/>
      <c r="AT158" s="13"/>
      <c r="AU158" s="13"/>
      <c r="AV158" s="13"/>
      <c r="AW158" s="13"/>
    </row>
    <row r="159" spans="1:49" ht="15" x14ac:dyDescent="0.2">
      <c r="A159" s="9"/>
      <c r="B159" s="11"/>
      <c r="C159" s="12"/>
      <c r="D159" s="12"/>
      <c r="E159" s="12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  <c r="AQ159" s="13"/>
      <c r="AR159" s="13"/>
      <c r="AS159" s="13"/>
      <c r="AT159" s="13"/>
      <c r="AU159" s="13"/>
      <c r="AV159" s="13"/>
      <c r="AW159" s="13"/>
    </row>
    <row r="160" spans="1:49" ht="15" x14ac:dyDescent="0.2">
      <c r="A160" s="9"/>
      <c r="B160" s="11"/>
      <c r="C160" s="12"/>
      <c r="D160" s="12"/>
      <c r="E160" s="12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  <c r="AO160" s="13"/>
      <c r="AP160" s="13"/>
      <c r="AQ160" s="13"/>
      <c r="AR160" s="13"/>
      <c r="AS160" s="13"/>
      <c r="AT160" s="13"/>
      <c r="AU160" s="13"/>
      <c r="AV160" s="13"/>
      <c r="AW160" s="13"/>
    </row>
    <row r="161" spans="1:49" ht="15" x14ac:dyDescent="0.2">
      <c r="A161" s="9"/>
      <c r="B161" s="11"/>
      <c r="C161" s="12"/>
      <c r="D161" s="12"/>
      <c r="E161" s="12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  <c r="AO161" s="13"/>
      <c r="AP161" s="13"/>
      <c r="AQ161" s="13"/>
      <c r="AR161" s="13"/>
      <c r="AS161" s="13"/>
      <c r="AT161" s="13"/>
      <c r="AU161" s="13"/>
      <c r="AV161" s="13"/>
      <c r="AW161" s="13"/>
    </row>
    <row r="162" spans="1:49" ht="15" x14ac:dyDescent="0.2">
      <c r="A162" s="9"/>
      <c r="B162" s="11"/>
      <c r="C162" s="12"/>
      <c r="D162" s="12"/>
      <c r="E162" s="12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  <c r="AO162" s="13"/>
      <c r="AP162" s="13"/>
      <c r="AQ162" s="13"/>
      <c r="AR162" s="13"/>
      <c r="AS162" s="13"/>
      <c r="AT162" s="13"/>
      <c r="AU162" s="13"/>
      <c r="AV162" s="13"/>
      <c r="AW162" s="13"/>
    </row>
    <row r="163" spans="1:49" ht="15" x14ac:dyDescent="0.2">
      <c r="A163" s="9"/>
      <c r="B163" s="11"/>
      <c r="C163" s="12"/>
      <c r="D163" s="12"/>
      <c r="E163" s="12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  <c r="AO163" s="13"/>
      <c r="AP163" s="13"/>
      <c r="AQ163" s="13"/>
      <c r="AR163" s="13"/>
      <c r="AS163" s="13"/>
      <c r="AT163" s="13"/>
      <c r="AU163" s="13"/>
      <c r="AV163" s="13"/>
      <c r="AW163" s="13"/>
    </row>
    <row r="164" spans="1:49" ht="15" x14ac:dyDescent="0.2">
      <c r="A164" s="9"/>
      <c r="B164" s="11"/>
      <c r="C164" s="12"/>
      <c r="D164" s="12"/>
      <c r="E164" s="12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  <c r="AO164" s="13"/>
      <c r="AP164" s="13"/>
      <c r="AQ164" s="13"/>
      <c r="AR164" s="13"/>
      <c r="AS164" s="13"/>
      <c r="AT164" s="13"/>
      <c r="AU164" s="13"/>
      <c r="AV164" s="13"/>
      <c r="AW164" s="13"/>
    </row>
    <row r="165" spans="1:49" ht="15" x14ac:dyDescent="0.2">
      <c r="A165" s="9"/>
      <c r="B165" s="11"/>
      <c r="C165" s="12"/>
      <c r="D165" s="12"/>
      <c r="E165" s="12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  <c r="AO165" s="13"/>
      <c r="AP165" s="13"/>
      <c r="AQ165" s="13"/>
      <c r="AR165" s="13"/>
      <c r="AS165" s="13"/>
      <c r="AT165" s="13"/>
      <c r="AU165" s="13"/>
      <c r="AV165" s="13"/>
      <c r="AW165" s="13"/>
    </row>
    <row r="166" spans="1:49" ht="15" x14ac:dyDescent="0.2">
      <c r="A166" s="9"/>
      <c r="B166" s="11"/>
      <c r="C166" s="12"/>
      <c r="D166" s="12"/>
      <c r="E166" s="12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  <c r="AO166" s="13"/>
      <c r="AP166" s="13"/>
      <c r="AQ166" s="13"/>
      <c r="AR166" s="13"/>
      <c r="AS166" s="13"/>
      <c r="AT166" s="13"/>
      <c r="AU166" s="13"/>
      <c r="AV166" s="13"/>
      <c r="AW166" s="13"/>
    </row>
    <row r="167" spans="1:49" ht="15" x14ac:dyDescent="0.2">
      <c r="A167" s="9"/>
      <c r="B167" s="11"/>
      <c r="C167" s="12"/>
      <c r="D167" s="12"/>
      <c r="E167" s="12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  <c r="AO167" s="13"/>
      <c r="AP167" s="13"/>
      <c r="AQ167" s="13"/>
      <c r="AR167" s="13"/>
      <c r="AS167" s="13"/>
      <c r="AT167" s="13"/>
      <c r="AU167" s="13"/>
      <c r="AV167" s="13"/>
      <c r="AW167" s="13"/>
    </row>
    <row r="168" spans="1:49" ht="15" x14ac:dyDescent="0.2">
      <c r="A168" s="9"/>
      <c r="B168" s="11"/>
      <c r="C168" s="12"/>
      <c r="D168" s="12"/>
      <c r="E168" s="12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  <c r="AO168" s="13"/>
      <c r="AP168" s="13"/>
      <c r="AQ168" s="13"/>
      <c r="AR168" s="13"/>
      <c r="AS168" s="13"/>
      <c r="AT168" s="13"/>
      <c r="AU168" s="13"/>
      <c r="AV168" s="13"/>
      <c r="AW168" s="13"/>
    </row>
    <row r="169" spans="1:49" ht="15" x14ac:dyDescent="0.2">
      <c r="A169" s="9"/>
      <c r="B169" s="11"/>
      <c r="C169" s="12"/>
      <c r="D169" s="12"/>
      <c r="E169" s="12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  <c r="AO169" s="13"/>
      <c r="AP169" s="13"/>
      <c r="AQ169" s="13"/>
      <c r="AR169" s="13"/>
      <c r="AS169" s="13"/>
      <c r="AT169" s="13"/>
      <c r="AU169" s="13"/>
      <c r="AV169" s="13"/>
      <c r="AW169" s="13"/>
    </row>
    <row r="170" spans="1:49" ht="15" x14ac:dyDescent="0.2">
      <c r="A170" s="9"/>
      <c r="B170" s="11"/>
      <c r="C170" s="12"/>
      <c r="D170" s="12"/>
      <c r="E170" s="12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  <c r="AN170" s="13"/>
      <c r="AO170" s="13"/>
      <c r="AP170" s="13"/>
      <c r="AQ170" s="13"/>
      <c r="AR170" s="13"/>
      <c r="AS170" s="13"/>
      <c r="AT170" s="13"/>
      <c r="AU170" s="13"/>
      <c r="AV170" s="13"/>
      <c r="AW170" s="13"/>
    </row>
    <row r="171" spans="1:49" ht="15" x14ac:dyDescent="0.2">
      <c r="A171" s="9"/>
      <c r="B171" s="11"/>
      <c r="C171" s="12"/>
      <c r="D171" s="12"/>
      <c r="E171" s="12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  <c r="AO171" s="13"/>
      <c r="AP171" s="13"/>
      <c r="AQ171" s="13"/>
      <c r="AR171" s="13"/>
      <c r="AS171" s="13"/>
      <c r="AT171" s="13"/>
      <c r="AU171" s="13"/>
      <c r="AV171" s="13"/>
      <c r="AW171" s="13"/>
    </row>
    <row r="172" spans="1:49" ht="15" x14ac:dyDescent="0.2">
      <c r="A172" s="9"/>
      <c r="B172" s="11"/>
      <c r="C172" s="12"/>
      <c r="D172" s="12"/>
      <c r="E172" s="12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s="13"/>
      <c r="AO172" s="13"/>
      <c r="AP172" s="13"/>
      <c r="AQ172" s="13"/>
      <c r="AR172" s="13"/>
      <c r="AS172" s="13"/>
      <c r="AT172" s="13"/>
      <c r="AU172" s="13"/>
      <c r="AV172" s="13"/>
      <c r="AW172" s="13"/>
    </row>
    <row r="173" spans="1:49" ht="15" x14ac:dyDescent="0.2">
      <c r="A173" s="9"/>
      <c r="B173" s="11"/>
      <c r="C173" s="12"/>
      <c r="D173" s="12"/>
      <c r="E173" s="12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  <c r="AO173" s="13"/>
      <c r="AP173" s="13"/>
      <c r="AQ173" s="13"/>
      <c r="AR173" s="13"/>
      <c r="AS173" s="13"/>
      <c r="AT173" s="13"/>
      <c r="AU173" s="13"/>
      <c r="AV173" s="13"/>
      <c r="AW173" s="13"/>
    </row>
    <row r="174" spans="1:49" ht="15" x14ac:dyDescent="0.2">
      <c r="A174" s="9"/>
      <c r="B174" s="11"/>
      <c r="C174" s="12"/>
      <c r="D174" s="12"/>
      <c r="E174" s="12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  <c r="AO174" s="13"/>
      <c r="AP174" s="13"/>
      <c r="AQ174" s="13"/>
      <c r="AR174" s="13"/>
      <c r="AS174" s="13"/>
      <c r="AT174" s="13"/>
      <c r="AU174" s="13"/>
      <c r="AV174" s="13"/>
      <c r="AW174" s="13"/>
    </row>
    <row r="175" spans="1:49" ht="15" x14ac:dyDescent="0.2">
      <c r="A175" s="9"/>
      <c r="B175" s="11"/>
      <c r="C175" s="12"/>
      <c r="D175" s="12"/>
      <c r="E175" s="12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  <c r="AO175" s="13"/>
      <c r="AP175" s="13"/>
      <c r="AQ175" s="13"/>
      <c r="AR175" s="13"/>
      <c r="AS175" s="13"/>
      <c r="AT175" s="13"/>
      <c r="AU175" s="13"/>
      <c r="AV175" s="13"/>
      <c r="AW175" s="13"/>
    </row>
    <row r="176" spans="1:49" ht="15" x14ac:dyDescent="0.2">
      <c r="A176" s="9"/>
      <c r="B176" s="11"/>
      <c r="C176" s="12"/>
      <c r="D176" s="12"/>
      <c r="E176" s="12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  <c r="AR176" s="13"/>
      <c r="AS176" s="13"/>
      <c r="AT176" s="13"/>
      <c r="AU176" s="13"/>
      <c r="AV176" s="13"/>
      <c r="AW176" s="13"/>
    </row>
    <row r="177" spans="1:49" ht="15" x14ac:dyDescent="0.2">
      <c r="A177" s="9"/>
      <c r="B177" s="11"/>
      <c r="C177" s="12"/>
      <c r="D177" s="12"/>
      <c r="E177" s="12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  <c r="AN177" s="13"/>
      <c r="AO177" s="13"/>
      <c r="AP177" s="13"/>
      <c r="AQ177" s="13"/>
      <c r="AR177" s="13"/>
      <c r="AS177" s="13"/>
      <c r="AT177" s="13"/>
      <c r="AU177" s="13"/>
      <c r="AV177" s="13"/>
      <c r="AW177" s="13"/>
    </row>
    <row r="178" spans="1:49" ht="15" x14ac:dyDescent="0.2">
      <c r="A178" s="9"/>
      <c r="B178" s="11"/>
      <c r="C178" s="12"/>
      <c r="D178" s="12"/>
      <c r="E178" s="12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13"/>
      <c r="AO178" s="13"/>
      <c r="AP178" s="13"/>
      <c r="AQ178" s="13"/>
      <c r="AR178" s="13"/>
      <c r="AS178" s="13"/>
      <c r="AT178" s="13"/>
      <c r="AU178" s="13"/>
      <c r="AV178" s="13"/>
      <c r="AW178" s="13"/>
    </row>
    <row r="179" spans="1:49" ht="15" x14ac:dyDescent="0.2">
      <c r="A179" s="9"/>
      <c r="B179" s="11"/>
      <c r="C179" s="12"/>
      <c r="D179" s="12"/>
      <c r="E179" s="12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  <c r="AO179" s="13"/>
      <c r="AP179" s="13"/>
      <c r="AQ179" s="13"/>
      <c r="AR179" s="13"/>
      <c r="AS179" s="13"/>
      <c r="AT179" s="13"/>
      <c r="AU179" s="13"/>
      <c r="AV179" s="13"/>
      <c r="AW179" s="13"/>
    </row>
    <row r="180" spans="1:49" ht="15" x14ac:dyDescent="0.2">
      <c r="A180" s="9"/>
      <c r="B180" s="11"/>
      <c r="C180" s="12"/>
      <c r="D180" s="12"/>
      <c r="E180" s="12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13"/>
      <c r="AO180" s="13"/>
      <c r="AP180" s="13"/>
      <c r="AQ180" s="13"/>
      <c r="AR180" s="13"/>
      <c r="AS180" s="13"/>
      <c r="AT180" s="13"/>
      <c r="AU180" s="13"/>
      <c r="AV180" s="13"/>
      <c r="AW180" s="13"/>
    </row>
    <row r="181" spans="1:49" ht="15" x14ac:dyDescent="0.2">
      <c r="A181" s="9"/>
      <c r="B181" s="11"/>
      <c r="C181" s="12"/>
      <c r="D181" s="12"/>
      <c r="E181" s="12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  <c r="AN181" s="13"/>
      <c r="AO181" s="13"/>
      <c r="AP181" s="13"/>
      <c r="AQ181" s="13"/>
      <c r="AR181" s="13"/>
      <c r="AS181" s="13"/>
      <c r="AT181" s="13"/>
      <c r="AU181" s="13"/>
      <c r="AV181" s="13"/>
      <c r="AW181" s="13"/>
    </row>
    <row r="182" spans="1:49" ht="15" x14ac:dyDescent="0.2">
      <c r="A182" s="9"/>
      <c r="B182" s="11"/>
      <c r="C182" s="12"/>
      <c r="D182" s="12"/>
      <c r="E182" s="12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  <c r="AN182" s="13"/>
      <c r="AO182" s="13"/>
      <c r="AP182" s="13"/>
      <c r="AQ182" s="13"/>
      <c r="AR182" s="13"/>
      <c r="AS182" s="13"/>
      <c r="AT182" s="13"/>
      <c r="AU182" s="13"/>
      <c r="AV182" s="13"/>
      <c r="AW182" s="13"/>
    </row>
    <row r="183" spans="1:49" ht="15" x14ac:dyDescent="0.2">
      <c r="A183" s="9"/>
      <c r="B183" s="11"/>
      <c r="C183" s="12"/>
      <c r="D183" s="12"/>
      <c r="E183" s="12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3"/>
      <c r="AO183" s="13"/>
      <c r="AP183" s="13"/>
      <c r="AQ183" s="13"/>
      <c r="AR183" s="13"/>
      <c r="AS183" s="13"/>
      <c r="AT183" s="13"/>
      <c r="AU183" s="13"/>
      <c r="AV183" s="13"/>
      <c r="AW183" s="13"/>
    </row>
    <row r="184" spans="1:49" ht="15" x14ac:dyDescent="0.2">
      <c r="A184" s="9"/>
      <c r="B184" s="11"/>
      <c r="C184" s="12"/>
      <c r="D184" s="12"/>
      <c r="E184" s="12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  <c r="AN184" s="13"/>
      <c r="AO184" s="13"/>
      <c r="AP184" s="13"/>
      <c r="AQ184" s="13"/>
      <c r="AR184" s="13"/>
      <c r="AS184" s="13"/>
      <c r="AT184" s="13"/>
      <c r="AU184" s="13"/>
      <c r="AV184" s="13"/>
      <c r="AW184" s="13"/>
    </row>
    <row r="185" spans="1:49" ht="15" x14ac:dyDescent="0.2">
      <c r="A185" s="9"/>
      <c r="B185" s="11"/>
      <c r="C185" s="12"/>
      <c r="D185" s="12"/>
      <c r="E185" s="12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  <c r="AN185" s="13"/>
      <c r="AO185" s="13"/>
      <c r="AP185" s="13"/>
      <c r="AQ185" s="13"/>
      <c r="AR185" s="13"/>
      <c r="AS185" s="13"/>
      <c r="AT185" s="13"/>
      <c r="AU185" s="13"/>
      <c r="AV185" s="13"/>
      <c r="AW185" s="13"/>
    </row>
    <row r="186" spans="1:49" ht="15" x14ac:dyDescent="0.2">
      <c r="A186" s="9"/>
      <c r="B186" s="11"/>
      <c r="C186" s="12"/>
      <c r="D186" s="12"/>
      <c r="E186" s="12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  <c r="AN186" s="13"/>
      <c r="AO186" s="13"/>
      <c r="AP186" s="13"/>
      <c r="AQ186" s="13"/>
      <c r="AR186" s="13"/>
      <c r="AS186" s="13"/>
      <c r="AT186" s="13"/>
      <c r="AU186" s="13"/>
      <c r="AV186" s="13"/>
      <c r="AW186" s="13"/>
    </row>
    <row r="187" spans="1:49" ht="15" x14ac:dyDescent="0.2">
      <c r="A187" s="9"/>
      <c r="B187" s="11"/>
      <c r="C187" s="12"/>
      <c r="D187" s="12"/>
      <c r="E187" s="12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  <c r="AJ187" s="13"/>
      <c r="AK187" s="13"/>
      <c r="AL187" s="13"/>
      <c r="AM187" s="13"/>
      <c r="AN187" s="13"/>
      <c r="AO187" s="13"/>
      <c r="AP187" s="13"/>
      <c r="AQ187" s="13"/>
      <c r="AR187" s="13"/>
      <c r="AS187" s="13"/>
      <c r="AT187" s="13"/>
      <c r="AU187" s="13"/>
      <c r="AV187" s="13"/>
      <c r="AW187" s="13"/>
    </row>
    <row r="188" spans="1:49" ht="15" x14ac:dyDescent="0.2">
      <c r="A188" s="9"/>
      <c r="B188" s="11"/>
      <c r="C188" s="12"/>
      <c r="D188" s="12"/>
      <c r="E188" s="12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  <c r="AO188" s="13"/>
      <c r="AP188" s="13"/>
      <c r="AQ188" s="13"/>
      <c r="AR188" s="13"/>
      <c r="AS188" s="13"/>
      <c r="AT188" s="13"/>
      <c r="AU188" s="13"/>
      <c r="AV188" s="13"/>
      <c r="AW188" s="13"/>
    </row>
    <row r="189" spans="1:49" ht="15" x14ac:dyDescent="0.2">
      <c r="A189" s="9"/>
      <c r="B189" s="11"/>
      <c r="C189" s="12"/>
      <c r="D189" s="12"/>
      <c r="E189" s="12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  <c r="AJ189" s="13"/>
      <c r="AK189" s="13"/>
      <c r="AL189" s="13"/>
      <c r="AM189" s="13"/>
      <c r="AN189" s="13"/>
      <c r="AO189" s="13"/>
      <c r="AP189" s="13"/>
      <c r="AQ189" s="13"/>
      <c r="AR189" s="13"/>
      <c r="AS189" s="13"/>
      <c r="AT189" s="13"/>
      <c r="AU189" s="13"/>
      <c r="AV189" s="13"/>
      <c r="AW189" s="13"/>
    </row>
    <row r="190" spans="1:49" ht="15" x14ac:dyDescent="0.2">
      <c r="A190" s="9"/>
      <c r="B190" s="11"/>
      <c r="C190" s="12"/>
      <c r="D190" s="12"/>
      <c r="E190" s="12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  <c r="AN190" s="13"/>
      <c r="AO190" s="13"/>
      <c r="AP190" s="13"/>
      <c r="AQ190" s="13"/>
      <c r="AR190" s="13"/>
      <c r="AS190" s="13"/>
      <c r="AT190" s="13"/>
      <c r="AU190" s="13"/>
      <c r="AV190" s="13"/>
      <c r="AW190" s="13"/>
    </row>
    <row r="191" spans="1:49" ht="15" x14ac:dyDescent="0.2">
      <c r="A191" s="9"/>
      <c r="B191" s="11"/>
      <c r="C191" s="12"/>
      <c r="D191" s="12"/>
      <c r="E191" s="12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  <c r="AN191" s="13"/>
      <c r="AO191" s="13"/>
      <c r="AP191" s="13"/>
      <c r="AQ191" s="13"/>
      <c r="AR191" s="13"/>
      <c r="AS191" s="13"/>
      <c r="AT191" s="13"/>
      <c r="AU191" s="13"/>
      <c r="AV191" s="13"/>
      <c r="AW191" s="13"/>
    </row>
    <row r="192" spans="1:49" ht="15" x14ac:dyDescent="0.2">
      <c r="A192" s="9"/>
      <c r="B192" s="11"/>
      <c r="C192" s="12"/>
      <c r="D192" s="12"/>
      <c r="E192" s="12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  <c r="AK192" s="13"/>
      <c r="AL192" s="13"/>
      <c r="AM192" s="13"/>
      <c r="AN192" s="13"/>
      <c r="AO192" s="13"/>
      <c r="AP192" s="13"/>
      <c r="AQ192" s="13"/>
      <c r="AR192" s="13"/>
      <c r="AS192" s="13"/>
      <c r="AT192" s="13"/>
      <c r="AU192" s="13"/>
      <c r="AV192" s="13"/>
      <c r="AW192" s="13"/>
    </row>
    <row r="193" spans="1:49" ht="15" x14ac:dyDescent="0.2">
      <c r="A193" s="9"/>
      <c r="B193" s="11"/>
      <c r="C193" s="12"/>
      <c r="D193" s="12"/>
      <c r="E193" s="12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  <c r="AJ193" s="13"/>
      <c r="AK193" s="13"/>
      <c r="AL193" s="13"/>
      <c r="AM193" s="13"/>
      <c r="AN193" s="13"/>
      <c r="AO193" s="13"/>
      <c r="AP193" s="13"/>
      <c r="AQ193" s="13"/>
      <c r="AR193" s="13"/>
      <c r="AS193" s="13"/>
      <c r="AT193" s="13"/>
      <c r="AU193" s="13"/>
      <c r="AV193" s="13"/>
      <c r="AW193" s="13"/>
    </row>
    <row r="194" spans="1:49" ht="15" x14ac:dyDescent="0.2">
      <c r="A194" s="9"/>
      <c r="B194" s="11"/>
      <c r="C194" s="12"/>
      <c r="D194" s="12"/>
      <c r="E194" s="12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  <c r="AJ194" s="13"/>
      <c r="AK194" s="13"/>
      <c r="AL194" s="13"/>
      <c r="AM194" s="13"/>
      <c r="AN194" s="13"/>
      <c r="AO194" s="13"/>
      <c r="AP194" s="13"/>
      <c r="AQ194" s="13"/>
      <c r="AR194" s="13"/>
      <c r="AS194" s="13"/>
      <c r="AT194" s="13"/>
      <c r="AU194" s="13"/>
      <c r="AV194" s="13"/>
      <c r="AW194" s="13"/>
    </row>
    <row r="195" spans="1:49" ht="15" x14ac:dyDescent="0.2">
      <c r="A195" s="9"/>
      <c r="B195" s="11"/>
      <c r="C195" s="12"/>
      <c r="D195" s="12"/>
      <c r="E195" s="12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  <c r="AJ195" s="13"/>
      <c r="AK195" s="13"/>
      <c r="AL195" s="13"/>
      <c r="AM195" s="13"/>
      <c r="AN195" s="13"/>
      <c r="AO195" s="13"/>
      <c r="AP195" s="13"/>
      <c r="AQ195" s="13"/>
      <c r="AR195" s="13"/>
      <c r="AS195" s="13"/>
      <c r="AT195" s="13"/>
      <c r="AU195" s="13"/>
      <c r="AV195" s="13"/>
      <c r="AW195" s="13"/>
    </row>
    <row r="196" spans="1:49" ht="15" x14ac:dyDescent="0.2">
      <c r="A196" s="9"/>
      <c r="B196" s="11"/>
      <c r="C196" s="12"/>
      <c r="D196" s="12"/>
      <c r="E196" s="12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  <c r="AJ196" s="13"/>
      <c r="AK196" s="13"/>
      <c r="AL196" s="13"/>
      <c r="AM196" s="13"/>
      <c r="AN196" s="13"/>
      <c r="AO196" s="13"/>
      <c r="AP196" s="13"/>
      <c r="AQ196" s="13"/>
      <c r="AR196" s="13"/>
      <c r="AS196" s="13"/>
      <c r="AT196" s="13"/>
      <c r="AU196" s="13"/>
      <c r="AV196" s="13"/>
      <c r="AW196" s="13"/>
    </row>
    <row r="197" spans="1:49" ht="15" x14ac:dyDescent="0.2">
      <c r="A197" s="9"/>
      <c r="B197" s="11"/>
      <c r="C197" s="12"/>
      <c r="D197" s="12"/>
      <c r="E197" s="12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  <c r="AK197" s="13"/>
      <c r="AL197" s="13"/>
      <c r="AM197" s="13"/>
      <c r="AN197" s="13"/>
      <c r="AO197" s="13"/>
      <c r="AP197" s="13"/>
      <c r="AQ197" s="13"/>
      <c r="AR197" s="13"/>
      <c r="AS197" s="13"/>
      <c r="AT197" s="13"/>
      <c r="AU197" s="13"/>
      <c r="AV197" s="13"/>
      <c r="AW197" s="13"/>
    </row>
    <row r="198" spans="1:49" ht="15" x14ac:dyDescent="0.2">
      <c r="A198" s="9"/>
      <c r="B198" s="11"/>
      <c r="C198" s="12"/>
      <c r="D198" s="12"/>
      <c r="E198" s="12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  <c r="AK198" s="13"/>
      <c r="AL198" s="13"/>
      <c r="AM198" s="13"/>
      <c r="AN198" s="13"/>
      <c r="AO198" s="13"/>
      <c r="AP198" s="13"/>
      <c r="AQ198" s="13"/>
      <c r="AR198" s="13"/>
      <c r="AS198" s="13"/>
      <c r="AT198" s="13"/>
      <c r="AU198" s="13"/>
      <c r="AV198" s="13"/>
      <c r="AW198" s="13"/>
    </row>
    <row r="199" spans="1:49" ht="15" x14ac:dyDescent="0.2">
      <c r="A199" s="9"/>
      <c r="B199" s="11"/>
      <c r="C199" s="12"/>
      <c r="D199" s="12"/>
      <c r="E199" s="12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  <c r="AJ199" s="13"/>
      <c r="AK199" s="13"/>
      <c r="AL199" s="13"/>
      <c r="AM199" s="13"/>
      <c r="AN199" s="13"/>
      <c r="AO199" s="13"/>
      <c r="AP199" s="13"/>
      <c r="AQ199" s="13"/>
      <c r="AR199" s="13"/>
      <c r="AS199" s="13"/>
      <c r="AT199" s="13"/>
      <c r="AU199" s="13"/>
      <c r="AV199" s="13"/>
      <c r="AW199" s="13"/>
    </row>
    <row r="200" spans="1:49" ht="15" x14ac:dyDescent="0.2">
      <c r="A200" s="9"/>
      <c r="B200" s="11"/>
      <c r="C200" s="12"/>
      <c r="D200" s="12"/>
      <c r="E200" s="12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  <c r="AI200" s="13"/>
      <c r="AJ200" s="13"/>
      <c r="AK200" s="13"/>
      <c r="AL200" s="13"/>
      <c r="AM200" s="13"/>
      <c r="AN200" s="13"/>
      <c r="AO200" s="13"/>
      <c r="AP200" s="13"/>
      <c r="AQ200" s="13"/>
      <c r="AR200" s="13"/>
      <c r="AS200" s="13"/>
      <c r="AT200" s="13"/>
      <c r="AU200" s="13"/>
      <c r="AV200" s="13"/>
      <c r="AW200" s="13"/>
    </row>
    <row r="201" spans="1:49" ht="15" x14ac:dyDescent="0.2">
      <c r="A201" s="9"/>
      <c r="B201" s="11"/>
      <c r="C201" s="12"/>
      <c r="D201" s="12"/>
      <c r="E201" s="12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  <c r="AJ201" s="13"/>
      <c r="AK201" s="13"/>
      <c r="AL201" s="13"/>
      <c r="AM201" s="13"/>
      <c r="AN201" s="13"/>
      <c r="AO201" s="13"/>
      <c r="AP201" s="13"/>
      <c r="AQ201" s="13"/>
      <c r="AR201" s="13"/>
      <c r="AS201" s="13"/>
      <c r="AT201" s="13"/>
      <c r="AU201" s="13"/>
      <c r="AV201" s="13"/>
      <c r="AW201" s="13"/>
    </row>
    <row r="202" spans="1:49" ht="15" x14ac:dyDescent="0.2">
      <c r="A202" s="9"/>
      <c r="B202" s="11"/>
      <c r="C202" s="12"/>
      <c r="D202" s="12"/>
      <c r="E202" s="12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  <c r="AJ202" s="13"/>
      <c r="AK202" s="13"/>
      <c r="AL202" s="13"/>
      <c r="AM202" s="13"/>
      <c r="AN202" s="13"/>
      <c r="AO202" s="13"/>
      <c r="AP202" s="13"/>
      <c r="AQ202" s="13"/>
      <c r="AR202" s="13"/>
      <c r="AS202" s="13"/>
      <c r="AT202" s="13"/>
      <c r="AU202" s="13"/>
      <c r="AV202" s="13"/>
      <c r="AW202" s="13"/>
    </row>
    <row r="203" spans="1:49" ht="15" x14ac:dyDescent="0.2">
      <c r="A203" s="9"/>
      <c r="B203" s="11"/>
      <c r="C203" s="12"/>
      <c r="D203" s="12"/>
      <c r="E203" s="12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/>
      <c r="AJ203" s="13"/>
      <c r="AK203" s="13"/>
      <c r="AL203" s="13"/>
      <c r="AM203" s="13"/>
      <c r="AN203" s="13"/>
      <c r="AO203" s="13"/>
      <c r="AP203" s="13"/>
      <c r="AQ203" s="13"/>
      <c r="AR203" s="13"/>
      <c r="AS203" s="13"/>
      <c r="AT203" s="13"/>
      <c r="AU203" s="13"/>
      <c r="AV203" s="13"/>
      <c r="AW203" s="13"/>
    </row>
    <row r="204" spans="1:49" ht="15" x14ac:dyDescent="0.2">
      <c r="A204" s="9"/>
      <c r="B204" s="11"/>
      <c r="C204" s="12"/>
      <c r="D204" s="12"/>
      <c r="E204" s="12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  <c r="AI204" s="13"/>
      <c r="AJ204" s="13"/>
      <c r="AK204" s="13"/>
      <c r="AL204" s="13"/>
      <c r="AM204" s="13"/>
      <c r="AN204" s="13"/>
      <c r="AO204" s="13"/>
      <c r="AP204" s="13"/>
      <c r="AQ204" s="13"/>
      <c r="AR204" s="13"/>
      <c r="AS204" s="13"/>
      <c r="AT204" s="13"/>
      <c r="AU204" s="13"/>
      <c r="AV204" s="13"/>
      <c r="AW204" s="13"/>
    </row>
    <row r="205" spans="1:49" ht="15" x14ac:dyDescent="0.2">
      <c r="A205" s="9"/>
      <c r="B205" s="11"/>
      <c r="C205" s="12"/>
      <c r="D205" s="12"/>
      <c r="E205" s="12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  <c r="AJ205" s="13"/>
      <c r="AK205" s="13"/>
      <c r="AL205" s="13"/>
      <c r="AM205" s="13"/>
      <c r="AN205" s="13"/>
      <c r="AO205" s="13"/>
      <c r="AP205" s="13"/>
      <c r="AQ205" s="13"/>
      <c r="AR205" s="13"/>
      <c r="AS205" s="13"/>
      <c r="AT205" s="13"/>
      <c r="AU205" s="13"/>
      <c r="AV205" s="13"/>
      <c r="AW205" s="13"/>
    </row>
    <row r="206" spans="1:49" ht="15" x14ac:dyDescent="0.2">
      <c r="A206" s="9"/>
      <c r="B206" s="11"/>
      <c r="C206" s="12"/>
      <c r="D206" s="12"/>
      <c r="E206" s="12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  <c r="AJ206" s="13"/>
      <c r="AK206" s="13"/>
      <c r="AL206" s="13"/>
      <c r="AM206" s="13"/>
      <c r="AN206" s="13"/>
      <c r="AO206" s="13"/>
      <c r="AP206" s="13"/>
      <c r="AQ206" s="13"/>
      <c r="AR206" s="13"/>
      <c r="AS206" s="13"/>
      <c r="AT206" s="13"/>
      <c r="AU206" s="13"/>
      <c r="AV206" s="13"/>
      <c r="AW206" s="13"/>
    </row>
    <row r="207" spans="1:49" ht="15" x14ac:dyDescent="0.2">
      <c r="A207" s="9"/>
      <c r="B207" s="11"/>
      <c r="C207" s="12"/>
      <c r="D207" s="12"/>
      <c r="E207" s="12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  <c r="AJ207" s="13"/>
      <c r="AK207" s="13"/>
      <c r="AL207" s="13"/>
      <c r="AM207" s="13"/>
      <c r="AN207" s="13"/>
      <c r="AO207" s="13"/>
      <c r="AP207" s="13"/>
      <c r="AQ207" s="13"/>
      <c r="AR207" s="13"/>
      <c r="AS207" s="13"/>
      <c r="AT207" s="13"/>
      <c r="AU207" s="13"/>
      <c r="AV207" s="13"/>
      <c r="AW207" s="13"/>
    </row>
    <row r="208" spans="1:49" ht="15" x14ac:dyDescent="0.2">
      <c r="A208" s="9"/>
      <c r="B208" s="11"/>
      <c r="C208" s="12"/>
      <c r="D208" s="12"/>
      <c r="E208" s="12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  <c r="AK208" s="13"/>
      <c r="AL208" s="13"/>
      <c r="AM208" s="13"/>
      <c r="AN208" s="13"/>
      <c r="AO208" s="13"/>
      <c r="AP208" s="13"/>
      <c r="AQ208" s="13"/>
      <c r="AR208" s="13"/>
      <c r="AS208" s="13"/>
      <c r="AT208" s="13"/>
      <c r="AU208" s="13"/>
      <c r="AV208" s="13"/>
      <c r="AW208" s="13"/>
    </row>
    <row r="209" spans="1:49" ht="15" x14ac:dyDescent="0.2">
      <c r="A209" s="9"/>
      <c r="B209" s="11"/>
      <c r="C209" s="12"/>
      <c r="D209" s="12"/>
      <c r="E209" s="12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  <c r="AJ209" s="13"/>
      <c r="AK209" s="13"/>
      <c r="AL209" s="13"/>
      <c r="AM209" s="13"/>
      <c r="AN209" s="13"/>
      <c r="AO209" s="13"/>
      <c r="AP209" s="13"/>
      <c r="AQ209" s="13"/>
      <c r="AR209" s="13"/>
      <c r="AS209" s="13"/>
      <c r="AT209" s="13"/>
      <c r="AU209" s="13"/>
      <c r="AV209" s="13"/>
      <c r="AW209" s="13"/>
    </row>
    <row r="210" spans="1:49" ht="15" x14ac:dyDescent="0.2">
      <c r="A210" s="9"/>
      <c r="B210" s="11"/>
      <c r="C210" s="12"/>
      <c r="D210" s="12"/>
      <c r="E210" s="12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  <c r="AJ210" s="13"/>
      <c r="AK210" s="13"/>
      <c r="AL210" s="13"/>
      <c r="AM210" s="13"/>
      <c r="AN210" s="13"/>
      <c r="AO210" s="13"/>
      <c r="AP210" s="13"/>
      <c r="AQ210" s="13"/>
      <c r="AR210" s="13"/>
      <c r="AS210" s="13"/>
      <c r="AT210" s="13"/>
      <c r="AU210" s="13"/>
      <c r="AV210" s="13"/>
      <c r="AW210" s="13"/>
    </row>
    <row r="211" spans="1:49" ht="15" x14ac:dyDescent="0.2">
      <c r="A211" s="9"/>
      <c r="B211" s="11"/>
      <c r="C211" s="12"/>
      <c r="D211" s="12"/>
      <c r="E211" s="12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  <c r="AJ211" s="13"/>
      <c r="AK211" s="13"/>
      <c r="AL211" s="13"/>
      <c r="AM211" s="13"/>
      <c r="AN211" s="13"/>
      <c r="AO211" s="13"/>
      <c r="AP211" s="13"/>
      <c r="AQ211" s="13"/>
      <c r="AR211" s="13"/>
      <c r="AS211" s="13"/>
      <c r="AT211" s="13"/>
      <c r="AU211" s="13"/>
      <c r="AV211" s="13"/>
      <c r="AW211" s="13"/>
    </row>
    <row r="212" spans="1:49" ht="15" x14ac:dyDescent="0.2">
      <c r="A212" s="9"/>
      <c r="B212" s="11"/>
      <c r="C212" s="12"/>
      <c r="D212" s="12"/>
      <c r="E212" s="12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  <c r="AJ212" s="13"/>
      <c r="AK212" s="13"/>
      <c r="AL212" s="13"/>
      <c r="AM212" s="13"/>
      <c r="AN212" s="13"/>
      <c r="AO212" s="13"/>
      <c r="AP212" s="13"/>
      <c r="AQ212" s="13"/>
      <c r="AR212" s="13"/>
      <c r="AS212" s="13"/>
      <c r="AT212" s="13"/>
      <c r="AU212" s="13"/>
      <c r="AV212" s="13"/>
      <c r="AW212" s="13"/>
    </row>
    <row r="213" spans="1:49" ht="15" x14ac:dyDescent="0.2">
      <c r="A213" s="9"/>
      <c r="B213" s="11"/>
      <c r="C213" s="12"/>
      <c r="D213" s="12"/>
      <c r="E213" s="12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  <c r="AJ213" s="13"/>
      <c r="AK213" s="13"/>
      <c r="AL213" s="13"/>
      <c r="AM213" s="13"/>
      <c r="AN213" s="13"/>
      <c r="AO213" s="13"/>
      <c r="AP213" s="13"/>
      <c r="AQ213" s="13"/>
      <c r="AR213" s="13"/>
      <c r="AS213" s="13"/>
      <c r="AT213" s="13"/>
      <c r="AU213" s="13"/>
      <c r="AV213" s="13"/>
      <c r="AW213" s="13"/>
    </row>
    <row r="214" spans="1:49" ht="15" x14ac:dyDescent="0.2">
      <c r="A214" s="9"/>
      <c r="B214" s="11"/>
      <c r="C214" s="12"/>
      <c r="D214" s="12"/>
      <c r="E214" s="12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  <c r="AJ214" s="13"/>
      <c r="AK214" s="13"/>
      <c r="AL214" s="13"/>
      <c r="AM214" s="13"/>
      <c r="AN214" s="13"/>
      <c r="AO214" s="13"/>
      <c r="AP214" s="13"/>
      <c r="AQ214" s="13"/>
      <c r="AR214" s="13"/>
      <c r="AS214" s="13"/>
      <c r="AT214" s="13"/>
      <c r="AU214" s="13"/>
      <c r="AV214" s="13"/>
      <c r="AW214" s="13"/>
    </row>
    <row r="215" spans="1:49" ht="15" x14ac:dyDescent="0.2">
      <c r="A215" s="9"/>
      <c r="B215" s="11"/>
      <c r="C215" s="12"/>
      <c r="D215" s="12"/>
      <c r="E215" s="12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  <c r="AJ215" s="13"/>
      <c r="AK215" s="13"/>
      <c r="AL215" s="13"/>
      <c r="AM215" s="13"/>
      <c r="AN215" s="13"/>
      <c r="AO215" s="13"/>
      <c r="AP215" s="13"/>
      <c r="AQ215" s="13"/>
      <c r="AR215" s="13"/>
      <c r="AS215" s="13"/>
      <c r="AT215" s="13"/>
      <c r="AU215" s="13"/>
      <c r="AV215" s="13"/>
      <c r="AW215" s="13"/>
    </row>
    <row r="216" spans="1:49" ht="15" x14ac:dyDescent="0.2">
      <c r="A216" s="9"/>
      <c r="B216" s="11"/>
      <c r="C216" s="12"/>
      <c r="D216" s="12"/>
      <c r="E216" s="12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  <c r="AJ216" s="13"/>
      <c r="AK216" s="13"/>
      <c r="AL216" s="13"/>
      <c r="AM216" s="13"/>
      <c r="AN216" s="13"/>
      <c r="AO216" s="13"/>
      <c r="AP216" s="13"/>
      <c r="AQ216" s="13"/>
      <c r="AR216" s="13"/>
      <c r="AS216" s="13"/>
      <c r="AT216" s="13"/>
      <c r="AU216" s="13"/>
      <c r="AV216" s="13"/>
      <c r="AW216" s="13"/>
    </row>
    <row r="217" spans="1:49" ht="15" x14ac:dyDescent="0.2">
      <c r="A217" s="9"/>
      <c r="B217" s="11"/>
      <c r="C217" s="12"/>
      <c r="D217" s="12"/>
      <c r="E217" s="12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  <c r="AJ217" s="13"/>
      <c r="AK217" s="13"/>
      <c r="AL217" s="13"/>
      <c r="AM217" s="13"/>
      <c r="AN217" s="13"/>
      <c r="AO217" s="13"/>
      <c r="AP217" s="13"/>
      <c r="AQ217" s="13"/>
      <c r="AR217" s="13"/>
      <c r="AS217" s="13"/>
      <c r="AT217" s="13"/>
      <c r="AU217" s="13"/>
      <c r="AV217" s="13"/>
      <c r="AW217" s="13"/>
    </row>
    <row r="218" spans="1:49" ht="15" x14ac:dyDescent="0.2">
      <c r="A218" s="9"/>
      <c r="B218" s="11"/>
      <c r="C218" s="12"/>
      <c r="D218" s="12"/>
      <c r="E218" s="12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  <c r="AJ218" s="13"/>
      <c r="AK218" s="13"/>
      <c r="AL218" s="13"/>
      <c r="AM218" s="13"/>
      <c r="AN218" s="13"/>
      <c r="AO218" s="13"/>
      <c r="AP218" s="13"/>
      <c r="AQ218" s="13"/>
      <c r="AR218" s="13"/>
      <c r="AS218" s="13"/>
      <c r="AT218" s="13"/>
      <c r="AU218" s="13"/>
      <c r="AV218" s="13"/>
      <c r="AW218" s="13"/>
    </row>
    <row r="219" spans="1:49" ht="15" x14ac:dyDescent="0.2">
      <c r="A219" s="9"/>
      <c r="B219" s="11"/>
      <c r="C219" s="12"/>
      <c r="D219" s="12"/>
      <c r="E219" s="12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/>
      <c r="AJ219" s="13"/>
      <c r="AK219" s="13"/>
      <c r="AL219" s="13"/>
      <c r="AM219" s="13"/>
      <c r="AN219" s="13"/>
      <c r="AO219" s="13"/>
      <c r="AP219" s="13"/>
      <c r="AQ219" s="13"/>
      <c r="AR219" s="13"/>
      <c r="AS219" s="13"/>
      <c r="AT219" s="13"/>
      <c r="AU219" s="13"/>
      <c r="AV219" s="13"/>
      <c r="AW219" s="13"/>
    </row>
    <row r="220" spans="1:49" ht="15" x14ac:dyDescent="0.2">
      <c r="A220" s="9"/>
      <c r="B220" s="11"/>
      <c r="C220" s="12"/>
      <c r="D220" s="12"/>
      <c r="E220" s="12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  <c r="AJ220" s="13"/>
      <c r="AK220" s="13"/>
      <c r="AL220" s="13"/>
      <c r="AM220" s="13"/>
      <c r="AN220" s="13"/>
      <c r="AO220" s="13"/>
      <c r="AP220" s="13"/>
      <c r="AQ220" s="13"/>
      <c r="AR220" s="13"/>
      <c r="AS220" s="13"/>
      <c r="AT220" s="13"/>
      <c r="AU220" s="13"/>
      <c r="AV220" s="13"/>
      <c r="AW220" s="13"/>
    </row>
    <row r="221" spans="1:49" ht="15" x14ac:dyDescent="0.2">
      <c r="A221" s="9"/>
      <c r="B221" s="11"/>
      <c r="C221" s="12"/>
      <c r="D221" s="12"/>
      <c r="E221" s="12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/>
      <c r="AJ221" s="13"/>
      <c r="AK221" s="13"/>
      <c r="AL221" s="13"/>
      <c r="AM221" s="13"/>
      <c r="AN221" s="13"/>
      <c r="AO221" s="13"/>
      <c r="AP221" s="13"/>
      <c r="AQ221" s="13"/>
      <c r="AR221" s="13"/>
      <c r="AS221" s="13"/>
      <c r="AT221" s="13"/>
      <c r="AU221" s="13"/>
      <c r="AV221" s="13"/>
      <c r="AW221" s="13"/>
    </row>
    <row r="222" spans="1:49" ht="15" x14ac:dyDescent="0.2">
      <c r="A222" s="9"/>
      <c r="B222" s="11"/>
      <c r="C222" s="12"/>
      <c r="D222" s="12"/>
      <c r="E222" s="12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  <c r="AJ222" s="13"/>
      <c r="AK222" s="13"/>
      <c r="AL222" s="13"/>
      <c r="AM222" s="13"/>
      <c r="AN222" s="13"/>
      <c r="AO222" s="13"/>
      <c r="AP222" s="13"/>
      <c r="AQ222" s="13"/>
      <c r="AR222" s="13"/>
      <c r="AS222" s="13"/>
      <c r="AT222" s="13"/>
      <c r="AU222" s="13"/>
      <c r="AV222" s="13"/>
      <c r="AW222" s="13"/>
    </row>
    <row r="223" spans="1:49" ht="15" x14ac:dyDescent="0.2">
      <c r="A223" s="9"/>
      <c r="B223" s="11"/>
      <c r="C223" s="12"/>
      <c r="D223" s="12"/>
      <c r="E223" s="12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/>
      <c r="AJ223" s="13"/>
      <c r="AK223" s="13"/>
      <c r="AL223" s="13"/>
      <c r="AM223" s="13"/>
      <c r="AN223" s="13"/>
      <c r="AO223" s="13"/>
      <c r="AP223" s="13"/>
      <c r="AQ223" s="13"/>
      <c r="AR223" s="13"/>
      <c r="AS223" s="13"/>
      <c r="AT223" s="13"/>
      <c r="AU223" s="13"/>
      <c r="AV223" s="13"/>
      <c r="AW223" s="13"/>
    </row>
    <row r="224" spans="1:49" ht="15" x14ac:dyDescent="0.2">
      <c r="A224" s="9"/>
      <c r="B224" s="11"/>
      <c r="C224" s="12"/>
      <c r="D224" s="12"/>
      <c r="E224" s="12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  <c r="AI224" s="13"/>
      <c r="AJ224" s="13"/>
      <c r="AK224" s="13"/>
      <c r="AL224" s="13"/>
      <c r="AM224" s="13"/>
      <c r="AN224" s="13"/>
      <c r="AO224" s="13"/>
      <c r="AP224" s="13"/>
      <c r="AQ224" s="13"/>
      <c r="AR224" s="13"/>
      <c r="AS224" s="13"/>
      <c r="AT224" s="13"/>
      <c r="AU224" s="13"/>
      <c r="AV224" s="13"/>
      <c r="AW224" s="13"/>
    </row>
    <row r="225" spans="1:49" ht="15" x14ac:dyDescent="0.2">
      <c r="A225" s="9"/>
      <c r="B225" s="11"/>
      <c r="C225" s="12"/>
      <c r="D225" s="12"/>
      <c r="E225" s="12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  <c r="AJ225" s="13"/>
      <c r="AK225" s="13"/>
      <c r="AL225" s="13"/>
      <c r="AM225" s="13"/>
      <c r="AN225" s="13"/>
      <c r="AO225" s="13"/>
      <c r="AP225" s="13"/>
      <c r="AQ225" s="13"/>
      <c r="AR225" s="13"/>
      <c r="AS225" s="13"/>
      <c r="AT225" s="13"/>
      <c r="AU225" s="13"/>
      <c r="AV225" s="13"/>
      <c r="AW225" s="13"/>
    </row>
    <row r="226" spans="1:49" ht="15" x14ac:dyDescent="0.2">
      <c r="A226" s="9"/>
      <c r="B226" s="11"/>
      <c r="C226" s="12"/>
      <c r="D226" s="12"/>
      <c r="E226" s="12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13"/>
      <c r="AJ226" s="13"/>
      <c r="AK226" s="13"/>
      <c r="AL226" s="13"/>
      <c r="AM226" s="13"/>
      <c r="AN226" s="13"/>
      <c r="AO226" s="13"/>
      <c r="AP226" s="13"/>
      <c r="AQ226" s="13"/>
      <c r="AR226" s="13"/>
      <c r="AS226" s="13"/>
      <c r="AT226" s="13"/>
      <c r="AU226" s="13"/>
      <c r="AV226" s="13"/>
      <c r="AW226" s="13"/>
    </row>
    <row r="227" spans="1:49" ht="15" x14ac:dyDescent="0.2">
      <c r="A227" s="9"/>
      <c r="B227" s="11"/>
      <c r="C227" s="12"/>
      <c r="D227" s="12"/>
      <c r="E227" s="12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/>
      <c r="AJ227" s="13"/>
      <c r="AK227" s="13"/>
      <c r="AL227" s="13"/>
      <c r="AM227" s="13"/>
      <c r="AN227" s="13"/>
      <c r="AO227" s="13"/>
      <c r="AP227" s="13"/>
      <c r="AQ227" s="13"/>
      <c r="AR227" s="13"/>
      <c r="AS227" s="13"/>
      <c r="AT227" s="13"/>
      <c r="AU227" s="13"/>
      <c r="AV227" s="13"/>
      <c r="AW227" s="13"/>
    </row>
    <row r="228" spans="1:49" ht="15" x14ac:dyDescent="0.2">
      <c r="A228" s="9"/>
      <c r="B228" s="11"/>
      <c r="C228" s="12"/>
      <c r="D228" s="12"/>
      <c r="E228" s="12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  <c r="AI228" s="13"/>
      <c r="AJ228" s="13"/>
      <c r="AK228" s="13"/>
      <c r="AL228" s="13"/>
      <c r="AM228" s="13"/>
      <c r="AN228" s="13"/>
      <c r="AO228" s="13"/>
      <c r="AP228" s="13"/>
      <c r="AQ228" s="13"/>
      <c r="AR228" s="13"/>
      <c r="AS228" s="13"/>
      <c r="AT228" s="13"/>
      <c r="AU228" s="13"/>
      <c r="AV228" s="13"/>
      <c r="AW228" s="13"/>
    </row>
    <row r="229" spans="1:49" ht="15" x14ac:dyDescent="0.2">
      <c r="A229" s="9"/>
      <c r="B229" s="11"/>
      <c r="C229" s="12"/>
      <c r="D229" s="12"/>
      <c r="E229" s="12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  <c r="AI229" s="13"/>
      <c r="AJ229" s="13"/>
      <c r="AK229" s="13"/>
      <c r="AL229" s="13"/>
      <c r="AM229" s="13"/>
      <c r="AN229" s="13"/>
      <c r="AO229" s="13"/>
      <c r="AP229" s="13"/>
      <c r="AQ229" s="13"/>
      <c r="AR229" s="13"/>
      <c r="AS229" s="13"/>
      <c r="AT229" s="13"/>
      <c r="AU229" s="13"/>
      <c r="AV229" s="13"/>
      <c r="AW229" s="13"/>
    </row>
  </sheetData>
  <sheetProtection formatCells="0" formatColumns="0" insertColumns="0" insertRows="0" insertHyperlinks="0"/>
  <mergeCells count="75">
    <mergeCell ref="T15:AW15"/>
    <mergeCell ref="L15:M15"/>
    <mergeCell ref="R10:S10"/>
    <mergeCell ref="AV3:AV4"/>
    <mergeCell ref="AW3:AW4"/>
    <mergeCell ref="AR3:AR4"/>
    <mergeCell ref="AS3:AS4"/>
    <mergeCell ref="T2:AW2"/>
    <mergeCell ref="AE3:AE4"/>
    <mergeCell ref="T3:T4"/>
    <mergeCell ref="U3:U4"/>
    <mergeCell ref="V3:V4"/>
    <mergeCell ref="W3:W4"/>
    <mergeCell ref="X3:X4"/>
    <mergeCell ref="Y3:Y4"/>
    <mergeCell ref="AL3:AL4"/>
    <mergeCell ref="AM3:AM4"/>
    <mergeCell ref="AN3:AN4"/>
    <mergeCell ref="AO3:AO4"/>
    <mergeCell ref="AC3:AC4"/>
    <mergeCell ref="L3:N3"/>
    <mergeCell ref="O3:P3"/>
    <mergeCell ref="AT3:AT4"/>
    <mergeCell ref="AU3:AU4"/>
    <mergeCell ref="AP3:AP4"/>
    <mergeCell ref="AQ3:AQ4"/>
    <mergeCell ref="AD3:AD4"/>
    <mergeCell ref="AF3:AF4"/>
    <mergeCell ref="AG3:AG4"/>
    <mergeCell ref="AH3:AH4"/>
    <mergeCell ref="AI3:AI4"/>
    <mergeCell ref="AJ3:AJ4"/>
    <mergeCell ref="AK3:AK4"/>
    <mergeCell ref="J11:J13"/>
    <mergeCell ref="F8:F10"/>
    <mergeCell ref="Z3:Z4"/>
    <mergeCell ref="AA3:AA4"/>
    <mergeCell ref="AB3:AB4"/>
    <mergeCell ref="O13:P13"/>
    <mergeCell ref="N11:N13"/>
    <mergeCell ref="K11:K13"/>
    <mergeCell ref="L11:L13"/>
    <mergeCell ref="M11:M13"/>
    <mergeCell ref="I8:I10"/>
    <mergeCell ref="J8:J10"/>
    <mergeCell ref="R1:S1"/>
    <mergeCell ref="A11:A13"/>
    <mergeCell ref="F3:H3"/>
    <mergeCell ref="C2:C4"/>
    <mergeCell ref="D2:D4"/>
    <mergeCell ref="B2:B4"/>
    <mergeCell ref="E2:E4"/>
    <mergeCell ref="D8:D10"/>
    <mergeCell ref="E8:E10"/>
    <mergeCell ref="D11:D13"/>
    <mergeCell ref="E11:E13"/>
    <mergeCell ref="F2:P2"/>
    <mergeCell ref="N8:N10"/>
    <mergeCell ref="I11:I13"/>
    <mergeCell ref="A8:A10"/>
    <mergeCell ref="K1:O1"/>
    <mergeCell ref="B11:B13"/>
    <mergeCell ref="K8:K10"/>
    <mergeCell ref="I3:K3"/>
    <mergeCell ref="A2:A4"/>
    <mergeCell ref="F11:F13"/>
    <mergeCell ref="G11:G13"/>
    <mergeCell ref="H11:H13"/>
    <mergeCell ref="B8:B10"/>
    <mergeCell ref="O10:P10"/>
    <mergeCell ref="M8:M10"/>
    <mergeCell ref="L8:L10"/>
    <mergeCell ref="B1:I1"/>
    <mergeCell ref="G8:G10"/>
    <mergeCell ref="H8:H10"/>
  </mergeCells>
  <conditionalFormatting sqref="T8:AW13">
    <cfRule type="cellIs" dxfId="2" priority="5548" operator="greaterThan">
      <formula>0</formula>
    </cfRule>
  </conditionalFormatting>
  <conditionalFormatting sqref="O8:Q13">
    <cfRule type="expression" dxfId="1" priority="5532">
      <formula>O8&lt;0</formula>
    </cfRule>
    <cfRule type="expression" dxfId="0" priority="5533">
      <formula>O8&gt;0</formula>
    </cfRule>
  </conditionalFormatting>
  <pageMargins left="0.19685039370078741" right="0.19685039370078741" top="0.19685039370078741" bottom="0.19685039370078741" header="0" footer="0"/>
  <pageSetup paperSize="8" scale="10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График (годовой) (2)</vt:lpstr>
      <vt:lpstr>График (месячный)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ptouser</dc:creator>
  <cp:lastModifiedBy>Пользователь Windows</cp:lastModifiedBy>
  <cp:lastPrinted>2018-06-21T04:50:56Z</cp:lastPrinted>
  <dcterms:created xsi:type="dcterms:W3CDTF">2018-05-29T13:20:57Z</dcterms:created>
  <dcterms:modified xsi:type="dcterms:W3CDTF">2018-07-26T07:04:23Z</dcterms:modified>
</cp:coreProperties>
</file>