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2013'!$5:$8</definedName>
    <definedName name="_xlnm.Print_Area" localSheetId="0">'март 2013'!$A$1:$BA$17</definedName>
  </definedNames>
  <calcPr fullCalcOnLoad="1"/>
</workbook>
</file>

<file path=xl/sharedStrings.xml><?xml version="1.0" encoding="utf-8"?>
<sst xmlns="http://schemas.openxmlformats.org/spreadsheetml/2006/main" count="70" uniqueCount="40">
  <si>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</si>
  <si>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</si>
  <si>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</si>
  <si>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</si>
  <si>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</si>
  <si>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</si>
  <si>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</si>
  <si>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</si>
  <si>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</si>
  <si>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</si>
  <si>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</si>
  <si>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</si>
  <si>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</si>
  <si>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</si>
  <si>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</si>
  <si>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</si>
  <si>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</si>
  <si>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</si>
  <si>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</si>
  <si>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</si>
  <si>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</si>
  <si>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</si>
  <si>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</si>
  <si>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</si>
  <si>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</si>
  <si>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</si>
  <si>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</si>
  <si>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</si>
  <si>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</si>
  <si>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</si>
  <si>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</si>
  <si>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</si>
  <si>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</si>
  <si>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</si>
  <si>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</si>
  <si>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</si>
  <si>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</si>
  <si>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</si>
  <si>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</si>
  <si>
    <t xml:space="preserve">число часов -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</si>
</sst>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"/>
    <numFmt numFmtId="189" formatCode="General;&quot;&quot;;&quot;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1" fontId="22" fillId="0" borderId="0" xfId="0" applyNumberFormat="1" applyFont="1" applyAlignment="1">
      <alignment horizontal="center"/>
    </xf>
    <xf numFmtId="0" fontId="26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187" fontId="22" fillId="0" borderId="12" xfId="0" applyNumberFormat="1" applyFont="1" applyBorder="1" applyAlignment="1">
      <alignment horizontal="center" vertical="center"/>
    </xf>
    <xf numFmtId="189" fontId="22" fillId="0" borderId="1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9" fontId="22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wrapText="1"/>
    </xf>
    <xf numFmtId="189" fontId="22" fillId="0" borderId="10" xfId="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tabSelected="1" zoomScaleSheetLayoutView="50" workbookViewId="0" topLeftCell="A1">
      <selection activeCell="AB3" sqref="AB3"/>
    </sheetView>
  </sheetViews>
  <sheetFormatPr defaultColWidth="9.00390625" defaultRowHeight="12.75"/>
  <cols>
    <col min="1" max="1" width="8.00390625" style="9" customWidth="1"/>
    <col min="2" max="2" width="12.25390625" style="9" customWidth="1"/>
    <col min="3" max="3" width="28.375" style="9" customWidth="1"/>
    <col min="4" max="4" width="21.375" style="9" customWidth="1"/>
    <col min="5" max="35" width="4.125" style="9" customWidth="1"/>
    <col min="36" max="37" width="4.875" style="9" customWidth="1"/>
    <col min="38" max="38" width="3.625" style="9" customWidth="1"/>
    <col min="39" max="39" width="4.25390625" style="9" customWidth="1"/>
    <col min="40" max="40" width="3.625" style="9" customWidth="1"/>
    <col min="41" max="41" width="4.25390625" style="9" customWidth="1"/>
    <col min="42" max="45" width="3.625" style="9" customWidth="1"/>
    <col min="46" max="46" width="5.75390625" style="9" customWidth="1"/>
    <col min="47" max="48" width="3.625" style="9" customWidth="1"/>
    <col min="49" max="49" width="4.75390625" style="9" customWidth="1"/>
    <col min="50" max="50" width="3.625" style="9" customWidth="1"/>
    <col min="51" max="51" width="6.125" style="9" customWidth="1"/>
    <col min="52" max="52" width="5.875" style="9" customWidth="1"/>
    <col min="53" max="53" width="5.125" style="9" customWidth="1"/>
    <col min="54" max="16384" width="9.125" style="9" customWidth="1"/>
  </cols>
  <sheetData>
    <row r="1" spans="20:46" s="1" customFormat="1" ht="26.25" customHeight="1">
      <c r="T1" s="2" t="s">
        <v>0</v>
      </c>
      <c r="AT1" s="3"/>
    </row>
    <row r="2" spans="2:20" s="1" customFormat="1" ht="25.5">
      <c r="B2" s="4"/>
      <c r="T2" s="2" t="s">
        <v>1</v>
      </c>
    </row>
    <row r="3" spans="12:28" s="5" customFormat="1" ht="18.75">
      <c r="L3" s="6" t="s">
        <v>37</v>
      </c>
      <c r="N3" s="7" t="s">
        <v>38</v>
      </c>
      <c r="O3" s="42">
        <v>41334</v>
      </c>
      <c r="P3" s="54"/>
      <c r="Q3" s="54"/>
      <c r="R3" s="54"/>
      <c r="S3" s="54"/>
      <c r="T3" s="54"/>
      <c r="U3" s="54"/>
      <c r="V3" s="54"/>
      <c r="W3" s="54"/>
      <c r="Z3" s="8"/>
      <c r="AA3" s="56" t="s">
        <v>39</v>
      </c>
      <c r="AB3" s="55">
        <v>159</v>
      </c>
    </row>
    <row r="4" ht="13.5" thickBot="1"/>
    <row r="5" spans="1:53" s="10" customFormat="1" ht="12.75" customHeight="1" thickBot="1">
      <c r="A5" s="43" t="s">
        <v>2</v>
      </c>
      <c r="B5" s="44" t="s">
        <v>3</v>
      </c>
      <c r="C5" s="45" t="s">
        <v>4</v>
      </c>
      <c r="D5" s="45" t="s">
        <v>5</v>
      </c>
      <c r="E5" s="41" t="s">
        <v>6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38" t="s">
        <v>7</v>
      </c>
      <c r="AK5" s="38"/>
      <c r="AL5" s="37" t="s">
        <v>8</v>
      </c>
      <c r="AM5" s="40" t="s">
        <v>9</v>
      </c>
      <c r="AN5" s="40"/>
      <c r="AO5" s="40"/>
      <c r="AP5" s="40"/>
      <c r="AQ5" s="40"/>
      <c r="AR5" s="40"/>
      <c r="AS5" s="40"/>
      <c r="AT5" s="37" t="s">
        <v>10</v>
      </c>
      <c r="AU5" s="38" t="s">
        <v>11</v>
      </c>
      <c r="AV5" s="38"/>
      <c r="AW5" s="38"/>
      <c r="AX5" s="38"/>
      <c r="AY5" s="38" t="s">
        <v>12</v>
      </c>
      <c r="AZ5" s="38"/>
      <c r="BA5" s="39"/>
    </row>
    <row r="6" spans="1:53" s="10" customFormat="1" ht="12.75" customHeight="1" thickBot="1">
      <c r="A6" s="43"/>
      <c r="B6" s="44"/>
      <c r="C6" s="45"/>
      <c r="D6" s="45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4" t="s">
        <v>13</v>
      </c>
      <c r="AK6" s="34" t="s">
        <v>14</v>
      </c>
      <c r="AL6" s="37"/>
      <c r="AM6" s="34" t="s">
        <v>15</v>
      </c>
      <c r="AN6" s="34" t="s">
        <v>16</v>
      </c>
      <c r="AO6" s="34" t="s">
        <v>17</v>
      </c>
      <c r="AP6" s="34" t="s">
        <v>18</v>
      </c>
      <c r="AQ6" s="34" t="s">
        <v>19</v>
      </c>
      <c r="AR6" s="34"/>
      <c r="AS6" s="34" t="s">
        <v>20</v>
      </c>
      <c r="AT6" s="37"/>
      <c r="AU6" s="38"/>
      <c r="AV6" s="38"/>
      <c r="AW6" s="38"/>
      <c r="AX6" s="38"/>
      <c r="AY6" s="38"/>
      <c r="AZ6" s="38"/>
      <c r="BA6" s="39"/>
    </row>
    <row r="7" spans="1:53" ht="25.5" customHeight="1" thickBot="1">
      <c r="A7" s="43"/>
      <c r="B7" s="44"/>
      <c r="C7" s="45"/>
      <c r="D7" s="45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34"/>
      <c r="AK7" s="34"/>
      <c r="AL7" s="37"/>
      <c r="AM7" s="34"/>
      <c r="AN7" s="34"/>
      <c r="AO7" s="34"/>
      <c r="AP7" s="34"/>
      <c r="AQ7" s="34"/>
      <c r="AR7" s="34"/>
      <c r="AS7" s="34"/>
      <c r="AT7" s="37"/>
      <c r="AU7" s="34" t="s">
        <v>21</v>
      </c>
      <c r="AV7" s="34"/>
      <c r="AW7" s="34" t="s">
        <v>22</v>
      </c>
      <c r="AX7" s="34"/>
      <c r="AY7" s="34" t="s">
        <v>23</v>
      </c>
      <c r="AZ7" s="35" t="s">
        <v>24</v>
      </c>
      <c r="BA7" s="36"/>
    </row>
    <row r="8" spans="1:53" ht="56.25" customHeight="1" thickBot="1">
      <c r="A8" s="43"/>
      <c r="B8" s="44"/>
      <c r="C8" s="45"/>
      <c r="D8" s="45"/>
      <c r="E8" s="12">
        <f>DATE(YEAR($O$3),MONTH($O$3),DAY(COLUMN(A1)))</f>
        <v>41334</v>
      </c>
      <c r="F8" s="12">
        <f>DATE(YEAR($O$3),MONTH($O$3),DAY(COLUMN(B1)))</f>
        <v>41335</v>
      </c>
      <c r="G8" s="12">
        <f>DATE(YEAR($O$3),MONTH($O$3),DAY(COLUMN(C1)))</f>
        <v>41336</v>
      </c>
      <c r="H8" s="12">
        <f>DATE(YEAR($O$3),MONTH($O$3),DAY(COLUMN(D1)))</f>
        <v>41337</v>
      </c>
      <c r="I8" s="12">
        <f>DATE(YEAR($O$3),MONTH($O$3),DAY(COLUMN(E1)))</f>
        <v>41338</v>
      </c>
      <c r="J8" s="12">
        <f>DATE(YEAR($O$3),MONTH($O$3),DAY(COLUMN(F1)))</f>
        <v>41339</v>
      </c>
      <c r="K8" s="12">
        <f>DATE(YEAR($O$3),MONTH($O$3),DAY(COLUMN(G1)))</f>
        <v>41340</v>
      </c>
      <c r="L8" s="12">
        <f>DATE(YEAR($O$3),MONTH($O$3),DAY(COLUMN(H1)))</f>
        <v>41341</v>
      </c>
      <c r="M8" s="12">
        <f>DATE(YEAR($O$3),MONTH($O$3),DAY(COLUMN(I1)))</f>
        <v>41342</v>
      </c>
      <c r="N8" s="12">
        <f>DATE(YEAR($O$3),MONTH($O$3),DAY(COLUMN(J1)))</f>
        <v>41343</v>
      </c>
      <c r="O8" s="12">
        <f>DATE(YEAR($O$3),MONTH($O$3),DAY(COLUMN(K1)))</f>
        <v>41344</v>
      </c>
      <c r="P8" s="12">
        <f>DATE(YEAR($O$3),MONTH($O$3),DAY(COLUMN(L1)))</f>
        <v>41345</v>
      </c>
      <c r="Q8" s="12">
        <f>DATE(YEAR($O$3),MONTH($O$3),DAY(COLUMN(M1)))</f>
        <v>41346</v>
      </c>
      <c r="R8" s="12">
        <f>DATE(YEAR($O$3),MONTH($O$3),DAY(COLUMN(N1)))</f>
        <v>41347</v>
      </c>
      <c r="S8" s="12">
        <f>DATE(YEAR($O$3),MONTH($O$3),DAY(COLUMN(O1)))</f>
        <v>41348</v>
      </c>
      <c r="T8" s="12">
        <f>DATE(YEAR($O$3),MONTH($O$3),DAY(COLUMN(P1)))</f>
        <v>41349</v>
      </c>
      <c r="U8" s="12">
        <f>DATE(YEAR($O$3),MONTH($O$3),DAY(COLUMN(Q1)))</f>
        <v>41350</v>
      </c>
      <c r="V8" s="12">
        <f>DATE(YEAR($O$3),MONTH($O$3),DAY(COLUMN(R1)))</f>
        <v>41351</v>
      </c>
      <c r="W8" s="12">
        <f>DATE(YEAR($O$3),MONTH($O$3),DAY(COLUMN(S1)))</f>
        <v>41352</v>
      </c>
      <c r="X8" s="12">
        <f>DATE(YEAR($O$3),MONTH($O$3),DAY(COLUMN(T1)))</f>
        <v>41353</v>
      </c>
      <c r="Y8" s="12">
        <f>DATE(YEAR($O$3),MONTH($O$3),DAY(COLUMN(U1)))</f>
        <v>41354</v>
      </c>
      <c r="Z8" s="12">
        <f>DATE(YEAR($O$3),MONTH($O$3),DAY(COLUMN(V1)))</f>
        <v>41355</v>
      </c>
      <c r="AA8" s="12">
        <f>DATE(YEAR($O$3),MONTH($O$3),DAY(COLUMN(W1)))</f>
        <v>41356</v>
      </c>
      <c r="AB8" s="12">
        <f>DATE(YEAR($O$3),MONTH($O$3),DAY(COLUMN(X1)))</f>
        <v>41357</v>
      </c>
      <c r="AC8" s="12">
        <f>DATE(YEAR($O$3),MONTH($O$3),DAY(COLUMN(Y1)))</f>
        <v>41358</v>
      </c>
      <c r="AD8" s="12">
        <f>DATE(YEAR($O$3),MONTH($O$3),DAY(COLUMN(Z1)))</f>
        <v>41359</v>
      </c>
      <c r="AE8" s="12">
        <f>DATE(YEAR($O$3),MONTH($O$3),DAY(COLUMN(AA1)))</f>
        <v>41360</v>
      </c>
      <c r="AF8" s="12">
        <f>DATE(YEAR($O$3),MONTH($O$3),DAY(COLUMN(AB1)))</f>
        <v>41361</v>
      </c>
      <c r="AG8" s="12">
        <f>DATE(YEAR($O$3),MONTH($O$3),DAY(COLUMN(AC1)))</f>
        <v>41362</v>
      </c>
      <c r="AH8" s="12">
        <f>DATE(YEAR($O$3),MONTH($O$3),DAY(COLUMN(AD1)))</f>
        <v>41363</v>
      </c>
      <c r="AI8" s="12">
        <f>DATE(YEAR($O$3),MONTH($O$3),DAY(COLUMN(AE1)))</f>
        <v>41364</v>
      </c>
      <c r="AJ8" s="34"/>
      <c r="AK8" s="34"/>
      <c r="AL8" s="37"/>
      <c r="AM8" s="34"/>
      <c r="AN8" s="34"/>
      <c r="AO8" s="34"/>
      <c r="AP8" s="34"/>
      <c r="AQ8" s="34"/>
      <c r="AR8" s="34"/>
      <c r="AS8" s="34"/>
      <c r="AT8" s="37"/>
      <c r="AU8" s="37"/>
      <c r="AV8" s="37"/>
      <c r="AW8" s="37"/>
      <c r="AX8" s="34"/>
      <c r="AY8" s="34"/>
      <c r="AZ8" s="11" t="s">
        <v>25</v>
      </c>
      <c r="BA8" s="13" t="s">
        <v>26</v>
      </c>
    </row>
    <row r="9" spans="1:53" s="21" customFormat="1" ht="37.5" customHeight="1">
      <c r="A9" s="14">
        <v>2</v>
      </c>
      <c r="B9" s="15"/>
      <c r="C9" s="16" t="s">
        <v>27</v>
      </c>
      <c r="D9" s="17"/>
      <c r="E9" s="18"/>
      <c r="F9" s="18">
        <v>12</v>
      </c>
      <c r="G9" s="18">
        <v>5</v>
      </c>
      <c r="H9" s="18">
        <v>7</v>
      </c>
      <c r="I9" s="18"/>
      <c r="J9" s="18"/>
      <c r="K9" s="18">
        <v>12</v>
      </c>
      <c r="L9" s="18">
        <v>5</v>
      </c>
      <c r="M9" s="18">
        <v>7</v>
      </c>
      <c r="N9" s="18"/>
      <c r="O9" s="18"/>
      <c r="P9" s="18">
        <v>12</v>
      </c>
      <c r="Q9" s="18">
        <v>5</v>
      </c>
      <c r="R9" s="18">
        <v>7</v>
      </c>
      <c r="S9" s="18"/>
      <c r="T9" s="18"/>
      <c r="U9" s="18">
        <v>12</v>
      </c>
      <c r="V9" s="18">
        <v>5</v>
      </c>
      <c r="W9" s="18">
        <v>7</v>
      </c>
      <c r="X9" s="18"/>
      <c r="Y9" s="18"/>
      <c r="Z9" s="18">
        <v>12</v>
      </c>
      <c r="AA9" s="18">
        <v>5</v>
      </c>
      <c r="AB9" s="18">
        <v>7</v>
      </c>
      <c r="AC9" s="18"/>
      <c r="AD9" s="18"/>
      <c r="AE9" s="18">
        <v>5</v>
      </c>
      <c r="AF9" s="18">
        <v>7</v>
      </c>
      <c r="AG9" s="18"/>
      <c r="AH9" s="18"/>
      <c r="AI9" s="18">
        <v>12</v>
      </c>
      <c r="AJ9" s="46">
        <f>COUNT(E9:S9,T9:AI9)</f>
        <v>18</v>
      </c>
      <c r="AK9" s="19"/>
      <c r="AL9" s="47">
        <f>COUNTIF(E9:AI9,"К")</f>
        <v>0</v>
      </c>
      <c r="AM9" s="47">
        <f>COUNTIF(E9:AI9,"О")</f>
        <v>0</v>
      </c>
      <c r="AN9" s="47">
        <f>COUNTIF(E9:AI9,"Р")</f>
        <v>0</v>
      </c>
      <c r="AO9" s="47">
        <f>COUNTIF(E9:AI9,"Б")</f>
        <v>0</v>
      </c>
      <c r="AP9" s="47">
        <f>COUNTIF(E9:AI9,"Г")</f>
        <v>0</v>
      </c>
      <c r="AQ9" s="47">
        <f>COUNTIF(E9:AI9,"А")</f>
        <v>0</v>
      </c>
      <c r="AR9" s="47"/>
      <c r="AS9" s="47">
        <f>COUNTIF(E9:AI9,"П")</f>
        <v>0</v>
      </c>
      <c r="AT9" s="20">
        <v>5</v>
      </c>
      <c r="AU9" s="19"/>
      <c r="AV9" s="19"/>
      <c r="AW9" s="47">
        <f>COUNTIF(E9:AI9,"Н")</f>
        <v>0</v>
      </c>
      <c r="AX9" s="19"/>
      <c r="AY9" s="46">
        <f>SUM(E9:AI9)</f>
        <v>144</v>
      </c>
      <c r="AZ9" s="46">
        <f>SUM(AY9)-$AB$3</f>
        <v>-15</v>
      </c>
      <c r="BA9" s="46">
        <f>SUMPRODUCT((E9:AI9={17;5;7;24})*{2;2;6;8})</f>
        <v>48</v>
      </c>
    </row>
    <row r="10" spans="1:53" s="21" customFormat="1" ht="37.5" customHeight="1">
      <c r="A10" s="14">
        <v>3</v>
      </c>
      <c r="B10" s="14"/>
      <c r="C10" s="16" t="s">
        <v>28</v>
      </c>
      <c r="D10" s="17"/>
      <c r="E10" s="22">
        <v>12</v>
      </c>
      <c r="F10" s="22">
        <v>5</v>
      </c>
      <c r="G10" s="22">
        <v>7</v>
      </c>
      <c r="H10" s="22"/>
      <c r="I10" s="22"/>
      <c r="J10" s="22">
        <v>12</v>
      </c>
      <c r="K10" s="22">
        <v>5</v>
      </c>
      <c r="L10" s="22">
        <v>7</v>
      </c>
      <c r="M10" s="22"/>
      <c r="N10" s="22"/>
      <c r="O10" s="22">
        <v>12</v>
      </c>
      <c r="P10" s="22">
        <v>5</v>
      </c>
      <c r="Q10" s="22">
        <v>7</v>
      </c>
      <c r="R10" s="22"/>
      <c r="S10" s="22"/>
      <c r="T10" s="22">
        <v>12</v>
      </c>
      <c r="U10" s="22">
        <v>5</v>
      </c>
      <c r="V10" s="22">
        <v>7</v>
      </c>
      <c r="W10" s="22"/>
      <c r="X10" s="22"/>
      <c r="Y10" s="22">
        <v>12</v>
      </c>
      <c r="Z10" s="22">
        <v>5</v>
      </c>
      <c r="AA10" s="22">
        <v>7</v>
      </c>
      <c r="AB10" s="22"/>
      <c r="AC10" s="22"/>
      <c r="AD10" s="22">
        <v>12</v>
      </c>
      <c r="AE10" s="22">
        <v>7</v>
      </c>
      <c r="AF10" s="22"/>
      <c r="AG10" s="22"/>
      <c r="AH10" s="22">
        <v>12</v>
      </c>
      <c r="AI10" s="22">
        <v>5</v>
      </c>
      <c r="AJ10" s="46">
        <f aca="true" t="shared" si="0" ref="AJ10:AJ17">COUNT(E10:S10,T10:AI10)</f>
        <v>19</v>
      </c>
      <c r="AK10" s="19"/>
      <c r="AL10" s="47">
        <f aca="true" t="shared" si="1" ref="AL10:AL17">COUNTIF(E10:AI10,"К")</f>
        <v>0</v>
      </c>
      <c r="AM10" s="47">
        <f aca="true" t="shared" si="2" ref="AM10:AM17">COUNTIF(E10:AI10,"О")</f>
        <v>0</v>
      </c>
      <c r="AN10" s="47">
        <f aca="true" t="shared" si="3" ref="AN10:AN17">COUNTIF(E10:AI10,"Р")</f>
        <v>0</v>
      </c>
      <c r="AO10" s="47">
        <f aca="true" t="shared" si="4" ref="AO10:AO17">COUNTIF(E10:AI10,"Б")</f>
        <v>0</v>
      </c>
      <c r="AP10" s="47">
        <f aca="true" t="shared" si="5" ref="AP10:AP17">COUNTIF(E10:AI10,"Г")</f>
        <v>0</v>
      </c>
      <c r="AQ10" s="47">
        <f aca="true" t="shared" si="6" ref="AQ10:AQ17">COUNTIF(E10:AI10,"А")</f>
        <v>0</v>
      </c>
      <c r="AR10" s="47"/>
      <c r="AS10" s="47">
        <f aca="true" t="shared" si="7" ref="AS10:AS17">COUNTIF(E10:AI10,"П")</f>
        <v>0</v>
      </c>
      <c r="AT10" s="23"/>
      <c r="AU10" s="19"/>
      <c r="AV10" s="19"/>
      <c r="AW10" s="47">
        <f aca="true" t="shared" si="8" ref="AW10:AW17">COUNTIF(E10:AI10,"Н")</f>
        <v>0</v>
      </c>
      <c r="AX10" s="19"/>
      <c r="AY10" s="46">
        <f aca="true" t="shared" si="9" ref="AY10:AY17">SUM(E10:AI10)</f>
        <v>156</v>
      </c>
      <c r="AZ10" s="46">
        <f aca="true" t="shared" si="10" ref="AZ10:AZ17">SUM(AY10)-$AB$3</f>
        <v>-3</v>
      </c>
      <c r="BA10" s="46">
        <f>SUMPRODUCT((E10:AI10={17;5;7;24})*{2;2;6;8})</f>
        <v>48</v>
      </c>
    </row>
    <row r="11" spans="1:53" s="21" customFormat="1" ht="37.5" customHeight="1" thickBot="1">
      <c r="A11" s="14">
        <v>4</v>
      </c>
      <c r="B11" s="14"/>
      <c r="C11" s="16" t="s">
        <v>29</v>
      </c>
      <c r="D11" s="17"/>
      <c r="E11" s="22">
        <v>5</v>
      </c>
      <c r="F11" s="22">
        <v>7</v>
      </c>
      <c r="G11" s="22"/>
      <c r="H11" s="22"/>
      <c r="I11" s="22">
        <v>12</v>
      </c>
      <c r="J11" s="22">
        <v>5</v>
      </c>
      <c r="K11" s="22">
        <v>7</v>
      </c>
      <c r="L11" s="22"/>
      <c r="M11" s="22"/>
      <c r="N11" s="22">
        <v>12</v>
      </c>
      <c r="O11" s="22">
        <v>5</v>
      </c>
      <c r="P11" s="22">
        <v>7</v>
      </c>
      <c r="Q11" s="22"/>
      <c r="R11" s="22"/>
      <c r="S11" s="22">
        <v>12</v>
      </c>
      <c r="T11" s="22">
        <v>5</v>
      </c>
      <c r="U11" s="22">
        <v>7</v>
      </c>
      <c r="V11" s="22"/>
      <c r="W11" s="22"/>
      <c r="X11" s="22">
        <v>12</v>
      </c>
      <c r="Y11" s="22">
        <v>5</v>
      </c>
      <c r="Z11" s="22">
        <v>7</v>
      </c>
      <c r="AA11" s="22"/>
      <c r="AB11" s="22"/>
      <c r="AC11" s="22">
        <v>12</v>
      </c>
      <c r="AD11" s="22">
        <v>5</v>
      </c>
      <c r="AE11" s="22"/>
      <c r="AF11" s="22"/>
      <c r="AG11" s="22">
        <v>12</v>
      </c>
      <c r="AH11" s="22">
        <v>5</v>
      </c>
      <c r="AI11" s="22">
        <v>7</v>
      </c>
      <c r="AJ11" s="46">
        <f t="shared" si="0"/>
        <v>19</v>
      </c>
      <c r="AK11" s="19"/>
      <c r="AL11" s="47">
        <f t="shared" si="1"/>
        <v>0</v>
      </c>
      <c r="AM11" s="47">
        <f t="shared" si="2"/>
        <v>0</v>
      </c>
      <c r="AN11" s="47">
        <f t="shared" si="3"/>
        <v>0</v>
      </c>
      <c r="AO11" s="47">
        <f t="shared" si="4"/>
        <v>0</v>
      </c>
      <c r="AP11" s="47">
        <f t="shared" si="5"/>
        <v>0</v>
      </c>
      <c r="AQ11" s="47">
        <f t="shared" si="6"/>
        <v>0</v>
      </c>
      <c r="AR11" s="47"/>
      <c r="AS11" s="47">
        <f t="shared" si="7"/>
        <v>0</v>
      </c>
      <c r="AT11" s="23"/>
      <c r="AU11" s="19"/>
      <c r="AV11" s="19"/>
      <c r="AW11" s="47">
        <f t="shared" si="8"/>
        <v>0</v>
      </c>
      <c r="AX11" s="19"/>
      <c r="AY11" s="46">
        <f t="shared" si="9"/>
        <v>149</v>
      </c>
      <c r="AZ11" s="46">
        <f t="shared" si="10"/>
        <v>-10</v>
      </c>
      <c r="BA11" s="46">
        <f>SUMPRODUCT((E11:AI11={17;5;7;24})*{2;2;6;8})</f>
        <v>50</v>
      </c>
    </row>
    <row r="12" spans="1:53" s="21" customFormat="1" ht="37.5" customHeight="1">
      <c r="A12" s="15">
        <v>1</v>
      </c>
      <c r="B12" s="14"/>
      <c r="C12" s="16" t="s">
        <v>30</v>
      </c>
      <c r="D12" s="17"/>
      <c r="E12" s="22">
        <v>7</v>
      </c>
      <c r="F12" s="22"/>
      <c r="G12" s="22"/>
      <c r="H12" s="22">
        <v>12</v>
      </c>
      <c r="I12" s="22">
        <v>5</v>
      </c>
      <c r="J12" s="22">
        <v>7</v>
      </c>
      <c r="K12" s="22"/>
      <c r="L12" s="22"/>
      <c r="M12" s="22">
        <v>12</v>
      </c>
      <c r="N12" s="22">
        <v>5</v>
      </c>
      <c r="O12" s="22">
        <v>7</v>
      </c>
      <c r="P12" s="22"/>
      <c r="Q12" s="22"/>
      <c r="R12" s="22">
        <v>12</v>
      </c>
      <c r="S12" s="22">
        <v>5</v>
      </c>
      <c r="T12" s="22">
        <v>7</v>
      </c>
      <c r="U12" s="22"/>
      <c r="V12" s="22"/>
      <c r="W12" s="22">
        <v>12</v>
      </c>
      <c r="X12" s="22">
        <v>5</v>
      </c>
      <c r="Y12" s="22">
        <v>7</v>
      </c>
      <c r="Z12" s="22"/>
      <c r="AA12" s="22"/>
      <c r="AB12" s="22">
        <v>12</v>
      </c>
      <c r="AC12" s="22">
        <v>5</v>
      </c>
      <c r="AD12" s="22">
        <v>7</v>
      </c>
      <c r="AE12" s="22"/>
      <c r="AF12" s="22">
        <v>12</v>
      </c>
      <c r="AG12" s="22">
        <v>5</v>
      </c>
      <c r="AH12" s="22">
        <v>7</v>
      </c>
      <c r="AI12" s="22"/>
      <c r="AJ12" s="46">
        <f t="shared" si="0"/>
        <v>19</v>
      </c>
      <c r="AK12" s="19"/>
      <c r="AL12" s="47">
        <f t="shared" si="1"/>
        <v>0</v>
      </c>
      <c r="AM12" s="47">
        <f t="shared" si="2"/>
        <v>0</v>
      </c>
      <c r="AN12" s="47">
        <f t="shared" si="3"/>
        <v>0</v>
      </c>
      <c r="AO12" s="47">
        <f t="shared" si="4"/>
        <v>0</v>
      </c>
      <c r="AP12" s="47">
        <f t="shared" si="5"/>
        <v>0</v>
      </c>
      <c r="AQ12" s="47">
        <f t="shared" si="6"/>
        <v>0</v>
      </c>
      <c r="AR12" s="47"/>
      <c r="AS12" s="47">
        <f t="shared" si="7"/>
        <v>0</v>
      </c>
      <c r="AT12" s="23">
        <v>12</v>
      </c>
      <c r="AU12" s="19"/>
      <c r="AV12" s="19"/>
      <c r="AW12" s="47">
        <f t="shared" si="8"/>
        <v>0</v>
      </c>
      <c r="AX12" s="19"/>
      <c r="AY12" s="46">
        <f t="shared" si="9"/>
        <v>151</v>
      </c>
      <c r="AZ12" s="46">
        <f t="shared" si="10"/>
        <v>-8</v>
      </c>
      <c r="BA12" s="46">
        <f>SUMPRODUCT((E12:AI12={17;5;7;24})*{2;2;6;8})</f>
        <v>54</v>
      </c>
    </row>
    <row r="13" spans="1:53" s="21" customFormat="1" ht="37.5" customHeight="1" thickBot="1">
      <c r="A13" s="24">
        <v>5</v>
      </c>
      <c r="B13" s="24"/>
      <c r="C13" s="25" t="s">
        <v>31</v>
      </c>
      <c r="D13" s="26"/>
      <c r="E13" s="27"/>
      <c r="F13" s="27"/>
      <c r="G13" s="27">
        <v>12</v>
      </c>
      <c r="H13" s="27">
        <v>5</v>
      </c>
      <c r="I13" s="27">
        <v>7</v>
      </c>
      <c r="J13" s="27"/>
      <c r="K13" s="27"/>
      <c r="L13" s="27">
        <v>12</v>
      </c>
      <c r="M13" s="27">
        <v>5</v>
      </c>
      <c r="N13" s="27">
        <v>7</v>
      </c>
      <c r="O13" s="27"/>
      <c r="P13" s="27"/>
      <c r="Q13" s="27">
        <v>12</v>
      </c>
      <c r="R13" s="27">
        <v>5</v>
      </c>
      <c r="S13" s="27">
        <v>7</v>
      </c>
      <c r="T13" s="27"/>
      <c r="U13" s="27"/>
      <c r="V13" s="27">
        <v>12</v>
      </c>
      <c r="W13" s="27">
        <v>5</v>
      </c>
      <c r="X13" s="27">
        <v>7</v>
      </c>
      <c r="Y13" s="27"/>
      <c r="Z13" s="27"/>
      <c r="AA13" s="27">
        <v>12</v>
      </c>
      <c r="AB13" s="27">
        <v>5</v>
      </c>
      <c r="AC13" s="27">
        <v>7</v>
      </c>
      <c r="AD13" s="27"/>
      <c r="AE13" s="27">
        <v>12</v>
      </c>
      <c r="AF13" s="27">
        <v>5</v>
      </c>
      <c r="AG13" s="27">
        <v>7</v>
      </c>
      <c r="AH13" s="27"/>
      <c r="AI13" s="27"/>
      <c r="AJ13" s="52">
        <f t="shared" si="0"/>
        <v>18</v>
      </c>
      <c r="AK13" s="28"/>
      <c r="AL13" s="51">
        <f t="shared" si="1"/>
        <v>0</v>
      </c>
      <c r="AM13" s="51">
        <f t="shared" si="2"/>
        <v>0</v>
      </c>
      <c r="AN13" s="51">
        <f t="shared" si="3"/>
        <v>0</v>
      </c>
      <c r="AO13" s="51">
        <f t="shared" si="4"/>
        <v>0</v>
      </c>
      <c r="AP13" s="51">
        <f t="shared" si="5"/>
        <v>0</v>
      </c>
      <c r="AQ13" s="51">
        <f t="shared" si="6"/>
        <v>0</v>
      </c>
      <c r="AR13" s="51"/>
      <c r="AS13" s="51">
        <f t="shared" si="7"/>
        <v>0</v>
      </c>
      <c r="AT13" s="29">
        <v>7</v>
      </c>
      <c r="AU13" s="28"/>
      <c r="AV13" s="28"/>
      <c r="AW13" s="51">
        <f t="shared" si="8"/>
        <v>0</v>
      </c>
      <c r="AX13" s="28"/>
      <c r="AY13" s="52">
        <f t="shared" si="9"/>
        <v>144</v>
      </c>
      <c r="AZ13" s="52">
        <f t="shared" si="10"/>
        <v>-15</v>
      </c>
      <c r="BA13" s="52">
        <f>SUMPRODUCT((E13:AI13={17;5;7;24})*{2;2;6;8})</f>
        <v>48</v>
      </c>
    </row>
    <row r="14" spans="1:57" s="21" customFormat="1" ht="37.5" customHeight="1" thickBot="1">
      <c r="A14" s="14">
        <v>7</v>
      </c>
      <c r="B14" s="15"/>
      <c r="C14" s="16" t="s">
        <v>32</v>
      </c>
      <c r="D14" s="30"/>
      <c r="E14" s="31" t="s">
        <v>33</v>
      </c>
      <c r="F14" s="31" t="s">
        <v>33</v>
      </c>
      <c r="G14" s="31" t="s">
        <v>33</v>
      </c>
      <c r="H14" s="31" t="s">
        <v>33</v>
      </c>
      <c r="I14" s="31" t="s">
        <v>33</v>
      </c>
      <c r="J14" s="31" t="s">
        <v>33</v>
      </c>
      <c r="K14" s="31" t="s">
        <v>33</v>
      </c>
      <c r="L14" s="31" t="s">
        <v>33</v>
      </c>
      <c r="M14" s="31" t="s">
        <v>33</v>
      </c>
      <c r="N14" s="31" t="s">
        <v>33</v>
      </c>
      <c r="O14" s="31" t="s">
        <v>33</v>
      </c>
      <c r="P14" s="31" t="s">
        <v>33</v>
      </c>
      <c r="Q14" s="31" t="s">
        <v>33</v>
      </c>
      <c r="R14" s="31" t="s">
        <v>33</v>
      </c>
      <c r="S14" s="31" t="s">
        <v>33</v>
      </c>
      <c r="T14" s="31" t="s">
        <v>33</v>
      </c>
      <c r="U14" s="31" t="s">
        <v>33</v>
      </c>
      <c r="V14" s="31" t="s">
        <v>33</v>
      </c>
      <c r="W14" s="31" t="s">
        <v>33</v>
      </c>
      <c r="X14" s="31" t="s">
        <v>33</v>
      </c>
      <c r="Y14" s="31" t="s">
        <v>33</v>
      </c>
      <c r="Z14" s="31" t="s">
        <v>33</v>
      </c>
      <c r="AA14" s="31" t="s">
        <v>33</v>
      </c>
      <c r="AB14" s="31" t="s">
        <v>33</v>
      </c>
      <c r="AC14" s="31" t="s">
        <v>33</v>
      </c>
      <c r="AD14" s="31" t="s">
        <v>33</v>
      </c>
      <c r="AE14" s="31" t="s">
        <v>33</v>
      </c>
      <c r="AF14" s="31" t="s">
        <v>33</v>
      </c>
      <c r="AG14" s="31" t="s">
        <v>33</v>
      </c>
      <c r="AH14" s="31" t="s">
        <v>33</v>
      </c>
      <c r="AI14" s="31" t="s">
        <v>33</v>
      </c>
      <c r="AJ14" s="53">
        <f t="shared" si="0"/>
        <v>0</v>
      </c>
      <c r="AK14" s="48"/>
      <c r="AL14" s="49">
        <f t="shared" si="1"/>
        <v>0</v>
      </c>
      <c r="AM14" s="49">
        <f t="shared" si="2"/>
        <v>0</v>
      </c>
      <c r="AN14" s="49">
        <f t="shared" si="3"/>
        <v>0</v>
      </c>
      <c r="AO14" s="49">
        <f t="shared" si="4"/>
        <v>31</v>
      </c>
      <c r="AP14" s="49">
        <f t="shared" si="5"/>
        <v>0</v>
      </c>
      <c r="AQ14" s="49">
        <f t="shared" si="6"/>
        <v>0</v>
      </c>
      <c r="AR14" s="49"/>
      <c r="AS14" s="49">
        <f t="shared" si="7"/>
        <v>0</v>
      </c>
      <c r="AT14" s="50"/>
      <c r="AU14" s="48"/>
      <c r="AV14" s="48"/>
      <c r="AW14" s="49">
        <f t="shared" si="8"/>
        <v>0</v>
      </c>
      <c r="AX14" s="32"/>
      <c r="AY14" s="53">
        <f t="shared" si="9"/>
        <v>0</v>
      </c>
      <c r="AZ14" s="53">
        <f t="shared" si="10"/>
        <v>-159</v>
      </c>
      <c r="BA14" s="53">
        <f>SUMPRODUCT((E14:AI14={17;5;7;24})*{2;2;6;8})</f>
        <v>0</v>
      </c>
      <c r="BD14" s="1"/>
      <c r="BE14" s="1"/>
    </row>
    <row r="15" spans="1:57" s="21" customFormat="1" ht="37.5" customHeight="1">
      <c r="A15" s="15">
        <v>6</v>
      </c>
      <c r="B15" s="14"/>
      <c r="C15" s="16" t="s">
        <v>34</v>
      </c>
      <c r="D15" s="30"/>
      <c r="E15" s="22"/>
      <c r="F15" s="22">
        <v>17</v>
      </c>
      <c r="G15" s="22">
        <v>7</v>
      </c>
      <c r="H15" s="22"/>
      <c r="I15" s="22">
        <v>17</v>
      </c>
      <c r="J15" s="22">
        <v>7</v>
      </c>
      <c r="K15" s="22"/>
      <c r="L15" s="22">
        <v>17</v>
      </c>
      <c r="M15" s="22">
        <v>7</v>
      </c>
      <c r="N15" s="22"/>
      <c r="O15" s="22">
        <v>17</v>
      </c>
      <c r="P15" s="22">
        <v>7</v>
      </c>
      <c r="Q15" s="22"/>
      <c r="R15" s="22">
        <v>17</v>
      </c>
      <c r="S15" s="22">
        <v>7</v>
      </c>
      <c r="T15" s="22"/>
      <c r="U15" s="22">
        <v>17</v>
      </c>
      <c r="V15" s="22">
        <v>7</v>
      </c>
      <c r="W15" s="22"/>
      <c r="X15" s="22">
        <v>17</v>
      </c>
      <c r="Y15" s="22">
        <v>7</v>
      </c>
      <c r="Z15" s="22"/>
      <c r="AA15" s="22">
        <v>17</v>
      </c>
      <c r="AB15" s="22">
        <v>7</v>
      </c>
      <c r="AC15" s="22"/>
      <c r="AD15" s="22">
        <v>17</v>
      </c>
      <c r="AE15" s="22">
        <v>7</v>
      </c>
      <c r="AF15" s="22"/>
      <c r="AG15" s="22">
        <v>17</v>
      </c>
      <c r="AH15" s="22">
        <v>7</v>
      </c>
      <c r="AI15" s="22"/>
      <c r="AJ15" s="46">
        <f t="shared" si="0"/>
        <v>20</v>
      </c>
      <c r="AK15" s="19"/>
      <c r="AL15" s="47">
        <f t="shared" si="1"/>
        <v>0</v>
      </c>
      <c r="AM15" s="47">
        <f t="shared" si="2"/>
        <v>0</v>
      </c>
      <c r="AN15" s="47">
        <f t="shared" si="3"/>
        <v>0</v>
      </c>
      <c r="AO15" s="47">
        <f t="shared" si="4"/>
        <v>0</v>
      </c>
      <c r="AP15" s="47">
        <f t="shared" si="5"/>
        <v>0</v>
      </c>
      <c r="AQ15" s="47">
        <f t="shared" si="6"/>
        <v>0</v>
      </c>
      <c r="AR15" s="47"/>
      <c r="AS15" s="47">
        <f t="shared" si="7"/>
        <v>0</v>
      </c>
      <c r="AT15" s="23"/>
      <c r="AU15" s="19"/>
      <c r="AV15" s="19"/>
      <c r="AW15" s="47">
        <f t="shared" si="8"/>
        <v>0</v>
      </c>
      <c r="AX15" s="19"/>
      <c r="AY15" s="46">
        <f t="shared" si="9"/>
        <v>240</v>
      </c>
      <c r="AZ15" s="46">
        <f t="shared" si="10"/>
        <v>81</v>
      </c>
      <c r="BA15" s="46">
        <f>SUMPRODUCT((E15:AI15={17;5;7;24})*{2;2;6;8})</f>
        <v>80</v>
      </c>
      <c r="BD15" s="1"/>
      <c r="BE15" s="1"/>
    </row>
    <row r="16" spans="1:57" s="21" customFormat="1" ht="37.5" customHeight="1">
      <c r="A16" s="14">
        <v>8</v>
      </c>
      <c r="B16" s="14"/>
      <c r="C16" s="16" t="s">
        <v>35</v>
      </c>
      <c r="D16" s="30"/>
      <c r="E16" s="22">
        <v>17</v>
      </c>
      <c r="F16" s="22">
        <v>7</v>
      </c>
      <c r="G16" s="22"/>
      <c r="H16" s="22">
        <v>17</v>
      </c>
      <c r="I16" s="22">
        <v>7</v>
      </c>
      <c r="J16" s="22"/>
      <c r="K16" s="22">
        <v>17</v>
      </c>
      <c r="L16" s="22">
        <v>7</v>
      </c>
      <c r="M16" s="22"/>
      <c r="N16" s="22">
        <v>17</v>
      </c>
      <c r="O16" s="22">
        <v>7</v>
      </c>
      <c r="P16" s="22"/>
      <c r="Q16" s="22">
        <v>17</v>
      </c>
      <c r="R16" s="22">
        <v>7</v>
      </c>
      <c r="S16" s="22"/>
      <c r="T16" s="22">
        <v>17</v>
      </c>
      <c r="U16" s="22">
        <v>7</v>
      </c>
      <c r="V16" s="22"/>
      <c r="W16" s="22">
        <v>17</v>
      </c>
      <c r="X16" s="22">
        <v>7</v>
      </c>
      <c r="Y16" s="22"/>
      <c r="Z16" s="22">
        <v>17</v>
      </c>
      <c r="AA16" s="22">
        <v>7</v>
      </c>
      <c r="AB16" s="22"/>
      <c r="AC16" s="22">
        <v>17</v>
      </c>
      <c r="AD16" s="22">
        <v>7</v>
      </c>
      <c r="AE16" s="22"/>
      <c r="AF16" s="22">
        <v>17</v>
      </c>
      <c r="AG16" s="22">
        <v>7</v>
      </c>
      <c r="AH16" s="22"/>
      <c r="AI16" s="22">
        <v>17</v>
      </c>
      <c r="AJ16" s="46">
        <f t="shared" si="0"/>
        <v>21</v>
      </c>
      <c r="AK16" s="19"/>
      <c r="AL16" s="47">
        <f t="shared" si="1"/>
        <v>0</v>
      </c>
      <c r="AM16" s="47">
        <f t="shared" si="2"/>
        <v>0</v>
      </c>
      <c r="AN16" s="47">
        <f t="shared" si="3"/>
        <v>0</v>
      </c>
      <c r="AO16" s="47">
        <f t="shared" si="4"/>
        <v>0</v>
      </c>
      <c r="AP16" s="47">
        <f t="shared" si="5"/>
        <v>0</v>
      </c>
      <c r="AQ16" s="47">
        <f t="shared" si="6"/>
        <v>0</v>
      </c>
      <c r="AR16" s="47"/>
      <c r="AS16" s="47">
        <f t="shared" si="7"/>
        <v>0</v>
      </c>
      <c r="AT16" s="23">
        <v>17</v>
      </c>
      <c r="AU16" s="19"/>
      <c r="AV16" s="19"/>
      <c r="AW16" s="47">
        <f t="shared" si="8"/>
        <v>0</v>
      </c>
      <c r="AX16" s="19"/>
      <c r="AY16" s="46">
        <f t="shared" si="9"/>
        <v>257</v>
      </c>
      <c r="AZ16" s="46">
        <f t="shared" si="10"/>
        <v>98</v>
      </c>
      <c r="BA16" s="46">
        <f>SUMPRODUCT((E16:AI16={17;5;7;24})*{2;2;6;8})</f>
        <v>82</v>
      </c>
      <c r="BD16" s="1"/>
      <c r="BE16" s="1"/>
    </row>
    <row r="17" spans="1:57" s="21" customFormat="1" ht="37.5" customHeight="1" thickBot="1">
      <c r="A17" s="24">
        <v>9</v>
      </c>
      <c r="B17" s="24"/>
      <c r="C17" s="25" t="s">
        <v>36</v>
      </c>
      <c r="D17" s="33"/>
      <c r="E17" s="27">
        <v>7</v>
      </c>
      <c r="F17" s="27"/>
      <c r="G17" s="27">
        <v>17</v>
      </c>
      <c r="H17" s="27">
        <v>7</v>
      </c>
      <c r="I17" s="27"/>
      <c r="J17" s="27">
        <v>17</v>
      </c>
      <c r="K17" s="27">
        <v>7</v>
      </c>
      <c r="L17" s="27"/>
      <c r="M17" s="27">
        <v>17</v>
      </c>
      <c r="N17" s="27">
        <v>7</v>
      </c>
      <c r="O17" s="27"/>
      <c r="P17" s="27">
        <v>17</v>
      </c>
      <c r="Q17" s="27">
        <v>7</v>
      </c>
      <c r="R17" s="27"/>
      <c r="S17" s="27">
        <v>17</v>
      </c>
      <c r="T17" s="27">
        <v>7</v>
      </c>
      <c r="U17" s="27"/>
      <c r="V17" s="27">
        <v>17</v>
      </c>
      <c r="W17" s="27">
        <v>7</v>
      </c>
      <c r="X17" s="27"/>
      <c r="Y17" s="27">
        <v>17</v>
      </c>
      <c r="Z17" s="27">
        <v>7</v>
      </c>
      <c r="AA17" s="27"/>
      <c r="AB17" s="27">
        <v>17</v>
      </c>
      <c r="AC17" s="27">
        <v>7</v>
      </c>
      <c r="AD17" s="27"/>
      <c r="AE17" s="27">
        <v>17</v>
      </c>
      <c r="AF17" s="27">
        <v>7</v>
      </c>
      <c r="AG17" s="27"/>
      <c r="AH17" s="27">
        <v>17</v>
      </c>
      <c r="AI17" s="27">
        <v>7</v>
      </c>
      <c r="AJ17" s="52">
        <f t="shared" si="0"/>
        <v>21</v>
      </c>
      <c r="AK17" s="28"/>
      <c r="AL17" s="51">
        <f t="shared" si="1"/>
        <v>0</v>
      </c>
      <c r="AM17" s="51">
        <f t="shared" si="2"/>
        <v>0</v>
      </c>
      <c r="AN17" s="51">
        <f t="shared" si="3"/>
        <v>0</v>
      </c>
      <c r="AO17" s="51">
        <f t="shared" si="4"/>
        <v>0</v>
      </c>
      <c r="AP17" s="51">
        <f t="shared" si="5"/>
        <v>0</v>
      </c>
      <c r="AQ17" s="51">
        <f t="shared" si="6"/>
        <v>0</v>
      </c>
      <c r="AR17" s="51"/>
      <c r="AS17" s="51">
        <f t="shared" si="7"/>
        <v>0</v>
      </c>
      <c r="AT17" s="29">
        <v>7</v>
      </c>
      <c r="AU17" s="28"/>
      <c r="AV17" s="28"/>
      <c r="AW17" s="51">
        <f t="shared" si="8"/>
        <v>0</v>
      </c>
      <c r="AX17" s="28"/>
      <c r="AY17" s="52">
        <f t="shared" si="9"/>
        <v>247</v>
      </c>
      <c r="AZ17" s="52">
        <f t="shared" si="10"/>
        <v>88</v>
      </c>
      <c r="BA17" s="52">
        <f>SUMPRODUCT((E17:AI17={17;5;7;24})*{2;2;6;8})</f>
        <v>86</v>
      </c>
      <c r="BD17" s="1"/>
      <c r="BE17" s="1"/>
    </row>
  </sheetData>
  <sheetProtection selectLockedCells="1" selectUnlockedCells="1"/>
  <mergeCells count="27">
    <mergeCell ref="O3:W3"/>
    <mergeCell ref="E5:AI7"/>
    <mergeCell ref="A5:A8"/>
    <mergeCell ref="B5:B8"/>
    <mergeCell ref="C5:C8"/>
    <mergeCell ref="D5:D8"/>
    <mergeCell ref="AJ5:AK5"/>
    <mergeCell ref="AL5:AL8"/>
    <mergeCell ref="AM5:AS5"/>
    <mergeCell ref="AT5:AT8"/>
    <mergeCell ref="AS6:AS8"/>
    <mergeCell ref="AU5:AX6"/>
    <mergeCell ref="AY5:BA6"/>
    <mergeCell ref="AJ6:AJ8"/>
    <mergeCell ref="AK6:AK8"/>
    <mergeCell ref="AM6:AM8"/>
    <mergeCell ref="AN6:AN8"/>
    <mergeCell ref="AO6:AO8"/>
    <mergeCell ref="AP6:AP8"/>
    <mergeCell ref="AQ6:AQ8"/>
    <mergeCell ref="AR6:AR8"/>
    <mergeCell ref="AY7:AY8"/>
    <mergeCell ref="AZ7:BA7"/>
    <mergeCell ref="AU7:AU8"/>
    <mergeCell ref="AV7:AV8"/>
    <mergeCell ref="AW7:AW8"/>
    <mergeCell ref="AX7:AX8"/>
  </mergeCells>
  <conditionalFormatting sqref="E9:AI17">
    <cfRule type="expression" priority="1" dxfId="0" stopIfTrue="1">
      <formula>WEEKDAY(E$8,2)&gt;5</formula>
    </cfRule>
    <cfRule type="cellIs" priority="2" dxfId="1" operator="between" stopIfTrue="1">
      <formula>"А"</formula>
      <formula>"Я"</formula>
    </cfRule>
  </conditionalFormatting>
  <conditionalFormatting sqref="E8:AI8">
    <cfRule type="expression" priority="3" dxfId="0" stopIfTrue="1">
      <formula>WEEKDAY(E$8,2)&gt;5</formula>
    </cfRule>
  </conditionalFormatting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admin</cp:lastModifiedBy>
  <dcterms:created xsi:type="dcterms:W3CDTF">2013-03-09T08:37:40Z</dcterms:created>
  <dcterms:modified xsi:type="dcterms:W3CDTF">2013-03-09T09:56:20Z</dcterms:modified>
  <cp:category/>
  <cp:version/>
  <cp:contentType/>
  <cp:contentStatus/>
</cp:coreProperties>
</file>