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codeName="ЭтаКнига" defaultThemeVersion="124226"/>
  <xr:revisionPtr revIDLastSave="0" documentId="13_ncr:1_{050F5DAB-171C-4F81-8CB4-3381656EE237}" xr6:coauthVersionLast="36" xr6:coauthVersionMax="36" xr10:uidLastSave="{00000000-0000-0000-0000-000000000000}"/>
  <bookViews>
    <workbookView xWindow="0" yWindow="0" windowWidth="38400" windowHeight="11580" xr2:uid="{00000000-000D-0000-FFFF-FFFF00000000}"/>
  </bookViews>
  <sheets>
    <sheet name="sheet 1" sheetId="1" r:id="rId1"/>
  </sheets>
  <calcPr calcId="162913"/>
  <pivotCaches>
    <pivotCache cacheId="3" r:id="rId2"/>
  </pivotCaches>
</workbook>
</file>

<file path=xl/calcChain.xml><?xml version="1.0" encoding="utf-8"?>
<calcChain xmlns="http://schemas.openxmlformats.org/spreadsheetml/2006/main">
  <c r="D13" i="1" l="1"/>
  <c r="C12" i="1"/>
  <c r="C13" i="1"/>
  <c r="C8" i="1"/>
  <c r="C9" i="1"/>
  <c r="C10" i="1"/>
  <c r="C11" i="1"/>
  <c r="C7" i="1"/>
  <c r="D11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7" i="1"/>
  <c r="C3" i="1"/>
  <c r="H3" i="1" s="1"/>
  <c r="C4" i="1"/>
  <c r="H4" i="1" s="1"/>
  <c r="C5" i="1"/>
  <c r="H5" i="1" s="1"/>
  <c r="C6" i="1"/>
  <c r="H6" i="1" s="1"/>
  <c r="C2" i="1"/>
  <c r="D36" i="1"/>
  <c r="D32" i="1"/>
  <c r="D31" i="1"/>
  <c r="D30" i="1"/>
  <c r="D29" i="1"/>
  <c r="D27" i="1"/>
  <c r="D26" i="1"/>
  <c r="D20" i="1"/>
  <c r="D23" i="1"/>
  <c r="D18" i="1"/>
  <c r="D15" i="1"/>
  <c r="D6" i="1" l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2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пропущено 10 дней (с 17.07 по 26.07) ставим примечание 2, если пропущено 20 дней то отметку 3, если 30 то 4 и так далее</t>
        </r>
      </text>
    </comment>
    <comment ref="E2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пропущено 10 дней (с 16.08 по 25.08) ставим примечание 2</t>
        </r>
      </text>
    </comment>
    <comment ref="E3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пропущено 20 дней (с 05.09 по 24.09) ставим примечание 3</t>
        </r>
      </text>
    </comment>
    <comment ref="E3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пропущено 70 дней (с 15.10 по 23.12) ставим примечание 8</t>
        </r>
      </text>
    </comment>
    <comment ref="E3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пропущено 10 дней (с 03.01 по 12.01) ставим примечание 2</t>
        </r>
      </text>
    </comment>
  </commentList>
</comments>
</file>

<file path=xl/sharedStrings.xml><?xml version="1.0" encoding="utf-8"?>
<sst xmlns="http://schemas.openxmlformats.org/spreadsheetml/2006/main" count="35" uniqueCount="35">
  <si>
    <t>???</t>
  </si>
  <si>
    <t>прим.</t>
  </si>
  <si>
    <t>значение</t>
  </si>
  <si>
    <t>дата</t>
  </si>
  <si>
    <t>Названия строк</t>
  </si>
  <si>
    <t>Общий итог</t>
  </si>
  <si>
    <t>Сумма по полю значение</t>
  </si>
  <si>
    <t>08.05.2017 - 17.05.2017</t>
  </si>
  <si>
    <t>18.05.2017 - 27.05.2017</t>
  </si>
  <si>
    <t>28.05.2017 - 06.06.2017</t>
  </si>
  <si>
    <t>07.06.2017 - 16.06.2017</t>
  </si>
  <si>
    <t>17.06.2017 - 26.06.2017</t>
  </si>
  <si>
    <t>27.06.2017 - 06.07.2017</t>
  </si>
  <si>
    <t>07.07.2017 - 16.07.2017</t>
  </si>
  <si>
    <t>27.07.2017 - 05.08.2017</t>
  </si>
  <si>
    <t>06.08.2017 - 15.08.2017</t>
  </si>
  <si>
    <t>26.08.2017 - 04.09.2017</t>
  </si>
  <si>
    <t>25.09.2017 - 04.10.2017</t>
  </si>
  <si>
    <t>05.10.2017 - 14.10.2017</t>
  </si>
  <si>
    <t>24.12.2017 - 02.01.2018</t>
  </si>
  <si>
    <t>13.01.2018 - 22.01.2018</t>
  </si>
  <si>
    <t>&lt;08.05.2017</t>
  </si>
  <si>
    <t>17.07.2017 - 26.07.2017</t>
  </si>
  <si>
    <t>16.08.2017 - 25.08.2017</t>
  </si>
  <si>
    <t>05.09.2017 - 14.09.2017</t>
  </si>
  <si>
    <t>15.09.2017 - 24.09.2017</t>
  </si>
  <si>
    <t>15.10.2017 - 24.10.2017</t>
  </si>
  <si>
    <t>25.10.2017 - 03.11.2017</t>
  </si>
  <si>
    <t>04.11.2017 - 13.11.2017</t>
  </si>
  <si>
    <t>14.11.2017 - 23.11.2017</t>
  </si>
  <si>
    <t>24.11.2017 - 03.12.2017</t>
  </si>
  <si>
    <t>04.12.2017 - 13.12.2017</t>
  </si>
  <si>
    <t>14.12.2017 - 23.12.2017</t>
  </si>
  <si>
    <t>03.01.2018 - 12.01.2018</t>
  </si>
  <si>
    <t>&gt;22.01.2018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</si>
</sst>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0" tint="-4.9989318521683403E-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/>
    <xf numFmtId="14" fontId="0" fillId="0" borderId="0" xfId="0" applyNumberFormat="1"/>
    <xf numFmtId="164" fontId="0" fillId="0" borderId="0" xfId="0" applyNumberFormat="1" applyFill="1"/>
    <xf numFmtId="0" fontId="0" fillId="0" borderId="0" xfId="0" applyNumberFormat="1" applyAlignment="1">
      <alignment horizontal="center"/>
    </xf>
    <xf numFmtId="14" fontId="0" fillId="0" borderId="0" xfId="0" applyNumberFormat="1" applyFill="1"/>
    <xf numFmtId="14" fontId="0" fillId="2" borderId="0" xfId="0" applyNumberFormat="1" applyFill="1"/>
    <xf numFmtId="0" fontId="2" fillId="3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0" xfId="0" pivotButton="1"/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327.562223032408" createdVersion="6" refreshedVersion="6" minRefreshableVersion="3" recordCount="35" xr:uid="{BA23229B-7BEA-4BD1-87C8-5A96E0FB6EAA}">
  <cacheSource type="worksheet">
    <worksheetSource ref="A1:B36" sheet="sheet 1"/>
  </cacheSource>
  <cacheFields count="2">
    <cacheField name="значение" numFmtId="0">
      <sharedItems containsSemiMixedTypes="0" containsString="0" containsNumber="1" minValue="3.5635200944302912" maxValue="80.907017304623622"/>
    </cacheField>
    <cacheField name="дата" numFmtId="164">
      <sharedItems containsSemiMixedTypes="0" containsNonDate="0" containsDate="1" containsString="0" minDate="2017-05-08T00:00:00" maxDate="2018-01-22T00:00:00" count="35">
        <d v="2017-05-08T00:00:00"/>
        <d v="2017-05-10T00:00:00"/>
        <d v="2017-05-11T00:00:00"/>
        <d v="2017-05-15T00:00:00"/>
        <d v="2017-05-16T00:00:00"/>
        <d v="2017-05-18T00:00:00"/>
        <d v="2017-05-24T00:00:00"/>
        <d v="2017-05-25T00:00:00"/>
        <d v="2017-05-26T00:00:00"/>
        <d v="2017-05-27T00:00:00"/>
        <d v="2017-05-30T00:00:00"/>
        <d v="2017-06-01T00:00:00"/>
        <d v="2017-06-15T00:00:00"/>
        <d v="2017-06-16T00:00:00"/>
        <d v="2017-06-19T00:00:00"/>
        <d v="2017-06-21T00:00:00"/>
        <d v="2017-06-23T00:00:00"/>
        <d v="2017-07-04T00:00:00"/>
        <d v="2017-07-06T00:00:00"/>
        <d v="2017-07-08T00:00:00"/>
        <d v="2017-07-10T00:00:00"/>
        <d v="2017-07-14T00:00:00"/>
        <d v="2017-08-03T00:00:00"/>
        <d v="2017-08-04T00:00:00"/>
        <d v="2017-08-05T00:00:00"/>
        <d v="2017-08-15T00:00:00"/>
        <d v="2017-08-30T00:00:00"/>
        <d v="2017-08-31T00:00:00"/>
        <d v="2017-10-03T00:00:00"/>
        <d v="2017-10-05T00:00:00"/>
        <d v="2018-01-02T00:00:00"/>
        <d v="2018-01-16T00:00:00"/>
        <d v="2018-01-18T00:00:00"/>
        <d v="2018-01-20T00:00:00"/>
        <d v="2018-01-21T00:00:00"/>
      </sharedItems>
      <fieldGroup base="1">
        <rangePr groupBy="days" startDate="2017-05-08T00:00:00" endDate="2018-01-22T00:00:00" groupInterval="10"/>
        <groupItems count="28">
          <s v="&lt;08.05.2017"/>
          <s v="08.05.2017 - 17.05.2017"/>
          <s v="18.05.2017 - 27.05.2017"/>
          <s v="28.05.2017 - 06.06.2017"/>
          <s v="07.06.2017 - 16.06.2017"/>
          <s v="17.06.2017 - 26.06.2017"/>
          <s v="27.06.2017 - 06.07.2017"/>
          <s v="07.07.2017 - 16.07.2017"/>
          <s v="17.07.2017 - 26.07.2017"/>
          <s v="27.07.2017 - 05.08.2017"/>
          <s v="06.08.2017 - 15.08.2017"/>
          <s v="16.08.2017 - 25.08.2017"/>
          <s v="26.08.2017 - 04.09.2017"/>
          <s v="05.09.2017 - 14.09.2017"/>
          <s v="15.09.2017 - 24.09.2017"/>
          <s v="25.09.2017 - 04.10.2017"/>
          <s v="05.10.2017 - 14.10.2017"/>
          <s v="15.10.2017 - 24.10.2017"/>
          <s v="25.10.2017 - 03.11.2017"/>
          <s v="04.11.2017 - 13.11.2017"/>
          <s v="14.11.2017 - 23.11.2017"/>
          <s v="24.11.2017 - 03.12.2017"/>
          <s v="04.12.2017 - 13.12.2017"/>
          <s v="14.12.2017 - 23.12.2017"/>
          <s v="24.12.2017 - 02.01.2018"/>
          <s v="03.01.2018 - 12.01.2018"/>
          <s v="13.01.2018 - 22.01.2018"/>
          <s v="&gt;22.01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n v="5.6361090124149662"/>
    <x v="0"/>
  </r>
  <r>
    <n v="56.453557002585072"/>
    <x v="1"/>
  </r>
  <r>
    <n v="43.620980159712467"/>
    <x v="2"/>
  </r>
  <r>
    <n v="50.130252199714469"/>
    <x v="3"/>
  </r>
  <r>
    <n v="20.240149561525037"/>
    <x v="4"/>
  </r>
  <r>
    <n v="53.665540730861231"/>
    <x v="5"/>
  </r>
  <r>
    <n v="14.413435991108676"/>
    <x v="6"/>
  </r>
  <r>
    <n v="43.20882816211266"/>
    <x v="7"/>
  </r>
  <r>
    <n v="68.919153937031936"/>
    <x v="8"/>
  </r>
  <r>
    <n v="7.146855083076697"/>
    <x v="9"/>
  </r>
  <r>
    <n v="42.838862279896027"/>
    <x v="10"/>
  </r>
  <r>
    <n v="59.629976192899591"/>
    <x v="11"/>
  </r>
  <r>
    <n v="9.4416588993137012"/>
    <x v="12"/>
  </r>
  <r>
    <n v="8.348980014196492"/>
    <x v="13"/>
  </r>
  <r>
    <n v="80.61953687966141"/>
    <x v="14"/>
  </r>
  <r>
    <n v="56.569104519955033"/>
    <x v="15"/>
  </r>
  <r>
    <n v="23.252311773633625"/>
    <x v="16"/>
  </r>
  <r>
    <n v="55.839356334975434"/>
    <x v="17"/>
  </r>
  <r>
    <n v="20.416861577306399"/>
    <x v="18"/>
  </r>
  <r>
    <n v="48.256770519063771"/>
    <x v="19"/>
  </r>
  <r>
    <n v="48.188102612020899"/>
    <x v="20"/>
  </r>
  <r>
    <n v="43.750260867861719"/>
    <x v="21"/>
  </r>
  <r>
    <n v="33.602986284407422"/>
    <x v="22"/>
  </r>
  <r>
    <n v="55.342000889045735"/>
    <x v="23"/>
  </r>
  <r>
    <n v="66.614473269611025"/>
    <x v="24"/>
  </r>
  <r>
    <n v="76.815940890629506"/>
    <x v="25"/>
  </r>
  <r>
    <n v="80.907017304623622"/>
    <x v="26"/>
  </r>
  <r>
    <n v="64.999605347580939"/>
    <x v="27"/>
  </r>
  <r>
    <n v="36.942523099040415"/>
    <x v="28"/>
  </r>
  <r>
    <n v="39.775282615332301"/>
    <x v="29"/>
  </r>
  <r>
    <n v="51.061854137153254"/>
    <x v="30"/>
  </r>
  <r>
    <n v="68.418968219432372"/>
    <x v="31"/>
  </r>
  <r>
    <n v="13.663642140806305"/>
    <x v="32"/>
  </r>
  <r>
    <n v="3.5635200944302912"/>
    <x v="33"/>
  </r>
  <r>
    <n v="74.99579585328506"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031635-A554-412B-85F3-053880A112DC}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V4:W33" firstHeaderRow="1" firstDataRow="1" firstDataCol="1"/>
  <pivotFields count="2">
    <pivotField dataField="1" showAll="0"/>
    <pivotField axis="axisRow" numFmtId="164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Сумма по полю значение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Y83"/>
  <sheetViews>
    <sheetView tabSelected="1" workbookViewId="0">
      <selection activeCell="V5" sqref="V5"/>
    </sheetView>
  </sheetViews>
  <sheetFormatPr defaultRowHeight="15" x14ac:dyDescent="0.25"/>
  <cols>
    <col min="1" max="1" width="12" bestFit="1" customWidth="1"/>
    <col min="2" max="2" width="9.140625" style="1"/>
    <col min="3" max="3" width="6" style="8" bestFit="1" customWidth="1"/>
    <col min="4" max="4" width="7.42578125" style="2" customWidth="1"/>
    <col min="5" max="5" width="6.42578125" style="8" bestFit="1" customWidth="1"/>
    <col min="6" max="6" width="7.42578125" style="2" customWidth="1"/>
    <col min="7" max="7" width="8.140625" style="2" bestFit="1" customWidth="1"/>
    <col min="8" max="8" width="9.140625" style="3"/>
    <col min="11" max="20" width="10.140625" bestFit="1" customWidth="1"/>
    <col min="22" max="22" width="21.140625" bestFit="1" customWidth="1"/>
    <col min="23" max="23" width="24.85546875" bestFit="1" customWidth="1"/>
  </cols>
  <sheetData>
    <row r="1" spans="1:23" x14ac:dyDescent="0.25">
      <c r="A1" t="s">
        <v>2</v>
      </c>
      <c r="B1" s="1" t="s">
        <v>3</v>
      </c>
      <c r="D1" s="11" t="s">
        <v>0</v>
      </c>
      <c r="E1" s="8" t="s">
        <v>1</v>
      </c>
    </row>
    <row r="2" spans="1:23" ht="12" customHeight="1" x14ac:dyDescent="0.25">
      <c r="A2">
        <v>5.6361090124149662</v>
      </c>
      <c r="B2" s="7">
        <v>42863</v>
      </c>
      <c r="C2" s="8">
        <f>IF(B2-$B$2=0,1,B2-$B$2)</f>
        <v>1</v>
      </c>
      <c r="G2" s="1"/>
      <c r="H2" s="3" t="str">
        <f>IF(C2&gt;9,"сначала 0,1,2,3...","продолжаем считать")</f>
        <v>продолжаем считать</v>
      </c>
      <c r="K2" s="6">
        <v>42863</v>
      </c>
      <c r="L2" s="6">
        <v>42873</v>
      </c>
      <c r="M2" s="6">
        <v>42883</v>
      </c>
      <c r="N2" s="6">
        <v>42893</v>
      </c>
      <c r="O2" s="6">
        <v>42903</v>
      </c>
      <c r="P2" s="6">
        <v>42913</v>
      </c>
      <c r="Q2" s="6">
        <v>42923</v>
      </c>
      <c r="R2" s="10">
        <v>42933</v>
      </c>
      <c r="S2" s="6">
        <v>42943</v>
      </c>
      <c r="T2" s="6">
        <v>42953</v>
      </c>
    </row>
    <row r="3" spans="1:23" ht="12" customHeight="1" x14ac:dyDescent="0.25">
      <c r="A3">
        <v>56.453557002585072</v>
      </c>
      <c r="B3" s="7">
        <v>42865</v>
      </c>
      <c r="C3" s="8">
        <f t="shared" ref="C3:C6" si="0">IF(B3-$B$2=0,1,B3-$B$2)</f>
        <v>2</v>
      </c>
      <c r="G3" s="1"/>
      <c r="H3" s="3" t="str">
        <f t="shared" ref="H3:H6" si="1">IF(C3&gt;9,"сначала 0,1,2,3...","продолжаем считать")</f>
        <v>продолжаем считать</v>
      </c>
      <c r="K3" s="6">
        <v>42864</v>
      </c>
      <c r="L3" s="6">
        <v>42874</v>
      </c>
      <c r="M3" s="6">
        <v>42884</v>
      </c>
      <c r="N3" s="6">
        <v>42894</v>
      </c>
      <c r="O3" s="6">
        <v>42904</v>
      </c>
      <c r="P3" s="6">
        <v>42914</v>
      </c>
      <c r="Q3" s="6">
        <v>42924</v>
      </c>
      <c r="R3" s="10">
        <v>42934</v>
      </c>
      <c r="S3" s="6">
        <v>42944</v>
      </c>
      <c r="T3" s="6">
        <v>42954</v>
      </c>
    </row>
    <row r="4" spans="1:23" ht="12" customHeight="1" x14ac:dyDescent="0.25">
      <c r="A4">
        <v>43.620980159712467</v>
      </c>
      <c r="B4" s="7">
        <v>42866</v>
      </c>
      <c r="C4" s="8">
        <f t="shared" si="0"/>
        <v>3</v>
      </c>
      <c r="G4" s="1"/>
      <c r="H4" s="3" t="str">
        <f t="shared" si="1"/>
        <v>продолжаем считать</v>
      </c>
      <c r="J4" s="1"/>
      <c r="K4" s="6">
        <v>42865</v>
      </c>
      <c r="L4" s="6">
        <v>42875</v>
      </c>
      <c r="M4" s="6">
        <v>42885</v>
      </c>
      <c r="N4" s="6">
        <v>42895</v>
      </c>
      <c r="O4" s="6">
        <v>42905</v>
      </c>
      <c r="P4" s="6">
        <v>42915</v>
      </c>
      <c r="Q4" s="6">
        <v>42925</v>
      </c>
      <c r="R4" s="10">
        <v>42935</v>
      </c>
      <c r="S4" s="6">
        <v>42945</v>
      </c>
      <c r="T4" s="6">
        <v>42955</v>
      </c>
      <c r="V4" s="13" t="s">
        <v>4</v>
      </c>
      <c r="W4" t="s">
        <v>6</v>
      </c>
    </row>
    <row r="5" spans="1:23" ht="12" customHeight="1" x14ac:dyDescent="0.25">
      <c r="A5">
        <v>50.130252199714469</v>
      </c>
      <c r="B5" s="7">
        <v>42870</v>
      </c>
      <c r="C5" s="8">
        <f t="shared" si="0"/>
        <v>7</v>
      </c>
      <c r="G5" s="1"/>
      <c r="H5" s="3" t="str">
        <f t="shared" si="1"/>
        <v>продолжаем считать</v>
      </c>
      <c r="K5" s="6">
        <v>42866</v>
      </c>
      <c r="L5" s="6">
        <v>42876</v>
      </c>
      <c r="M5" s="6">
        <v>42886</v>
      </c>
      <c r="N5" s="6">
        <v>42896</v>
      </c>
      <c r="O5" s="6">
        <v>42906</v>
      </c>
      <c r="P5" s="6">
        <v>42916</v>
      </c>
      <c r="Q5" s="6">
        <v>42926</v>
      </c>
      <c r="R5" s="10">
        <v>42936</v>
      </c>
      <c r="S5" s="6">
        <v>42946</v>
      </c>
      <c r="T5" s="6">
        <v>42956</v>
      </c>
      <c r="V5" s="14" t="s">
        <v>21</v>
      </c>
      <c r="W5" s="2"/>
    </row>
    <row r="6" spans="1:23" ht="12" customHeight="1" x14ac:dyDescent="0.25">
      <c r="A6">
        <v>20.240149561525037</v>
      </c>
      <c r="B6" s="7">
        <v>42871</v>
      </c>
      <c r="C6" s="8">
        <f t="shared" si="0"/>
        <v>8</v>
      </c>
      <c r="D6" s="2">
        <f>SUMIF($C$2:C6,"&lt;9",$A$2:A6)</f>
        <v>176.08104793595203</v>
      </c>
      <c r="G6" s="1"/>
      <c r="H6" s="3" t="str">
        <f t="shared" si="1"/>
        <v>продолжаем считать</v>
      </c>
      <c r="K6" s="6">
        <v>42867</v>
      </c>
      <c r="L6" s="6">
        <v>42877</v>
      </c>
      <c r="M6" s="6">
        <v>42887</v>
      </c>
      <c r="N6" s="6">
        <v>42897</v>
      </c>
      <c r="O6" s="6">
        <v>42907</v>
      </c>
      <c r="P6" s="6">
        <v>42917</v>
      </c>
      <c r="Q6" s="6">
        <v>42927</v>
      </c>
      <c r="R6" s="10">
        <v>42937</v>
      </c>
      <c r="S6" s="6">
        <v>42947</v>
      </c>
      <c r="T6" s="6">
        <v>42957</v>
      </c>
      <c r="V6" s="14" t="s">
        <v>7</v>
      </c>
      <c r="W6" s="2">
        <v>176.08104793595203</v>
      </c>
    </row>
    <row r="7" spans="1:23" ht="12" customHeight="1" x14ac:dyDescent="0.25">
      <c r="A7">
        <v>53.665540730861231</v>
      </c>
      <c r="B7" s="7">
        <v>42873</v>
      </c>
      <c r="C7" s="8">
        <f>IF(B7-$B$7=0,1,B7-$B$7)</f>
        <v>1</v>
      </c>
      <c r="G7" s="1"/>
      <c r="H7" s="4">
        <f ca="1">IF(B7-$B$2&gt;9,B7-OFFSET(C7,-1,-1),B7-$B$2)</f>
        <v>2</v>
      </c>
      <c r="K7" s="6">
        <v>42868</v>
      </c>
      <c r="L7" s="6">
        <v>42878</v>
      </c>
      <c r="M7" s="6">
        <v>42888</v>
      </c>
      <c r="N7" s="6">
        <v>42898</v>
      </c>
      <c r="O7" s="6">
        <v>42908</v>
      </c>
      <c r="P7" s="6">
        <v>42918</v>
      </c>
      <c r="Q7" s="6">
        <v>42928</v>
      </c>
      <c r="R7" s="10">
        <v>42938</v>
      </c>
      <c r="S7" s="6">
        <v>42948</v>
      </c>
      <c r="T7" s="6">
        <v>42958</v>
      </c>
      <c r="V7" s="14" t="s">
        <v>8</v>
      </c>
      <c r="W7" s="2">
        <v>187.35381390419118</v>
      </c>
    </row>
    <row r="8" spans="1:23" ht="12" customHeight="1" x14ac:dyDescent="0.25">
      <c r="A8">
        <v>14.413435991108676</v>
      </c>
      <c r="B8" s="7">
        <v>42879</v>
      </c>
      <c r="C8" s="8">
        <f t="shared" ref="C8:C11" si="2">IF(B8-$B$7=0,1,B8-$B$7)</f>
        <v>6</v>
      </c>
      <c r="G8" s="1"/>
      <c r="H8" s="4">
        <f t="shared" ref="H8:H36" ca="1" si="3">IF(B8-$B$2&gt;9,B8-OFFSET(C8,-1,-1),B8-$B$2)</f>
        <v>6</v>
      </c>
      <c r="K8" s="6">
        <v>42869</v>
      </c>
      <c r="L8" s="6">
        <v>42879</v>
      </c>
      <c r="M8" s="6">
        <v>42889</v>
      </c>
      <c r="N8" s="6">
        <v>42899</v>
      </c>
      <c r="O8" s="6">
        <v>42909</v>
      </c>
      <c r="P8" s="6">
        <v>42919</v>
      </c>
      <c r="Q8" s="6">
        <v>42929</v>
      </c>
      <c r="R8" s="10">
        <v>42939</v>
      </c>
      <c r="S8" s="6">
        <v>42949</v>
      </c>
      <c r="T8" s="6">
        <v>42959</v>
      </c>
      <c r="V8" s="14" t="s">
        <v>9</v>
      </c>
      <c r="W8" s="2">
        <v>102.46883847279562</v>
      </c>
    </row>
    <row r="9" spans="1:23" ht="12" customHeight="1" x14ac:dyDescent="0.25">
      <c r="A9">
        <v>43.20882816211266</v>
      </c>
      <c r="B9" s="7">
        <v>42880</v>
      </c>
      <c r="C9" s="8">
        <f t="shared" si="2"/>
        <v>7</v>
      </c>
      <c r="G9" s="1"/>
      <c r="H9" s="4">
        <f t="shared" ca="1" si="3"/>
        <v>1</v>
      </c>
      <c r="K9" s="6">
        <v>42870</v>
      </c>
      <c r="L9" s="6">
        <v>42880</v>
      </c>
      <c r="M9" s="6">
        <v>42890</v>
      </c>
      <c r="N9" s="6">
        <v>42900</v>
      </c>
      <c r="O9" s="6">
        <v>42910</v>
      </c>
      <c r="P9" s="6">
        <v>42920</v>
      </c>
      <c r="Q9" s="6">
        <v>42930</v>
      </c>
      <c r="R9" s="10">
        <v>42940</v>
      </c>
      <c r="S9" s="6">
        <v>42950</v>
      </c>
      <c r="T9" s="6">
        <v>42960</v>
      </c>
      <c r="V9" s="14" t="s">
        <v>10</v>
      </c>
      <c r="W9" s="2">
        <v>17.790638913510193</v>
      </c>
    </row>
    <row r="10" spans="1:23" ht="12" customHeight="1" x14ac:dyDescent="0.25">
      <c r="A10">
        <v>68.919153937031936</v>
      </c>
      <c r="B10" s="7">
        <v>42881</v>
      </c>
      <c r="C10" s="8">
        <f t="shared" si="2"/>
        <v>8</v>
      </c>
      <c r="G10" s="1"/>
      <c r="H10" s="4">
        <f t="shared" ca="1" si="3"/>
        <v>1</v>
      </c>
      <c r="K10" s="6">
        <v>42871</v>
      </c>
      <c r="L10" s="6">
        <v>42881</v>
      </c>
      <c r="M10" s="6">
        <v>42891</v>
      </c>
      <c r="N10" s="6">
        <v>42901</v>
      </c>
      <c r="O10" s="6">
        <v>42911</v>
      </c>
      <c r="P10" s="6">
        <v>42921</v>
      </c>
      <c r="Q10" s="6">
        <v>42931</v>
      </c>
      <c r="R10" s="10">
        <v>42941</v>
      </c>
      <c r="S10" s="6">
        <v>42951</v>
      </c>
      <c r="T10" s="6">
        <v>42961</v>
      </c>
      <c r="V10" s="14" t="s">
        <v>11</v>
      </c>
      <c r="W10" s="2">
        <v>160.44095317325008</v>
      </c>
    </row>
    <row r="11" spans="1:23" ht="12" customHeight="1" x14ac:dyDescent="0.25">
      <c r="A11">
        <v>7.146855083076697</v>
      </c>
      <c r="B11" s="7">
        <v>42882</v>
      </c>
      <c r="C11" s="8">
        <f t="shared" si="2"/>
        <v>9</v>
      </c>
      <c r="D11" s="2">
        <f>SUMIF($C$7:C11,"&lt;9",$A$7:A11)</f>
        <v>180.20695882111448</v>
      </c>
      <c r="G11" s="1"/>
      <c r="H11" s="4">
        <f t="shared" ca="1" si="3"/>
        <v>1</v>
      </c>
      <c r="K11" s="6">
        <v>42872</v>
      </c>
      <c r="L11" s="6">
        <v>42882</v>
      </c>
      <c r="M11" s="6">
        <v>42892</v>
      </c>
      <c r="N11" s="6">
        <v>42902</v>
      </c>
      <c r="O11" s="6">
        <v>42912</v>
      </c>
      <c r="P11" s="6">
        <v>42922</v>
      </c>
      <c r="Q11" s="6">
        <v>42932</v>
      </c>
      <c r="R11" s="10">
        <v>42942</v>
      </c>
      <c r="S11" s="6">
        <v>42952</v>
      </c>
      <c r="T11" s="6">
        <v>42962</v>
      </c>
      <c r="V11" s="14" t="s">
        <v>12</v>
      </c>
      <c r="W11" s="2">
        <v>76.256217912281841</v>
      </c>
    </row>
    <row r="12" spans="1:23" ht="12" customHeight="1" x14ac:dyDescent="0.25">
      <c r="A12">
        <v>42.838862279896027</v>
      </c>
      <c r="B12" s="7">
        <v>42885</v>
      </c>
      <c r="C12" s="8">
        <f>IF(B12-"28.05.17"=0,1,B12-"28.05.17")</f>
        <v>2</v>
      </c>
      <c r="G12" s="1"/>
      <c r="H12" s="4">
        <f t="shared" ca="1" si="3"/>
        <v>3</v>
      </c>
      <c r="V12" s="14" t="s">
        <v>13</v>
      </c>
      <c r="W12" s="2">
        <v>140.1951339989464</v>
      </c>
    </row>
    <row r="13" spans="1:23" ht="12" customHeight="1" x14ac:dyDescent="0.25">
      <c r="A13">
        <v>59.629976192899591</v>
      </c>
      <c r="B13" s="7">
        <v>42887</v>
      </c>
      <c r="C13" s="8">
        <f>IF(B13-"28.05.17"=0,1,B13-"28.05.17")</f>
        <v>4</v>
      </c>
      <c r="D13" s="2">
        <f>SUMIF($C$12:C13,"&lt;9",$A$12:A13)</f>
        <v>102.46883847279562</v>
      </c>
      <c r="G13" s="1"/>
      <c r="H13" s="4">
        <f t="shared" ca="1" si="3"/>
        <v>2</v>
      </c>
      <c r="K13" s="10">
        <v>42963</v>
      </c>
      <c r="L13" s="6">
        <v>42973</v>
      </c>
      <c r="M13" s="10">
        <v>42983</v>
      </c>
      <c r="N13" s="10">
        <v>42993</v>
      </c>
      <c r="O13" s="6">
        <v>43003</v>
      </c>
      <c r="P13" s="6">
        <v>43013</v>
      </c>
      <c r="Q13" s="10">
        <v>43023</v>
      </c>
      <c r="R13" s="10">
        <v>43033</v>
      </c>
      <c r="S13" s="10">
        <v>43043</v>
      </c>
      <c r="T13" s="10">
        <v>43053</v>
      </c>
      <c r="V13" s="14" t="s">
        <v>22</v>
      </c>
      <c r="W13" s="2"/>
    </row>
    <row r="14" spans="1:23" ht="12" customHeight="1" x14ac:dyDescent="0.25">
      <c r="A14">
        <v>9.4416588993137012</v>
      </c>
      <c r="B14" s="7">
        <v>42901</v>
      </c>
      <c r="G14" s="1"/>
      <c r="H14" s="4">
        <f t="shared" ca="1" si="3"/>
        <v>14</v>
      </c>
      <c r="K14" s="10">
        <v>42964</v>
      </c>
      <c r="L14" s="6">
        <v>42974</v>
      </c>
      <c r="M14" s="10">
        <v>42984</v>
      </c>
      <c r="N14" s="10">
        <v>42994</v>
      </c>
      <c r="O14" s="6">
        <v>43004</v>
      </c>
      <c r="P14" s="6">
        <v>43014</v>
      </c>
      <c r="Q14" s="10">
        <v>43024</v>
      </c>
      <c r="R14" s="10">
        <v>43034</v>
      </c>
      <c r="S14" s="10">
        <v>43044</v>
      </c>
      <c r="T14" s="10">
        <v>43054</v>
      </c>
      <c r="V14" s="14" t="s">
        <v>14</v>
      </c>
      <c r="W14" s="2">
        <v>155.55946044306418</v>
      </c>
    </row>
    <row r="15" spans="1:23" ht="12" customHeight="1" x14ac:dyDescent="0.25">
      <c r="A15">
        <v>8.348980014196492</v>
      </c>
      <c r="B15" s="7">
        <v>42902</v>
      </c>
      <c r="D15" s="2">
        <f>SUM(A15)</f>
        <v>8.348980014196492</v>
      </c>
      <c r="G15" s="1"/>
      <c r="H15" s="4">
        <f t="shared" ca="1" si="3"/>
        <v>1</v>
      </c>
      <c r="K15" s="10">
        <v>42965</v>
      </c>
      <c r="L15" s="6">
        <v>42975</v>
      </c>
      <c r="M15" s="10">
        <v>42985</v>
      </c>
      <c r="N15" s="10">
        <v>42995</v>
      </c>
      <c r="O15" s="6">
        <v>43005</v>
      </c>
      <c r="P15" s="6">
        <v>43015</v>
      </c>
      <c r="Q15" s="10">
        <v>43025</v>
      </c>
      <c r="R15" s="10">
        <v>43035</v>
      </c>
      <c r="S15" s="10">
        <v>43045</v>
      </c>
      <c r="T15" s="10">
        <v>43055</v>
      </c>
      <c r="V15" s="14" t="s">
        <v>15</v>
      </c>
      <c r="W15" s="2">
        <v>76.815940890629506</v>
      </c>
    </row>
    <row r="16" spans="1:23" ht="12" customHeight="1" x14ac:dyDescent="0.25">
      <c r="A16">
        <v>80.61953687966141</v>
      </c>
      <c r="B16" s="7">
        <v>42905</v>
      </c>
      <c r="G16" s="1"/>
      <c r="H16" s="4">
        <f t="shared" ca="1" si="3"/>
        <v>3</v>
      </c>
      <c r="K16" s="10">
        <v>42966</v>
      </c>
      <c r="L16" s="6">
        <v>42976</v>
      </c>
      <c r="M16" s="10">
        <v>42986</v>
      </c>
      <c r="N16" s="10">
        <v>42996</v>
      </c>
      <c r="O16" s="6">
        <v>43006</v>
      </c>
      <c r="P16" s="6">
        <v>43016</v>
      </c>
      <c r="Q16" s="10">
        <v>43026</v>
      </c>
      <c r="R16" s="10">
        <v>43036</v>
      </c>
      <c r="S16" s="10">
        <v>43046</v>
      </c>
      <c r="T16" s="10">
        <v>43056</v>
      </c>
      <c r="V16" s="14" t="s">
        <v>23</v>
      </c>
      <c r="W16" s="2"/>
    </row>
    <row r="17" spans="1:25" ht="12" customHeight="1" x14ac:dyDescent="0.25">
      <c r="A17">
        <v>56.569104519955033</v>
      </c>
      <c r="B17" s="7">
        <v>42907</v>
      </c>
      <c r="G17" s="1"/>
      <c r="H17" s="4">
        <f t="shared" ca="1" si="3"/>
        <v>2</v>
      </c>
      <c r="J17" s="5"/>
      <c r="K17" s="10">
        <v>42967</v>
      </c>
      <c r="L17" s="6">
        <v>42977</v>
      </c>
      <c r="M17" s="10">
        <v>42987</v>
      </c>
      <c r="N17" s="10">
        <v>42997</v>
      </c>
      <c r="O17" s="6">
        <v>43007</v>
      </c>
      <c r="P17" s="6">
        <v>43017</v>
      </c>
      <c r="Q17" s="10">
        <v>43027</v>
      </c>
      <c r="R17" s="10">
        <v>43037</v>
      </c>
      <c r="S17" s="10">
        <v>43047</v>
      </c>
      <c r="T17" s="10">
        <v>43057</v>
      </c>
      <c r="U17" s="5"/>
      <c r="V17" s="14" t="s">
        <v>16</v>
      </c>
      <c r="W17" s="2">
        <v>145.90662265220456</v>
      </c>
      <c r="Y17" s="5"/>
    </row>
    <row r="18" spans="1:25" ht="12" customHeight="1" x14ac:dyDescent="0.25">
      <c r="A18">
        <v>23.252311773633625</v>
      </c>
      <c r="B18" s="7">
        <v>42909</v>
      </c>
      <c r="D18" s="2">
        <f>SUM(A16:A18)</f>
        <v>160.44095317325008</v>
      </c>
      <c r="G18" s="1"/>
      <c r="H18" s="4">
        <f t="shared" ca="1" si="3"/>
        <v>2</v>
      </c>
      <c r="J18" s="5"/>
      <c r="K18" s="10">
        <v>42968</v>
      </c>
      <c r="L18" s="6">
        <v>42978</v>
      </c>
      <c r="M18" s="10">
        <v>42988</v>
      </c>
      <c r="N18" s="10">
        <v>42998</v>
      </c>
      <c r="O18" s="6">
        <v>43008</v>
      </c>
      <c r="P18" s="6">
        <v>43018</v>
      </c>
      <c r="Q18" s="10">
        <v>43028</v>
      </c>
      <c r="R18" s="10">
        <v>43038</v>
      </c>
      <c r="S18" s="10">
        <v>43048</v>
      </c>
      <c r="T18" s="10">
        <v>43058</v>
      </c>
      <c r="U18" s="5"/>
      <c r="V18" s="14" t="s">
        <v>24</v>
      </c>
      <c r="W18" s="2"/>
      <c r="Y18" s="5"/>
    </row>
    <row r="19" spans="1:25" ht="12" customHeight="1" x14ac:dyDescent="0.25">
      <c r="A19">
        <v>55.839356334975434</v>
      </c>
      <c r="B19" s="7">
        <v>42920</v>
      </c>
      <c r="G19" s="1"/>
      <c r="H19" s="4">
        <f t="shared" ca="1" si="3"/>
        <v>11</v>
      </c>
      <c r="J19" s="5"/>
      <c r="K19" s="10">
        <v>42969</v>
      </c>
      <c r="L19" s="6">
        <v>42979</v>
      </c>
      <c r="M19" s="10">
        <v>42989</v>
      </c>
      <c r="N19" s="10">
        <v>42999</v>
      </c>
      <c r="O19" s="6">
        <v>43009</v>
      </c>
      <c r="P19" s="6">
        <v>43019</v>
      </c>
      <c r="Q19" s="10">
        <v>43029</v>
      </c>
      <c r="R19" s="10">
        <v>43039</v>
      </c>
      <c r="S19" s="10">
        <v>43049</v>
      </c>
      <c r="T19" s="10">
        <v>43059</v>
      </c>
      <c r="U19" s="5"/>
      <c r="V19" s="14" t="s">
        <v>25</v>
      </c>
      <c r="W19" s="2"/>
      <c r="Y19" s="5"/>
    </row>
    <row r="20" spans="1:25" ht="12" customHeight="1" x14ac:dyDescent="0.25">
      <c r="A20">
        <v>20.416861577306399</v>
      </c>
      <c r="B20" s="7">
        <v>42922</v>
      </c>
      <c r="D20" s="2">
        <f>SUM(A19:A20)</f>
        <v>76.256217912281841</v>
      </c>
      <c r="G20" s="1"/>
      <c r="H20" s="4">
        <f t="shared" ca="1" si="3"/>
        <v>2</v>
      </c>
      <c r="J20" s="5"/>
      <c r="K20" s="10">
        <v>42970</v>
      </c>
      <c r="L20" s="6">
        <v>42980</v>
      </c>
      <c r="M20" s="10">
        <v>42990</v>
      </c>
      <c r="N20" s="10">
        <v>43000</v>
      </c>
      <c r="O20" s="6">
        <v>43010</v>
      </c>
      <c r="P20" s="6">
        <v>43020</v>
      </c>
      <c r="Q20" s="10">
        <v>43030</v>
      </c>
      <c r="R20" s="10">
        <v>43040</v>
      </c>
      <c r="S20" s="10">
        <v>43050</v>
      </c>
      <c r="T20" s="10">
        <v>43060</v>
      </c>
      <c r="U20" s="5"/>
      <c r="V20" s="14" t="s">
        <v>17</v>
      </c>
      <c r="W20" s="2">
        <v>36.942523099040415</v>
      </c>
      <c r="Y20" s="5"/>
    </row>
    <row r="21" spans="1:25" ht="12" customHeight="1" x14ac:dyDescent="0.25">
      <c r="A21">
        <v>48.256770519063771</v>
      </c>
      <c r="B21" s="7">
        <v>42924</v>
      </c>
      <c r="G21" s="1"/>
      <c r="H21" s="4">
        <f t="shared" ca="1" si="3"/>
        <v>2</v>
      </c>
      <c r="J21" s="5"/>
      <c r="K21" s="10">
        <v>42971</v>
      </c>
      <c r="L21" s="6">
        <v>42981</v>
      </c>
      <c r="M21" s="10">
        <v>42991</v>
      </c>
      <c r="N21" s="10">
        <v>43001</v>
      </c>
      <c r="O21" s="6">
        <v>43011</v>
      </c>
      <c r="P21" s="6">
        <v>43021</v>
      </c>
      <c r="Q21" s="10">
        <v>43031</v>
      </c>
      <c r="R21" s="10">
        <v>43041</v>
      </c>
      <c r="S21" s="10">
        <v>43051</v>
      </c>
      <c r="T21" s="10">
        <v>43061</v>
      </c>
      <c r="U21" s="5"/>
      <c r="V21" s="14" t="s">
        <v>18</v>
      </c>
      <c r="W21" s="2">
        <v>39.775282615332301</v>
      </c>
      <c r="Y21" s="5"/>
    </row>
    <row r="22" spans="1:25" ht="12" customHeight="1" x14ac:dyDescent="0.25">
      <c r="A22">
        <v>48.188102612020899</v>
      </c>
      <c r="B22" s="7">
        <v>42926</v>
      </c>
      <c r="G22" s="1"/>
      <c r="H22" s="4">
        <f t="shared" ca="1" si="3"/>
        <v>2</v>
      </c>
      <c r="J22" s="5"/>
      <c r="K22" s="10">
        <v>42972</v>
      </c>
      <c r="L22" s="6">
        <v>42982</v>
      </c>
      <c r="M22" s="10">
        <v>42992</v>
      </c>
      <c r="N22" s="10">
        <v>43002</v>
      </c>
      <c r="O22" s="6">
        <v>43012</v>
      </c>
      <c r="P22" s="6">
        <v>43022</v>
      </c>
      <c r="Q22" s="10">
        <v>43032</v>
      </c>
      <c r="R22" s="10">
        <v>43042</v>
      </c>
      <c r="S22" s="10">
        <v>43052</v>
      </c>
      <c r="T22" s="10">
        <v>43062</v>
      </c>
      <c r="U22" s="5"/>
      <c r="V22" s="14" t="s">
        <v>26</v>
      </c>
      <c r="W22" s="2"/>
      <c r="X22" s="5"/>
      <c r="Y22" s="5"/>
    </row>
    <row r="23" spans="1:25" ht="12" customHeight="1" x14ac:dyDescent="0.25">
      <c r="A23">
        <v>43.750260867861719</v>
      </c>
      <c r="B23" s="7">
        <v>42930</v>
      </c>
      <c r="D23" s="2">
        <f>SUM(A20:A22)</f>
        <v>116.86173470839107</v>
      </c>
      <c r="G23" s="1"/>
      <c r="H23" s="4">
        <f t="shared" ca="1" si="3"/>
        <v>4</v>
      </c>
      <c r="J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4" t="s">
        <v>27</v>
      </c>
      <c r="W23" s="2"/>
      <c r="X23" s="5"/>
      <c r="Y23" s="5"/>
    </row>
    <row r="24" spans="1:25" ht="12" customHeight="1" x14ac:dyDescent="0.25">
      <c r="A24">
        <v>33.602986284407422</v>
      </c>
      <c r="B24" s="7">
        <v>42950</v>
      </c>
      <c r="G24" s="1"/>
      <c r="H24" s="4">
        <f t="shared" ca="1" si="3"/>
        <v>20</v>
      </c>
      <c r="J24" s="5"/>
      <c r="K24" s="10">
        <v>43063</v>
      </c>
      <c r="L24" s="10">
        <v>43073</v>
      </c>
      <c r="M24" s="10">
        <v>43083</v>
      </c>
      <c r="N24" s="9">
        <v>43093</v>
      </c>
      <c r="O24" s="10">
        <v>43103</v>
      </c>
      <c r="P24" s="9">
        <v>43113</v>
      </c>
      <c r="Q24" s="9">
        <v>43123</v>
      </c>
      <c r="R24" s="9">
        <v>43133</v>
      </c>
      <c r="S24" s="9">
        <v>43143</v>
      </c>
      <c r="T24" s="9">
        <v>43153</v>
      </c>
      <c r="U24" s="5"/>
      <c r="V24" s="14" t="s">
        <v>28</v>
      </c>
      <c r="W24" s="2"/>
      <c r="X24" s="5"/>
      <c r="Y24" s="5"/>
    </row>
    <row r="25" spans="1:25" ht="12" customHeight="1" x14ac:dyDescent="0.25">
      <c r="A25">
        <v>55.342000889045735</v>
      </c>
      <c r="B25" s="7">
        <v>42951</v>
      </c>
      <c r="G25" s="1"/>
      <c r="H25" s="4">
        <f t="shared" ca="1" si="3"/>
        <v>1</v>
      </c>
      <c r="J25" s="5"/>
      <c r="K25" s="10">
        <v>43064</v>
      </c>
      <c r="L25" s="10">
        <v>43074</v>
      </c>
      <c r="M25" s="10">
        <v>43084</v>
      </c>
      <c r="N25" s="9">
        <v>43094</v>
      </c>
      <c r="O25" s="10">
        <v>43104</v>
      </c>
      <c r="P25" s="9">
        <v>43114</v>
      </c>
      <c r="Q25" s="9">
        <v>43124</v>
      </c>
      <c r="R25" s="9">
        <v>43134</v>
      </c>
      <c r="S25" s="9">
        <v>43144</v>
      </c>
      <c r="T25" s="9">
        <v>43154</v>
      </c>
      <c r="U25" s="5"/>
      <c r="V25" s="14" t="s">
        <v>29</v>
      </c>
      <c r="W25" s="2"/>
      <c r="X25" s="5"/>
      <c r="Y25" s="5"/>
    </row>
    <row r="26" spans="1:25" ht="12" customHeight="1" x14ac:dyDescent="0.25">
      <c r="A26">
        <v>66.614473269611025</v>
      </c>
      <c r="B26" s="7">
        <v>42952</v>
      </c>
      <c r="D26" s="2">
        <f>SUM(A24:A26)</f>
        <v>155.55946044306418</v>
      </c>
      <c r="E26" s="12">
        <v>2</v>
      </c>
      <c r="G26" s="1"/>
      <c r="H26" s="4">
        <f t="shared" ca="1" si="3"/>
        <v>1</v>
      </c>
      <c r="J26" s="5"/>
      <c r="K26" s="10">
        <v>43065</v>
      </c>
      <c r="L26" s="10">
        <v>43075</v>
      </c>
      <c r="M26" s="10">
        <v>43085</v>
      </c>
      <c r="N26" s="9">
        <v>43095</v>
      </c>
      <c r="O26" s="10">
        <v>43105</v>
      </c>
      <c r="P26" s="9">
        <v>43115</v>
      </c>
      <c r="Q26" s="9">
        <v>43125</v>
      </c>
      <c r="R26" s="9">
        <v>43135</v>
      </c>
      <c r="S26" s="9">
        <v>43145</v>
      </c>
      <c r="T26" s="9">
        <v>43155</v>
      </c>
      <c r="U26" s="5"/>
      <c r="V26" s="14" t="s">
        <v>30</v>
      </c>
      <c r="W26" s="2"/>
      <c r="X26" s="5"/>
      <c r="Y26" s="5"/>
    </row>
    <row r="27" spans="1:25" ht="12" customHeight="1" x14ac:dyDescent="0.25">
      <c r="A27">
        <v>76.815940890629506</v>
      </c>
      <c r="B27" s="7">
        <v>42962</v>
      </c>
      <c r="D27" s="2">
        <f>SUM(A27)</f>
        <v>76.815940890629506</v>
      </c>
      <c r="G27" s="1"/>
      <c r="H27" s="4">
        <f t="shared" ca="1" si="3"/>
        <v>10</v>
      </c>
      <c r="K27" s="10">
        <v>43066</v>
      </c>
      <c r="L27" s="10">
        <v>43076</v>
      </c>
      <c r="M27" s="10">
        <v>43086</v>
      </c>
      <c r="N27" s="9">
        <v>43096</v>
      </c>
      <c r="O27" s="10">
        <v>43106</v>
      </c>
      <c r="P27" s="9">
        <v>43116</v>
      </c>
      <c r="Q27" s="9">
        <v>43126</v>
      </c>
      <c r="R27" s="9">
        <v>43136</v>
      </c>
      <c r="S27" s="9">
        <v>43146</v>
      </c>
      <c r="T27" s="9">
        <v>43156</v>
      </c>
      <c r="V27" s="14" t="s">
        <v>31</v>
      </c>
      <c r="W27" s="2"/>
    </row>
    <row r="28" spans="1:25" ht="12" customHeight="1" x14ac:dyDescent="0.25">
      <c r="A28">
        <v>80.907017304623622</v>
      </c>
      <c r="B28" s="7">
        <v>42977</v>
      </c>
      <c r="G28" s="1"/>
      <c r="H28" s="4">
        <f t="shared" ca="1" si="3"/>
        <v>15</v>
      </c>
      <c r="K28" s="10">
        <v>43067</v>
      </c>
      <c r="L28" s="10">
        <v>43077</v>
      </c>
      <c r="M28" s="10">
        <v>43087</v>
      </c>
      <c r="N28" s="9">
        <v>43097</v>
      </c>
      <c r="O28" s="10">
        <v>43107</v>
      </c>
      <c r="P28" s="9">
        <v>43117</v>
      </c>
      <c r="Q28" s="9">
        <v>43127</v>
      </c>
      <c r="R28" s="9">
        <v>43137</v>
      </c>
      <c r="S28" s="9">
        <v>43147</v>
      </c>
      <c r="T28" s="9">
        <v>43157</v>
      </c>
      <c r="V28" s="14" t="s">
        <v>32</v>
      </c>
      <c r="W28" s="2"/>
    </row>
    <row r="29" spans="1:25" ht="12" customHeight="1" x14ac:dyDescent="0.25">
      <c r="A29">
        <v>64.999605347580939</v>
      </c>
      <c r="B29" s="7">
        <v>42978</v>
      </c>
      <c r="D29" s="2">
        <f>SUM(A28:A29)</f>
        <v>145.90662265220456</v>
      </c>
      <c r="E29" s="12">
        <v>2</v>
      </c>
      <c r="G29" s="1"/>
      <c r="H29" s="4">
        <f t="shared" ca="1" si="3"/>
        <v>1</v>
      </c>
      <c r="K29" s="10">
        <v>43068</v>
      </c>
      <c r="L29" s="10">
        <v>43078</v>
      </c>
      <c r="M29" s="10">
        <v>43088</v>
      </c>
      <c r="N29" s="9">
        <v>43098</v>
      </c>
      <c r="O29" s="10">
        <v>43108</v>
      </c>
      <c r="P29" s="9">
        <v>43118</v>
      </c>
      <c r="Q29" s="9">
        <v>43128</v>
      </c>
      <c r="R29" s="9">
        <v>43138</v>
      </c>
      <c r="S29" s="9">
        <v>43148</v>
      </c>
      <c r="T29" s="9">
        <v>43158</v>
      </c>
      <c r="V29" s="14" t="s">
        <v>19</v>
      </c>
      <c r="W29" s="2">
        <v>51.061854137153254</v>
      </c>
    </row>
    <row r="30" spans="1:25" ht="12" customHeight="1" x14ac:dyDescent="0.25">
      <c r="A30">
        <v>36.942523099040415</v>
      </c>
      <c r="B30" s="7">
        <v>43011</v>
      </c>
      <c r="D30" s="2">
        <f>SUM(A30)</f>
        <v>36.942523099040415</v>
      </c>
      <c r="E30" s="12">
        <v>3</v>
      </c>
      <c r="G30" s="1"/>
      <c r="H30" s="4">
        <f t="shared" ca="1" si="3"/>
        <v>33</v>
      </c>
      <c r="K30" s="10">
        <v>43069</v>
      </c>
      <c r="L30" s="10">
        <v>43079</v>
      </c>
      <c r="M30" s="10">
        <v>43089</v>
      </c>
      <c r="N30" s="9">
        <v>43099</v>
      </c>
      <c r="O30" s="10">
        <v>43109</v>
      </c>
      <c r="P30" s="9">
        <v>43119</v>
      </c>
      <c r="Q30" s="9">
        <v>43129</v>
      </c>
      <c r="R30" s="9">
        <v>43139</v>
      </c>
      <c r="S30" s="9">
        <v>43149</v>
      </c>
      <c r="T30" s="9">
        <v>43159</v>
      </c>
      <c r="V30" s="14" t="s">
        <v>33</v>
      </c>
      <c r="W30" s="2"/>
    </row>
    <row r="31" spans="1:25" ht="12" customHeight="1" x14ac:dyDescent="0.25">
      <c r="A31">
        <v>39.775282615332301</v>
      </c>
      <c r="B31" s="7">
        <v>43013</v>
      </c>
      <c r="D31" s="2">
        <f>SUM(A31)</f>
        <v>39.775282615332301</v>
      </c>
      <c r="G31" s="1"/>
      <c r="H31" s="4">
        <f t="shared" ca="1" si="3"/>
        <v>2</v>
      </c>
      <c r="K31" s="10">
        <v>43070</v>
      </c>
      <c r="L31" s="10">
        <v>43080</v>
      </c>
      <c r="M31" s="10">
        <v>43090</v>
      </c>
      <c r="N31" s="9">
        <v>43100</v>
      </c>
      <c r="O31" s="10">
        <v>43110</v>
      </c>
      <c r="P31" s="9">
        <v>43120</v>
      </c>
      <c r="Q31" s="9">
        <v>43130</v>
      </c>
      <c r="R31" s="9">
        <v>43140</v>
      </c>
      <c r="S31" s="9">
        <v>43150</v>
      </c>
      <c r="T31" s="9">
        <v>43160</v>
      </c>
      <c r="V31" s="14" t="s">
        <v>20</v>
      </c>
      <c r="W31" s="2">
        <v>160.64192630795401</v>
      </c>
    </row>
    <row r="32" spans="1:25" ht="12" customHeight="1" x14ac:dyDescent="0.25">
      <c r="A32">
        <v>51.061854137153254</v>
      </c>
      <c r="B32" s="1">
        <v>43102</v>
      </c>
      <c r="D32" s="2">
        <f>SUM(A32)</f>
        <v>51.061854137153254</v>
      </c>
      <c r="E32" s="12">
        <v>8</v>
      </c>
      <c r="G32" s="1"/>
      <c r="H32" s="4">
        <f t="shared" ca="1" si="3"/>
        <v>89</v>
      </c>
      <c r="K32" s="10">
        <v>43071</v>
      </c>
      <c r="L32" s="10">
        <v>43081</v>
      </c>
      <c r="M32" s="10">
        <v>43091</v>
      </c>
      <c r="N32" s="9">
        <v>43101</v>
      </c>
      <c r="O32" s="10">
        <v>43111</v>
      </c>
      <c r="P32" s="9">
        <v>43121</v>
      </c>
      <c r="Q32" s="9">
        <v>43131</v>
      </c>
      <c r="R32" s="9">
        <v>43141</v>
      </c>
      <c r="S32" s="9">
        <v>43151</v>
      </c>
      <c r="T32" s="9">
        <v>43161</v>
      </c>
      <c r="V32" s="14" t="s">
        <v>34</v>
      </c>
      <c r="W32" s="2"/>
    </row>
    <row r="33" spans="1:23" ht="12" customHeight="1" x14ac:dyDescent="0.25">
      <c r="A33">
        <v>68.418968219432372</v>
      </c>
      <c r="B33" s="1">
        <v>43116</v>
      </c>
      <c r="G33" s="1"/>
      <c r="H33" s="4">
        <f t="shared" ca="1" si="3"/>
        <v>14</v>
      </c>
      <c r="K33" s="10">
        <v>43072</v>
      </c>
      <c r="L33" s="10">
        <v>43082</v>
      </c>
      <c r="M33" s="10">
        <v>43092</v>
      </c>
      <c r="N33" s="9">
        <v>43102</v>
      </c>
      <c r="O33" s="10">
        <v>43112</v>
      </c>
      <c r="P33" s="9">
        <v>43122</v>
      </c>
      <c r="Q33" s="9">
        <v>43132</v>
      </c>
      <c r="R33" s="9">
        <v>43142</v>
      </c>
      <c r="S33" s="9">
        <v>43152</v>
      </c>
      <c r="T33" s="9">
        <v>43162</v>
      </c>
      <c r="V33" s="14" t="s">
        <v>5</v>
      </c>
      <c r="W33" s="2">
        <v>1527.2902544563055</v>
      </c>
    </row>
    <row r="34" spans="1:23" ht="12" customHeight="1" x14ac:dyDescent="0.25">
      <c r="A34">
        <v>13.663642140806305</v>
      </c>
      <c r="B34" s="1">
        <v>43118</v>
      </c>
      <c r="G34" s="1"/>
      <c r="H34" s="4">
        <f t="shared" ca="1" si="3"/>
        <v>2</v>
      </c>
    </row>
    <row r="35" spans="1:23" ht="12" customHeight="1" x14ac:dyDescent="0.25">
      <c r="A35">
        <v>3.5635200944302912</v>
      </c>
      <c r="B35" s="1">
        <v>43120</v>
      </c>
      <c r="G35" s="1"/>
      <c r="H35" s="4">
        <f t="shared" ca="1" si="3"/>
        <v>2</v>
      </c>
    </row>
    <row r="36" spans="1:23" ht="12" customHeight="1" x14ac:dyDescent="0.25">
      <c r="A36">
        <v>74.99579585328506</v>
      </c>
      <c r="B36" s="1">
        <v>43121</v>
      </c>
      <c r="D36" s="2">
        <f>SUM(A33:A36)</f>
        <v>160.64192630795401</v>
      </c>
      <c r="E36" s="12">
        <v>2</v>
      </c>
      <c r="G36" s="1"/>
      <c r="H36" s="4">
        <f t="shared" ca="1" si="3"/>
        <v>1</v>
      </c>
    </row>
    <row r="37" spans="1:23" x14ac:dyDescent="0.25">
      <c r="G37" s="1"/>
      <c r="H37" s="4"/>
    </row>
    <row r="38" spans="1:23" x14ac:dyDescent="0.25">
      <c r="G38" s="1"/>
      <c r="H38" s="4"/>
    </row>
    <row r="39" spans="1:23" x14ac:dyDescent="0.25">
      <c r="G39" s="1"/>
      <c r="H39" s="4"/>
    </row>
    <row r="40" spans="1:23" x14ac:dyDescent="0.25">
      <c r="G40" s="1"/>
      <c r="H40" s="4"/>
    </row>
    <row r="41" spans="1:23" x14ac:dyDescent="0.25">
      <c r="G41" s="1"/>
      <c r="H41" s="4"/>
    </row>
    <row r="42" spans="1:23" x14ac:dyDescent="0.25">
      <c r="G42" s="1"/>
      <c r="H42" s="4"/>
    </row>
    <row r="43" spans="1:23" x14ac:dyDescent="0.25">
      <c r="G43" s="1"/>
      <c r="H43" s="4"/>
    </row>
    <row r="44" spans="1:23" x14ac:dyDescent="0.25">
      <c r="G44" s="1"/>
      <c r="H44" s="4"/>
    </row>
    <row r="45" spans="1:23" x14ac:dyDescent="0.25">
      <c r="G45" s="1"/>
      <c r="H45" s="4"/>
    </row>
    <row r="46" spans="1:23" x14ac:dyDescent="0.25">
      <c r="G46" s="1"/>
      <c r="H46" s="4"/>
    </row>
    <row r="47" spans="1:23" x14ac:dyDescent="0.25">
      <c r="G47" s="1"/>
      <c r="H47" s="4"/>
    </row>
    <row r="48" spans="1:23" x14ac:dyDescent="0.25">
      <c r="G48" s="1"/>
      <c r="H48" s="4"/>
    </row>
    <row r="49" spans="7:8" x14ac:dyDescent="0.25">
      <c r="G49" s="1"/>
      <c r="H49" s="4"/>
    </row>
    <row r="50" spans="7:8" x14ac:dyDescent="0.25">
      <c r="G50" s="1"/>
      <c r="H50" s="4"/>
    </row>
    <row r="51" spans="7:8" x14ac:dyDescent="0.25">
      <c r="G51" s="1"/>
      <c r="H51" s="4"/>
    </row>
    <row r="52" spans="7:8" x14ac:dyDescent="0.25">
      <c r="G52" s="1"/>
      <c r="H52" s="4"/>
    </row>
    <row r="53" spans="7:8" x14ac:dyDescent="0.25">
      <c r="G53" s="1"/>
    </row>
    <row r="54" spans="7:8" x14ac:dyDescent="0.25">
      <c r="G54" s="1"/>
    </row>
    <row r="55" spans="7:8" x14ac:dyDescent="0.25">
      <c r="G55" s="1"/>
    </row>
    <row r="56" spans="7:8" x14ac:dyDescent="0.25">
      <c r="G56" s="1"/>
    </row>
    <row r="57" spans="7:8" x14ac:dyDescent="0.25">
      <c r="G57" s="1"/>
    </row>
    <row r="58" spans="7:8" x14ac:dyDescent="0.25">
      <c r="G58" s="1"/>
    </row>
    <row r="59" spans="7:8" x14ac:dyDescent="0.25">
      <c r="G59" s="1"/>
    </row>
    <row r="60" spans="7:8" x14ac:dyDescent="0.25">
      <c r="G60" s="1"/>
    </row>
    <row r="61" spans="7:8" x14ac:dyDescent="0.25">
      <c r="G61" s="1"/>
    </row>
    <row r="62" spans="7:8" x14ac:dyDescent="0.25">
      <c r="G62" s="1"/>
    </row>
    <row r="63" spans="7:8" x14ac:dyDescent="0.25">
      <c r="G63" s="1"/>
    </row>
    <row r="64" spans="7:8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  <row r="76" spans="7:7" x14ac:dyDescent="0.25">
      <c r="G76" s="1"/>
    </row>
    <row r="77" spans="7:7" x14ac:dyDescent="0.25">
      <c r="G77" s="1"/>
    </row>
    <row r="78" spans="7:7" x14ac:dyDescent="0.25">
      <c r="G78" s="1"/>
    </row>
    <row r="79" spans="7:7" x14ac:dyDescent="0.25">
      <c r="G79" s="1"/>
    </row>
    <row r="80" spans="7:7" x14ac:dyDescent="0.25">
      <c r="G80" s="1"/>
    </row>
    <row r="81" spans="7:11" x14ac:dyDescent="0.25">
      <c r="G81" s="1"/>
    </row>
    <row r="82" spans="7:11" x14ac:dyDescent="0.25">
      <c r="G82" s="1"/>
      <c r="K82" s="6"/>
    </row>
    <row r="83" spans="7:11" x14ac:dyDescent="0.25">
      <c r="G83" s="1"/>
      <c r="K83" s="6"/>
    </row>
  </sheetData>
  <pageMargins left="0.7" right="0.7" top="0.75" bottom="0.75" header="0.3" footer="0.3"/>
  <pageSetup paperSize="9" orientation="portrait" horizontalDpi="180" verticalDpi="18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2018-08-15T10:32:27Z</dcterms:modified>
</cp:coreProperties>
</file>