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" i="1"/>
  <c r="C23" i="1" l="1"/>
  <c r="C22" i="1"/>
  <c r="C21" i="1"/>
  <c r="I20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<sst xmlns="http://schemas.openxmlformats.org/spreadsheetml/2006/main" count="53" uniqueCount="20">
  <si>
    <t>nom</t>
  </si>
  <si>
    <t>Марка автобуса</t>
  </si>
  <si>
    <t>Гос.номер с кодом региона</t>
  </si>
  <si>
    <t>Идентификатор блока Глонасс\IMEI</t>
  </si>
  <si>
    <t>Модель бортового блока</t>
  </si>
  <si>
    <t>id-m</t>
  </si>
  <si>
    <t>id-org</t>
  </si>
  <si>
    <t>marshr</t>
  </si>
  <si>
    <t>kolvo</t>
  </si>
  <si>
    <t>ООО "Колос"</t>
  </si>
  <si>
    <t>№п.п</t>
  </si>
  <si>
    <t>№выхода\графика</t>
  </si>
  <si>
    <t>Государственный номер с кодом регтона</t>
  </si>
  <si>
    <t>Идентификационный номер бортового блока ГЛОНАСС (IMEI)*</t>
  </si>
  <si>
    <t>Прим.</t>
  </si>
  <si>
    <t>Столбец1</t>
  </si>
  <si>
    <t>46ц7347</t>
  </si>
  <si>
    <t>12\08\2018</t>
  </si>
  <si>
    <t>Бланк по м. №10 на</t>
  </si>
  <si>
    <t>Бланк по м53 №53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</si>
</sst>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[$-419]General"/>
    <numFmt numFmtId="170" formatCode="0.000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/>
  </cellStyleXfs>
  <cellXfs count="30">
    <xf numFmtId="0" fontId="0" fillId="0" borderId="0" xfId="0"/>
    <xf numFmtId="0" fontId="0" fillId="0" borderId="1" xfId="0" applyBorder="1" applyAlignment="1"/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/>
    <xf numFmtId="164" fontId="1" fillId="0" borderId="1" xfId="1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vertical="top"/>
    </xf>
    <xf numFmtId="1" fontId="1" fillId="0" borderId="1" xfId="1" applyNumberFormat="1" applyFont="1" applyFill="1" applyBorder="1" applyAlignment="1" applyProtection="1">
      <alignment horizontal="left" wrapText="1"/>
      <protection locked="0"/>
    </xf>
    <xf numFmtId="164" fontId="0" fillId="0" borderId="0" xfId="0" applyNumberFormat="1" applyAlignment="1">
      <alignment horizontal="left"/>
    </xf>
    <xf numFmtId="0" fontId="4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7" xfId="0" applyNumberFormat="1" applyBorder="1"/>
    <xf numFmtId="0" fontId="0" fillId="0" borderId="1" xfId="0" applyNumberFormat="1" applyBorder="1"/>
    <xf numFmtId="0" fontId="0" fillId="0" borderId="2" xfId="0" applyBorder="1"/>
    <xf numFmtId="0" fontId="0" fillId="0" borderId="10" xfId="0" applyNumberFormat="1" applyBorder="1"/>
    <xf numFmtId="0" fontId="0" fillId="2" borderId="1" xfId="0" applyFill="1" applyBorder="1" applyAlignment="1"/>
    <xf numFmtId="0" fontId="0" fillId="2" borderId="1" xfId="0" applyFill="1" applyBorder="1"/>
    <xf numFmtId="0" fontId="0" fillId="2" borderId="0" xfId="0" applyFill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170" fontId="7" fillId="0" borderId="0" xfId="0" applyNumberFormat="1" applyFont="1"/>
    <xf numFmtId="0" fontId="7" fillId="0" borderId="1" xfId="0" applyFont="1" applyBorder="1"/>
  </cellXfs>
  <cellStyles count="2">
    <cellStyle name="Обычный" xfId="0" builtinId="0"/>
    <cellStyle name="Обычный_Лист1" xfId="1"/>
  </cellStyles>
  <dxfs count="23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000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00000"/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ban_post/Documents/&#1090;&#1085;&#1094;/&#1060;&#1072;&#1082;&#1090;&#1080;&#1095;&#1077;&#1089;&#1082;&#1080;&#1081;%20&#1074;&#1099;&#1087;&#1091;&#1089;&#1082;-&#1089;&#1074;&#1086;&#1076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ВЫПУСКА"/>
      <sheetName val="СВ1"/>
      <sheetName val="СВ2"/>
      <sheetName val="Бланк Назначения"/>
      <sheetName val="Прогноз Нарушений ТНЦ"/>
      <sheetName val="реестр маршрутов"/>
      <sheetName val="реестр блоков глонасс"/>
    </sheetNames>
    <sheetDataSet>
      <sheetData sheetId="0">
        <row r="28">
          <cell r="F28" t="str">
            <v>ПАЗ 320302-12</v>
          </cell>
        </row>
        <row r="32">
          <cell r="F32" t="str">
            <v>HYUNDAI HD (LWB) COUNTY</v>
          </cell>
        </row>
        <row r="33">
          <cell r="F33" t="str">
            <v>HYUNDAI HD (SWB) COUNTY</v>
          </cell>
        </row>
        <row r="34">
          <cell r="F34" t="str">
            <v>HYUNDAI HD</v>
          </cell>
        </row>
        <row r="35">
          <cell r="F35" t="str">
            <v>HYUNDAI HD SWB COUNTI</v>
          </cell>
        </row>
        <row r="36">
          <cell r="F36" t="str">
            <v>HYUNDAI HD (COUNTY) SWB</v>
          </cell>
        </row>
        <row r="37">
          <cell r="F37" t="str">
            <v>2227SK/2227SK</v>
          </cell>
        </row>
        <row r="38">
          <cell r="F38" t="str">
            <v>ХЮНДАЙ HD COUNTY SWB</v>
          </cell>
        </row>
        <row r="39">
          <cell r="F39" t="str">
            <v>HYUNDAI HD (LWB) COUNTY</v>
          </cell>
        </row>
        <row r="40">
          <cell r="F40" t="str">
            <v>HYUNDAI HD (SWB) COUNTY</v>
          </cell>
        </row>
        <row r="224">
          <cell r="F224" t="str">
            <v>HYUNDAI HD (SWB) COUNTY</v>
          </cell>
        </row>
        <row r="225">
          <cell r="F225" t="str">
            <v>ПЕЖО 2227 SK</v>
          </cell>
        </row>
        <row r="226">
          <cell r="F226" t="str">
            <v>HYUNDAI HD (SWB) COUNTY</v>
          </cell>
        </row>
        <row r="227">
          <cell r="F227" t="str">
            <v>REAL 0000010</v>
          </cell>
        </row>
        <row r="228">
          <cell r="F228" t="str">
            <v>HYUNDAI HD (SWB) COUNTY</v>
          </cell>
        </row>
        <row r="229">
          <cell r="F229" t="str">
            <v>HYUNDAI HD (SWB) COUNTY</v>
          </cell>
        </row>
        <row r="230">
          <cell r="F230" t="str">
            <v xml:space="preserve">HYUNDAI HD (LWB) COUNTY </v>
          </cell>
        </row>
        <row r="231">
          <cell r="F231" t="str">
            <v>HYUNDAI HD (LWB) COUNTY</v>
          </cell>
        </row>
        <row r="232">
          <cell r="F232" t="str">
            <v>HYUNDAI HD (SWB) COUNTY</v>
          </cell>
        </row>
        <row r="233">
          <cell r="F233" t="str">
            <v>ПАЗ 320302-08</v>
          </cell>
        </row>
        <row r="234">
          <cell r="F234" t="str">
            <v>REAL</v>
          </cell>
        </row>
        <row r="235">
          <cell r="F235" t="str">
            <v>HYUNDAI HD (SWB) COUNTY</v>
          </cell>
        </row>
      </sheetData>
      <sheetData sheetId="1">
        <row r="1">
          <cell r="B1" t="str">
            <v>Марка автобуса</v>
          </cell>
        </row>
      </sheetData>
      <sheetData sheetId="2"/>
      <sheetData sheetId="3"/>
      <sheetData sheetId="4"/>
      <sheetData sheetId="5">
        <row r="2">
          <cell r="A2">
            <v>67</v>
          </cell>
          <cell r="B2">
            <v>67</v>
          </cell>
        </row>
        <row r="3">
          <cell r="A3">
            <v>1</v>
          </cell>
          <cell r="B3">
            <v>1</v>
          </cell>
        </row>
        <row r="4">
          <cell r="A4">
            <v>3</v>
          </cell>
          <cell r="B4">
            <v>3</v>
          </cell>
        </row>
        <row r="5">
          <cell r="A5">
            <v>7</v>
          </cell>
          <cell r="B5">
            <v>7</v>
          </cell>
        </row>
        <row r="6">
          <cell r="A6">
            <v>8</v>
          </cell>
          <cell r="B6">
            <v>8</v>
          </cell>
        </row>
        <row r="7">
          <cell r="A7">
            <v>11</v>
          </cell>
          <cell r="B7">
            <v>11</v>
          </cell>
        </row>
        <row r="8">
          <cell r="A8">
            <v>20</v>
          </cell>
          <cell r="B8">
            <v>20</v>
          </cell>
        </row>
        <row r="9">
          <cell r="A9">
            <v>21</v>
          </cell>
          <cell r="B9">
            <v>21</v>
          </cell>
        </row>
        <row r="10">
          <cell r="A10">
            <v>22</v>
          </cell>
          <cell r="B10">
            <v>22</v>
          </cell>
        </row>
        <row r="11">
          <cell r="A11">
            <v>23</v>
          </cell>
          <cell r="B11">
            <v>23</v>
          </cell>
        </row>
        <row r="12">
          <cell r="A12">
            <v>28</v>
          </cell>
          <cell r="B12">
            <v>28</v>
          </cell>
        </row>
        <row r="13">
          <cell r="A13">
            <v>29</v>
          </cell>
          <cell r="B13">
            <v>29</v>
          </cell>
        </row>
        <row r="14">
          <cell r="A14">
            <v>31</v>
          </cell>
          <cell r="B14">
            <v>31</v>
          </cell>
        </row>
        <row r="15">
          <cell r="A15">
            <v>34</v>
          </cell>
          <cell r="B15">
            <v>34</v>
          </cell>
        </row>
        <row r="16">
          <cell r="A16">
            <v>42</v>
          </cell>
          <cell r="B16">
            <v>42</v>
          </cell>
        </row>
        <row r="17">
          <cell r="A17">
            <v>44</v>
          </cell>
          <cell r="B17">
            <v>44</v>
          </cell>
        </row>
        <row r="18">
          <cell r="A18">
            <v>75</v>
          </cell>
          <cell r="B18">
            <v>75</v>
          </cell>
        </row>
        <row r="19">
          <cell r="A19">
            <v>78</v>
          </cell>
          <cell r="B19">
            <v>78</v>
          </cell>
        </row>
        <row r="20">
          <cell r="A20">
            <v>90</v>
          </cell>
          <cell r="B20">
            <v>90</v>
          </cell>
        </row>
        <row r="21">
          <cell r="A21">
            <v>95</v>
          </cell>
          <cell r="B21">
            <v>95</v>
          </cell>
        </row>
        <row r="22">
          <cell r="A22">
            <v>102</v>
          </cell>
          <cell r="B22">
            <v>102</v>
          </cell>
        </row>
        <row r="23">
          <cell r="A23" t="str">
            <v>102 А</v>
          </cell>
          <cell r="B23">
            <v>102</v>
          </cell>
        </row>
        <row r="24">
          <cell r="A24" t="str">
            <v>106 А</v>
          </cell>
          <cell r="B24">
            <v>106</v>
          </cell>
        </row>
        <row r="25">
          <cell r="A25" t="str">
            <v>106 А-ПАЗ</v>
          </cell>
          <cell r="B25">
            <v>106</v>
          </cell>
        </row>
        <row r="26">
          <cell r="A26" t="str">
            <v>106а</v>
          </cell>
          <cell r="B26">
            <v>106</v>
          </cell>
        </row>
        <row r="27">
          <cell r="A27" t="str">
            <v>114 А</v>
          </cell>
          <cell r="B27">
            <v>114</v>
          </cell>
        </row>
        <row r="28">
          <cell r="A28" t="str">
            <v>114а</v>
          </cell>
          <cell r="B28">
            <v>114</v>
          </cell>
        </row>
        <row r="29">
          <cell r="A29" t="str">
            <v>11-ПАЗ</v>
          </cell>
          <cell r="B29">
            <v>11</v>
          </cell>
        </row>
        <row r="30">
          <cell r="A30" t="str">
            <v>11-ПАЗ</v>
          </cell>
          <cell r="B30">
            <v>11</v>
          </cell>
        </row>
        <row r="31">
          <cell r="A31" t="str">
            <v>140 А-ПАЗ</v>
          </cell>
          <cell r="B31">
            <v>140</v>
          </cell>
        </row>
        <row r="32">
          <cell r="A32" t="str">
            <v>141 А</v>
          </cell>
          <cell r="B32">
            <v>141</v>
          </cell>
        </row>
        <row r="33">
          <cell r="A33" t="str">
            <v>141 А-ПАЗ</v>
          </cell>
          <cell r="B33">
            <v>141</v>
          </cell>
        </row>
        <row r="34">
          <cell r="A34" t="str">
            <v>150 А</v>
          </cell>
          <cell r="B34">
            <v>150</v>
          </cell>
        </row>
        <row r="35">
          <cell r="A35" t="str">
            <v>150 А-ПАЗ</v>
          </cell>
          <cell r="B35">
            <v>150</v>
          </cell>
        </row>
        <row r="36">
          <cell r="A36" t="str">
            <v>151 А</v>
          </cell>
          <cell r="B36">
            <v>151</v>
          </cell>
        </row>
        <row r="37">
          <cell r="A37" t="str">
            <v>151 А-ПАЗ</v>
          </cell>
          <cell r="B37">
            <v>151</v>
          </cell>
        </row>
        <row r="38">
          <cell r="A38" t="str">
            <v>151а</v>
          </cell>
          <cell r="B38">
            <v>151</v>
          </cell>
        </row>
        <row r="39">
          <cell r="A39" t="str">
            <v>151а</v>
          </cell>
          <cell r="B39">
            <v>151</v>
          </cell>
        </row>
        <row r="40">
          <cell r="A40" t="str">
            <v>154 А-ПАЗ</v>
          </cell>
          <cell r="B40">
            <v>154</v>
          </cell>
        </row>
        <row r="41">
          <cell r="A41" t="str">
            <v>154а</v>
          </cell>
          <cell r="B41">
            <v>154</v>
          </cell>
        </row>
        <row r="42">
          <cell r="A42" t="str">
            <v>161 А-ПАЗ</v>
          </cell>
          <cell r="B42">
            <v>161</v>
          </cell>
        </row>
        <row r="43">
          <cell r="A43" t="str">
            <v>161а</v>
          </cell>
          <cell r="B43">
            <v>161</v>
          </cell>
        </row>
        <row r="44">
          <cell r="A44" t="str">
            <v>163 А</v>
          </cell>
          <cell r="B44">
            <v>163</v>
          </cell>
        </row>
        <row r="45">
          <cell r="A45" t="str">
            <v>163 А-ПАЗ</v>
          </cell>
          <cell r="B45">
            <v>163</v>
          </cell>
        </row>
        <row r="46">
          <cell r="A46" t="str">
            <v>186 Б</v>
          </cell>
          <cell r="B46">
            <v>186</v>
          </cell>
        </row>
        <row r="47">
          <cell r="A47" t="str">
            <v>186 Б-ПАЗ</v>
          </cell>
          <cell r="B47">
            <v>186</v>
          </cell>
        </row>
        <row r="48">
          <cell r="A48" t="str">
            <v>186б</v>
          </cell>
          <cell r="B48">
            <v>186</v>
          </cell>
        </row>
        <row r="49">
          <cell r="A49" t="str">
            <v>187 А</v>
          </cell>
          <cell r="B49">
            <v>187</v>
          </cell>
        </row>
        <row r="50">
          <cell r="A50" t="str">
            <v>187а</v>
          </cell>
          <cell r="B50">
            <v>187</v>
          </cell>
        </row>
        <row r="51">
          <cell r="A51" t="str">
            <v>189 А-ПАЗ</v>
          </cell>
          <cell r="B51">
            <v>189</v>
          </cell>
        </row>
        <row r="52">
          <cell r="A52" t="str">
            <v>189а</v>
          </cell>
          <cell r="B52">
            <v>189</v>
          </cell>
        </row>
        <row r="53">
          <cell r="A53" t="str">
            <v>1-ПАЗ</v>
          </cell>
          <cell r="B53">
            <v>1</v>
          </cell>
        </row>
        <row r="54">
          <cell r="A54" t="str">
            <v>26-ПАЗ</v>
          </cell>
          <cell r="B54">
            <v>26</v>
          </cell>
        </row>
        <row r="55">
          <cell r="A55" t="str">
            <v>28-ПАЗ</v>
          </cell>
          <cell r="B55">
            <v>28</v>
          </cell>
        </row>
        <row r="56">
          <cell r="A56" t="str">
            <v>31-ПАЗ</v>
          </cell>
          <cell r="B56">
            <v>31</v>
          </cell>
        </row>
        <row r="57">
          <cell r="A57" t="str">
            <v>3-ПАЗ</v>
          </cell>
          <cell r="B57">
            <v>3</v>
          </cell>
        </row>
        <row r="58">
          <cell r="A58" t="str">
            <v>75-ПАЗ</v>
          </cell>
          <cell r="B58">
            <v>75</v>
          </cell>
        </row>
        <row r="59">
          <cell r="A59" t="str">
            <v>90-ПАЗ</v>
          </cell>
          <cell r="B59">
            <v>90</v>
          </cell>
        </row>
        <row r="60">
          <cell r="A60" t="str">
            <v>ВАХТА</v>
          </cell>
          <cell r="B60" t="str">
            <v>ВАХТА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</row>
        <row r="70">
          <cell r="A70">
            <v>0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1" name="Таблица3" displayName="Таблица3" ref="B6:I15" totalsRowShown="0" headerRowDxfId="22" headerRowBorderDxfId="21" tableBorderDxfId="20" totalsRowBorderDxfId="19">
  <autoFilter ref="B6:I15"/>
  <tableColumns count="8">
    <tableColumn id="1" name="№п.п" dataDxfId="18"/>
    <tableColumn id="2" name="№выхода\графика" dataDxfId="17"/>
    <tableColumn id="3" name="Марка автобуса" dataDxfId="0">
      <calculatedColumnFormula>IFERROR(VLOOKUP(10+ROW(D1)/1000000,Лист1!$A:$H,3,),"")</calculatedColumnFormula>
    </tableColumn>
    <tableColumn id="4" name="Государственный номер с кодом регтона" dataDxfId="16"/>
    <tableColumn id="5" name="Идентификационный номер бортового блока ГЛОНАСС (IMEI)*" dataDxfId="15"/>
    <tableColumn id="6" name="Модель бортового блока" dataDxfId="14"/>
    <tableColumn id="7" name="Прим." dataDxfId="13"/>
    <tableColumn id="9" name="Столбец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35" displayName="Таблица35" ref="B20:H23" totalsRowShown="0" headerRowDxfId="11" headerRowBorderDxfId="10" tableBorderDxfId="9" totalsRowBorderDxfId="8">
  <autoFilter ref="B20:H23"/>
  <tableColumns count="7">
    <tableColumn id="1" name="№п.п" dataDxfId="7"/>
    <tableColumn id="2" name="№выхода\графика" dataDxfId="6"/>
    <tableColumn id="3" name="Марка автобуса" dataDxfId="5"/>
    <tableColumn id="4" name="Государственный номер с кодом регтона" dataDxfId="4"/>
    <tableColumn id="5" name="Идентификационный номер бортового блока ГЛОНАСС (IMEI)*" dataDxfId="3"/>
    <tableColumn id="6" name="Модель бортового блока" dataDxfId="2"/>
    <tableColumn id="7" name="Прим.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3"/>
  <sheetViews>
    <sheetView tabSelected="1" workbookViewId="0">
      <selection activeCell="C16" sqref="C16"/>
    </sheetView>
  </sheetViews>
  <sheetFormatPr defaultRowHeight="15" x14ac:dyDescent="0.25"/>
  <cols>
    <col min="1" max="1" width="9.7109375" customWidth="1"/>
    <col min="3" max="3" width="27.5703125" customWidth="1"/>
    <col min="5" max="5" width="34.28515625" bestFit="1" customWidth="1"/>
    <col min="6" max="6" width="24.42578125" bestFit="1" customWidth="1"/>
    <col min="9" max="9" width="9.140625" style="24"/>
  </cols>
  <sheetData>
    <row r="1" spans="1:10" x14ac:dyDescent="0.25"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3" t="s">
        <v>5</v>
      </c>
      <c r="H1" s="4" t="s">
        <v>6</v>
      </c>
      <c r="I1" s="22" t="s">
        <v>7</v>
      </c>
      <c r="J1" s="4" t="s">
        <v>8</v>
      </c>
    </row>
    <row r="2" spans="1:10" x14ac:dyDescent="0.25">
      <c r="A2" s="28">
        <f>COUNTIF(I$1:I2,I2)/1000000+I2</f>
        <v>10.000000999999999</v>
      </c>
      <c r="B2" s="5"/>
      <c r="C2" s="5" t="str">
        <f>'[1]РЕЕСТР ВЫПУСКА'!F233</f>
        <v>ПАЗ 320302-08</v>
      </c>
      <c r="D2" s="5"/>
      <c r="E2" s="6">
        <v>123</v>
      </c>
      <c r="F2" s="7"/>
      <c r="G2" s="8"/>
      <c r="H2" s="9" t="s">
        <v>9</v>
      </c>
      <c r="I2" s="23">
        <v>10</v>
      </c>
      <c r="J2" s="5">
        <v>1</v>
      </c>
    </row>
    <row r="3" spans="1:10" x14ac:dyDescent="0.25">
      <c r="A3" s="28">
        <f>COUNTIF(I$1:I3,I3)/1000000+I3</f>
        <v>10.000002</v>
      </c>
      <c r="B3" s="5"/>
      <c r="C3" s="5" t="str">
        <f>'[1]РЕЕСТР ВЫПУСКА'!F32</f>
        <v>HYUNDAI HD (LWB) COUNTY</v>
      </c>
      <c r="D3" s="5"/>
      <c r="E3" s="6">
        <v>456</v>
      </c>
      <c r="F3" s="7"/>
      <c r="G3" s="10"/>
      <c r="H3" s="9" t="s">
        <v>9</v>
      </c>
      <c r="I3" s="23">
        <v>10</v>
      </c>
      <c r="J3" s="5">
        <v>1</v>
      </c>
    </row>
    <row r="4" spans="1:10" x14ac:dyDescent="0.25">
      <c r="A4" s="28">
        <f>COUNTIF(I$1:I4,I4)/1000000+I4</f>
        <v>10.000003</v>
      </c>
      <c r="B4" s="5"/>
      <c r="C4" s="5" t="str">
        <f>'[1]РЕЕСТР ВЫПУСКА'!F33</f>
        <v>HYUNDAI HD (SWB) COUNTY</v>
      </c>
      <c r="D4" s="5"/>
      <c r="E4" s="6">
        <v>11</v>
      </c>
      <c r="F4" s="7"/>
      <c r="G4" s="10"/>
      <c r="H4" s="9" t="s">
        <v>9</v>
      </c>
      <c r="I4" s="23">
        <v>10</v>
      </c>
      <c r="J4" s="5">
        <v>1</v>
      </c>
    </row>
    <row r="5" spans="1:10" x14ac:dyDescent="0.25">
      <c r="A5" s="28">
        <f>COUNTIF(I$1:I5,I5)/1000000+I5</f>
        <v>10.000004000000001</v>
      </c>
      <c r="B5" s="5"/>
      <c r="C5" s="5" t="str">
        <f>'[1]РЕЕСТР ВЫПУСКА'!F34</f>
        <v>HYUNDAI HD</v>
      </c>
      <c r="D5" s="5"/>
      <c r="E5" s="6">
        <v>324234</v>
      </c>
      <c r="F5" s="7"/>
      <c r="G5" s="10"/>
      <c r="H5" s="9" t="s">
        <v>9</v>
      </c>
      <c r="I5" s="23">
        <v>10</v>
      </c>
      <c r="J5" s="5">
        <v>1</v>
      </c>
    </row>
    <row r="6" spans="1:10" x14ac:dyDescent="0.25">
      <c r="A6" s="28">
        <f>COUNTIF(I$1:I6,I6)/1000000+I6</f>
        <v>11.000000999999999</v>
      </c>
      <c r="B6" s="5"/>
      <c r="C6" s="5" t="str">
        <f>'[1]РЕЕСТР ВЫПУСКА'!F35</f>
        <v>HYUNDAI HD SWB COUNTI</v>
      </c>
      <c r="D6" s="5"/>
      <c r="E6" s="6">
        <v>56754682457</v>
      </c>
      <c r="F6" s="7"/>
      <c r="G6" s="10"/>
      <c r="H6" s="9" t="s">
        <v>9</v>
      </c>
      <c r="I6" s="23">
        <v>11</v>
      </c>
      <c r="J6" s="5">
        <v>1</v>
      </c>
    </row>
    <row r="7" spans="1:10" x14ac:dyDescent="0.25">
      <c r="A7" s="28">
        <f>COUNTIF(I$1:I7,I7)/1000000+I7</f>
        <v>34.000000999999997</v>
      </c>
      <c r="B7" s="5"/>
      <c r="C7" s="5" t="str">
        <f>'[1]РЕЕСТР ВЫПУСКА'!F36</f>
        <v>HYUNDAI HD (COUNTY) SWB</v>
      </c>
      <c r="D7" s="5"/>
      <c r="E7" s="6">
        <v>678356835</v>
      </c>
      <c r="F7" s="7"/>
      <c r="G7" s="10"/>
      <c r="H7" s="9" t="s">
        <v>9</v>
      </c>
      <c r="I7" s="23">
        <v>34</v>
      </c>
      <c r="J7" s="5">
        <v>1</v>
      </c>
    </row>
    <row r="8" spans="1:10" x14ac:dyDescent="0.25">
      <c r="A8" s="28">
        <f>COUNTIF(I$1:I8,I8)/1000000+I8</f>
        <v>53.000000999999997</v>
      </c>
      <c r="B8" s="5"/>
      <c r="C8" s="5" t="str">
        <f>'[1]РЕЕСТР ВЫПУСКА'!F37</f>
        <v>2227SK/2227SK</v>
      </c>
      <c r="D8" s="5"/>
      <c r="E8" s="6">
        <v>56835685447257</v>
      </c>
      <c r="F8" s="7"/>
      <c r="G8" s="10"/>
      <c r="H8" s="9" t="s">
        <v>9</v>
      </c>
      <c r="I8" s="23">
        <v>53</v>
      </c>
      <c r="J8" s="5">
        <v>1</v>
      </c>
    </row>
    <row r="9" spans="1:10" x14ac:dyDescent="0.25">
      <c r="A9" s="28">
        <f>COUNTIF(I$1:I9,I9)/1000000+I9</f>
        <v>53.000002000000002</v>
      </c>
      <c r="B9" s="5"/>
      <c r="C9" s="5" t="str">
        <f>'[1]РЕЕСТР ВЫПУСКА'!F38</f>
        <v>ХЮНДАЙ HD COUNTY SWB</v>
      </c>
      <c r="D9" s="5"/>
      <c r="E9" s="6">
        <v>6583254724</v>
      </c>
      <c r="F9" s="7"/>
      <c r="G9" s="10"/>
      <c r="H9" s="9" t="s">
        <v>9</v>
      </c>
      <c r="I9" s="23">
        <v>53</v>
      </c>
      <c r="J9" s="5">
        <v>1</v>
      </c>
    </row>
    <row r="10" spans="1:10" x14ac:dyDescent="0.25">
      <c r="A10" s="28">
        <f>COUNTIF(I$1:I10,I10)/1000000+I10</f>
        <v>53.000003</v>
      </c>
      <c r="B10" s="5"/>
      <c r="C10" s="5" t="str">
        <f>'[1]РЕЕСТР ВЫПУСКА'!F39</f>
        <v>HYUNDAI HD (LWB) COUNTY</v>
      </c>
      <c r="D10" s="5"/>
      <c r="E10" s="6">
        <v>45734</v>
      </c>
      <c r="F10" s="7"/>
      <c r="G10" s="10"/>
      <c r="H10" s="9" t="s">
        <v>9</v>
      </c>
      <c r="I10" s="23">
        <v>53</v>
      </c>
      <c r="J10" s="5">
        <v>1</v>
      </c>
    </row>
    <row r="11" spans="1:10" x14ac:dyDescent="0.25">
      <c r="A11" s="28">
        <f>COUNTIF(I$1:I11,I11)/1000000+I11</f>
        <v>53.000003999999997</v>
      </c>
      <c r="B11" s="5"/>
      <c r="C11" s="5" t="str">
        <f>'[1]РЕЕСТР ВЫПУСКА'!F40</f>
        <v>HYUNDAI HD (SWB) COUNTY</v>
      </c>
      <c r="D11" s="5"/>
      <c r="E11" s="6"/>
      <c r="F11" s="7"/>
      <c r="G11" s="10"/>
      <c r="H11" s="9" t="s">
        <v>9</v>
      </c>
      <c r="I11" s="23">
        <v>53</v>
      </c>
      <c r="J11" s="5">
        <v>1</v>
      </c>
    </row>
    <row r="12" spans="1:10" x14ac:dyDescent="0.25">
      <c r="A12" s="28">
        <f>COUNTIF(I$1:I12,I12)/1000000+I12</f>
        <v>53.000005000000002</v>
      </c>
      <c r="B12" s="5"/>
      <c r="C12" s="5" t="str">
        <f>'[1]РЕЕСТР ВЫПУСКА'!F224</f>
        <v>HYUNDAI HD (SWB) COUNTY</v>
      </c>
      <c r="D12" s="5"/>
      <c r="E12" s="6"/>
      <c r="F12" s="7"/>
      <c r="G12" s="8"/>
      <c r="H12" s="9" t="s">
        <v>9</v>
      </c>
      <c r="I12" s="23">
        <v>53</v>
      </c>
      <c r="J12" s="5">
        <v>1</v>
      </c>
    </row>
    <row r="13" spans="1:10" x14ac:dyDescent="0.25">
      <c r="A13" s="28">
        <f>COUNTIF(I$1:I13,I13)/1000000+I13</f>
        <v>53.000005999999999</v>
      </c>
      <c r="B13" s="5"/>
      <c r="C13" s="5" t="str">
        <f>'[1]РЕЕСТР ВЫПУСКА'!F225</f>
        <v>ПЕЖО 2227 SK</v>
      </c>
      <c r="D13" s="5"/>
      <c r="E13" s="6"/>
      <c r="F13" s="7"/>
      <c r="G13" s="8"/>
      <c r="H13" s="9" t="s">
        <v>9</v>
      </c>
      <c r="I13" s="23">
        <v>53</v>
      </c>
      <c r="J13" s="5">
        <v>1</v>
      </c>
    </row>
    <row r="14" spans="1:10" x14ac:dyDescent="0.25">
      <c r="A14" s="28">
        <f>COUNTIF(I$1:I14,I14)/1000000+I14</f>
        <v>53.000006999999997</v>
      </c>
      <c r="B14" s="5"/>
      <c r="C14" s="5" t="str">
        <f>'[1]РЕЕСТР ВЫПУСКА'!F226</f>
        <v>HYUNDAI HD (SWB) COUNTY</v>
      </c>
      <c r="D14" s="5"/>
      <c r="E14" s="6" t="s">
        <v>16</v>
      </c>
      <c r="F14" s="7"/>
      <c r="G14" s="8"/>
      <c r="H14" s="9" t="s">
        <v>9</v>
      </c>
      <c r="I14" s="23">
        <v>53</v>
      </c>
      <c r="J14" s="5">
        <v>1</v>
      </c>
    </row>
    <row r="15" spans="1:10" x14ac:dyDescent="0.25">
      <c r="A15" s="28">
        <f>COUNTIF(I$1:I15,I15)/1000000+I15</f>
        <v>53.000008000000001</v>
      </c>
      <c r="B15" s="5"/>
      <c r="C15" s="5" t="str">
        <f>'[1]РЕЕСТР ВЫПУСКА'!F227</f>
        <v>REAL 0000010</v>
      </c>
      <c r="D15" s="5"/>
      <c r="E15" s="6"/>
      <c r="F15" s="7"/>
      <c r="G15" s="8"/>
      <c r="H15" s="9" t="s">
        <v>9</v>
      </c>
      <c r="I15" s="23">
        <v>53</v>
      </c>
      <c r="J15" s="5">
        <v>1</v>
      </c>
    </row>
    <row r="16" spans="1:10" x14ac:dyDescent="0.25">
      <c r="A16" s="28">
        <f>COUNTIF(I$1:I16,I16)/1000000+I16</f>
        <v>53.000008999999999</v>
      </c>
      <c r="B16" s="5"/>
      <c r="C16" s="5" t="str">
        <f>'[1]РЕЕСТР ВЫПУСКА'!F228</f>
        <v>HYUNDAI HD (SWB) COUNTY</v>
      </c>
      <c r="D16" s="5"/>
      <c r="E16" s="6">
        <v>46873583568</v>
      </c>
      <c r="F16" s="7"/>
      <c r="G16" s="8"/>
      <c r="H16" s="9" t="s">
        <v>9</v>
      </c>
      <c r="I16" s="23">
        <v>53</v>
      </c>
      <c r="J16" s="5">
        <v>1</v>
      </c>
    </row>
    <row r="17" spans="1:10" x14ac:dyDescent="0.25">
      <c r="A17" s="28">
        <f>COUNTIF(I$1:I17,I17)/1000000+I17</f>
        <v>53.000010000000003</v>
      </c>
      <c r="B17" s="5"/>
      <c r="C17" s="5" t="str">
        <f>'[1]РЕЕСТР ВЫПУСКА'!F229</f>
        <v>HYUNDAI HD (SWB) COUNTY</v>
      </c>
      <c r="D17" s="5"/>
      <c r="E17" s="6">
        <v>5683586356</v>
      </c>
      <c r="F17" s="7"/>
      <c r="G17" s="8"/>
      <c r="H17" s="9" t="s">
        <v>9</v>
      </c>
      <c r="I17" s="23">
        <v>53</v>
      </c>
      <c r="J17" s="5">
        <v>1</v>
      </c>
    </row>
    <row r="18" spans="1:10" x14ac:dyDescent="0.25">
      <c r="A18" s="28">
        <f>COUNTIF(I$1:I18,I18)/1000000+I18</f>
        <v>53.000011000000001</v>
      </c>
      <c r="B18" s="5"/>
      <c r="C18" s="5" t="str">
        <f>'[1]РЕЕСТР ВЫПУСКА'!F230</f>
        <v xml:space="preserve">HYUNDAI HD (LWB) COUNTY </v>
      </c>
      <c r="D18" s="5"/>
      <c r="E18" s="6">
        <v>568356835</v>
      </c>
      <c r="F18" s="7"/>
      <c r="G18" s="8"/>
      <c r="H18" s="9" t="s">
        <v>9</v>
      </c>
      <c r="I18" s="23">
        <v>53</v>
      </c>
      <c r="J18" s="5">
        <v>1</v>
      </c>
    </row>
    <row r="19" spans="1:10" x14ac:dyDescent="0.25">
      <c r="A19" s="28">
        <f>COUNTIF(I$1:I19,I19)/1000000+I19</f>
        <v>53.000011999999998</v>
      </c>
      <c r="B19" s="5"/>
      <c r="C19" s="5" t="str">
        <f>'[1]РЕЕСТР ВЫПУСКА'!F231</f>
        <v>HYUNDAI HD (LWB) COUNTY</v>
      </c>
      <c r="D19" s="5"/>
      <c r="E19" s="6">
        <v>586538</v>
      </c>
      <c r="F19" s="7"/>
      <c r="G19" s="8"/>
      <c r="H19" s="9" t="s">
        <v>9</v>
      </c>
      <c r="I19" s="23">
        <v>53</v>
      </c>
      <c r="J19" s="5">
        <v>1</v>
      </c>
    </row>
    <row r="20" spans="1:10" x14ac:dyDescent="0.25">
      <c r="A20" s="28">
        <f>COUNTIF(I$1:I20,I20)/1000000+I20</f>
        <v>9.9999999999999995E-7</v>
      </c>
      <c r="B20" s="5"/>
      <c r="C20" s="5" t="str">
        <f>'[1]РЕЕСТР ВЫПУСКА'!F232</f>
        <v>HYUNDAI HD (SWB) COUNTY</v>
      </c>
      <c r="D20" s="5"/>
      <c r="E20" s="6"/>
      <c r="F20" s="7"/>
      <c r="G20" s="8"/>
      <c r="H20" s="9" t="s">
        <v>9</v>
      </c>
      <c r="I20" s="23">
        <f>VLOOKUP(G20,IF({1,0},'[1]реестр маршрутов'!A$1:A$74,'[1]реестр маршрутов'!B$1:B$74),2,)</f>
        <v>0</v>
      </c>
      <c r="J20" s="5">
        <v>1</v>
      </c>
    </row>
    <row r="21" spans="1:10" x14ac:dyDescent="0.25">
      <c r="A21" s="28">
        <f>COUNTIF(I$1:I21,I21)/1000000+I21</f>
        <v>11.000002</v>
      </c>
      <c r="B21" s="5"/>
      <c r="C21" s="5" t="str">
        <f>'[1]РЕЕСТР ВЫПУСКА'!F234</f>
        <v>REAL</v>
      </c>
      <c r="D21" s="5"/>
      <c r="E21" s="6">
        <v>568538</v>
      </c>
      <c r="F21" s="7"/>
      <c r="G21" s="8"/>
      <c r="H21" s="9" t="s">
        <v>9</v>
      </c>
      <c r="I21" s="23">
        <v>11</v>
      </c>
      <c r="J21" s="5">
        <v>1</v>
      </c>
    </row>
    <row r="22" spans="1:10" x14ac:dyDescent="0.25">
      <c r="A22" s="28">
        <f>COUNTIF(I$1:I22,I22)/1000000+I22</f>
        <v>11.000003</v>
      </c>
      <c r="B22" s="5"/>
      <c r="C22" s="5" t="str">
        <f>'[1]РЕЕСТР ВЫПУСКА'!F235</f>
        <v>HYUNDAI HD (SWB) COUNTY</v>
      </c>
      <c r="D22" s="5"/>
      <c r="E22" s="6"/>
      <c r="F22" s="7"/>
      <c r="G22" s="8"/>
      <c r="H22" s="9" t="s">
        <v>9</v>
      </c>
      <c r="I22" s="23">
        <v>11</v>
      </c>
      <c r="J22" s="5">
        <v>1</v>
      </c>
    </row>
    <row r="23" spans="1:10" x14ac:dyDescent="0.25">
      <c r="A23" s="28">
        <f>COUNTIF(I$1:I23,I23)/1000000+I23</f>
        <v>11.000004000000001</v>
      </c>
      <c r="B23" s="5"/>
      <c r="C23" s="5" t="str">
        <f>'[1]РЕЕСТР ВЫПУСКА'!F28</f>
        <v>ПАЗ 320302-12</v>
      </c>
      <c r="D23" s="5"/>
      <c r="E23" s="6"/>
      <c r="F23" s="7"/>
      <c r="G23" s="10"/>
      <c r="H23" s="9" t="s">
        <v>9</v>
      </c>
      <c r="I23" s="23">
        <v>11</v>
      </c>
      <c r="J23" s="5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I23"/>
  <sheetViews>
    <sheetView workbookViewId="0">
      <selection activeCell="D7" sqref="D7"/>
    </sheetView>
  </sheetViews>
  <sheetFormatPr defaultRowHeight="15" x14ac:dyDescent="0.25"/>
  <cols>
    <col min="4" max="4" width="17.7109375" customWidth="1"/>
    <col min="5" max="5" width="22.7109375" customWidth="1"/>
    <col min="6" max="6" width="19" style="11" customWidth="1"/>
    <col min="7" max="7" width="18" customWidth="1"/>
    <col min="8" max="8" width="19.140625" customWidth="1"/>
  </cols>
  <sheetData>
    <row r="2" spans="1:9" ht="15.75" thickBot="1" x14ac:dyDescent="0.3"/>
    <row r="3" spans="1:9" ht="19.5" thickBot="1" x14ac:dyDescent="0.3">
      <c r="C3" s="25" t="s">
        <v>18</v>
      </c>
      <c r="D3" s="26"/>
      <c r="E3" s="26"/>
      <c r="F3" s="26"/>
      <c r="G3" s="26"/>
      <c r="H3" s="12" t="s">
        <v>17</v>
      </c>
    </row>
    <row r="5" spans="1:9" ht="15.75" x14ac:dyDescent="0.25">
      <c r="C5" s="27" t="s">
        <v>9</v>
      </c>
      <c r="D5" s="27"/>
    </row>
    <row r="6" spans="1:9" ht="51" x14ac:dyDescent="0.25">
      <c r="B6" s="13" t="s">
        <v>10</v>
      </c>
      <c r="C6" s="14" t="s">
        <v>11</v>
      </c>
      <c r="D6" s="14" t="s">
        <v>1</v>
      </c>
      <c r="E6" s="14" t="s">
        <v>12</v>
      </c>
      <c r="F6" s="15" t="s">
        <v>13</v>
      </c>
      <c r="G6" s="14" t="s">
        <v>4</v>
      </c>
      <c r="H6" s="16" t="s">
        <v>14</v>
      </c>
      <c r="I6" s="14" t="s">
        <v>15</v>
      </c>
    </row>
    <row r="7" spans="1:9" x14ac:dyDescent="0.25">
      <c r="A7">
        <v>151</v>
      </c>
      <c r="B7" s="17">
        <v>1</v>
      </c>
      <c r="C7" s="5">
        <v>1</v>
      </c>
      <c r="D7" s="29" t="str">
        <f>IFERROR(VLOOKUP(10+ROW(D1)/1000000,Лист1!$A:$H,3,),"")</f>
        <v>ПАЗ 320302-08</v>
      </c>
      <c r="E7" s="5"/>
      <c r="F7" s="5"/>
      <c r="G7" s="5"/>
      <c r="H7" s="5"/>
      <c r="I7" s="18"/>
    </row>
    <row r="8" spans="1:9" x14ac:dyDescent="0.25">
      <c r="A8">
        <v>151</v>
      </c>
      <c r="B8" s="17">
        <v>2</v>
      </c>
      <c r="C8" s="5">
        <v>2</v>
      </c>
      <c r="D8" s="29" t="str">
        <f>IFERROR(VLOOKUP(10+ROW(D2)/1000000,Лист1!$A:$H,3,),"")</f>
        <v>HYUNDAI HD (LWB) COUNTY</v>
      </c>
      <c r="E8" s="5"/>
      <c r="F8" s="5"/>
      <c r="G8" s="5"/>
      <c r="H8" s="5"/>
      <c r="I8" s="19"/>
    </row>
    <row r="9" spans="1:9" x14ac:dyDescent="0.25">
      <c r="A9">
        <v>151</v>
      </c>
      <c r="B9" s="17">
        <v>3</v>
      </c>
      <c r="C9" s="5">
        <v>3</v>
      </c>
      <c r="D9" s="29" t="str">
        <f>IFERROR(VLOOKUP(10+ROW(D3)/1000000,Лист1!$A:$H,3,),"")</f>
        <v>HYUNDAI HD (SWB) COUNTY</v>
      </c>
      <c r="E9" s="5"/>
      <c r="F9" s="5"/>
      <c r="G9" s="5"/>
      <c r="H9" s="5"/>
      <c r="I9" s="19"/>
    </row>
    <row r="10" spans="1:9" x14ac:dyDescent="0.25">
      <c r="A10">
        <v>151</v>
      </c>
      <c r="B10" s="17">
        <v>4</v>
      </c>
      <c r="C10" s="5">
        <v>4</v>
      </c>
      <c r="D10" s="29" t="str">
        <f>IFERROR(VLOOKUP(10+ROW(D4)/1000000,Лист1!$A:$H,3,),"")</f>
        <v>HYUNDAI HD</v>
      </c>
      <c r="E10" s="5"/>
      <c r="F10" s="5"/>
      <c r="G10" s="5"/>
      <c r="H10" s="5"/>
      <c r="I10" s="19"/>
    </row>
    <row r="11" spans="1:9" x14ac:dyDescent="0.25">
      <c r="A11">
        <v>151</v>
      </c>
      <c r="B11" s="17">
        <v>5</v>
      </c>
      <c r="C11" s="5">
        <v>5</v>
      </c>
      <c r="D11" s="29" t="str">
        <f>IFERROR(VLOOKUP(10+ROW(D5)/1000000,Лист1!$A:$H,3,),"")</f>
        <v/>
      </c>
      <c r="E11" s="5"/>
      <c r="F11" s="5"/>
      <c r="G11" s="5"/>
      <c r="H11" s="5"/>
      <c r="I11" s="19"/>
    </row>
    <row r="12" spans="1:9" x14ac:dyDescent="0.25">
      <c r="A12">
        <v>151</v>
      </c>
      <c r="B12" s="17">
        <v>6</v>
      </c>
      <c r="C12" s="5">
        <v>6</v>
      </c>
      <c r="D12" s="29" t="str">
        <f>IFERROR(VLOOKUP(10+ROW(D6)/1000000,Лист1!$A:$H,3,),"")</f>
        <v/>
      </c>
      <c r="E12" s="5"/>
      <c r="F12" s="5"/>
      <c r="G12" s="5"/>
      <c r="H12" s="5"/>
      <c r="I12" s="19"/>
    </row>
    <row r="13" spans="1:9" x14ac:dyDescent="0.25">
      <c r="B13" s="17"/>
      <c r="C13" s="5"/>
      <c r="D13" s="29" t="str">
        <f>IFERROR(VLOOKUP(10+ROW(D7)/1000000,Лист1!$A:$H,3,),"")</f>
        <v/>
      </c>
      <c r="E13" s="5"/>
      <c r="F13" s="5"/>
      <c r="G13" s="19"/>
      <c r="H13" s="20"/>
      <c r="I13" s="19"/>
    </row>
    <row r="14" spans="1:9" x14ac:dyDescent="0.25">
      <c r="B14" s="17"/>
      <c r="C14" s="5"/>
      <c r="D14" s="29" t="str">
        <f>IFERROR(VLOOKUP(10+ROW(D8)/1000000,Лист1!$A:$H,3,),"")</f>
        <v/>
      </c>
      <c r="E14" s="19"/>
      <c r="F14" s="2"/>
      <c r="G14" s="19"/>
      <c r="H14" s="20"/>
      <c r="I14" s="19"/>
    </row>
    <row r="15" spans="1:9" x14ac:dyDescent="0.25">
      <c r="B15" s="17"/>
      <c r="C15" s="5"/>
      <c r="D15" s="29" t="str">
        <f>IFERROR(VLOOKUP(10+ROW(D9)/1000000,Лист1!$A:$H,3,),"")</f>
        <v/>
      </c>
      <c r="E15" s="19"/>
      <c r="F15" s="2"/>
      <c r="G15" s="19"/>
      <c r="H15" s="20"/>
      <c r="I15" s="21"/>
    </row>
    <row r="16" spans="1:9" ht="15.75" thickBot="1" x14ac:dyDescent="0.3"/>
    <row r="17" spans="1:8" ht="19.5" thickBot="1" x14ac:dyDescent="0.3">
      <c r="C17" s="25" t="s">
        <v>19</v>
      </c>
      <c r="D17" s="26"/>
      <c r="E17" s="26"/>
      <c r="F17" s="26"/>
      <c r="G17" s="26"/>
      <c r="H17" s="12" t="s">
        <v>17</v>
      </c>
    </row>
    <row r="19" spans="1:8" ht="15.75" x14ac:dyDescent="0.25">
      <c r="C19" s="27" t="s">
        <v>9</v>
      </c>
      <c r="D19" s="27"/>
    </row>
    <row r="20" spans="1:8" ht="51" x14ac:dyDescent="0.25">
      <c r="B20" s="13" t="s">
        <v>10</v>
      </c>
      <c r="C20" s="14" t="s">
        <v>11</v>
      </c>
      <c r="D20" s="14" t="s">
        <v>1</v>
      </c>
      <c r="E20" s="14" t="s">
        <v>12</v>
      </c>
      <c r="F20" s="15" t="s">
        <v>13</v>
      </c>
      <c r="G20" s="14" t="s">
        <v>4</v>
      </c>
      <c r="H20" s="16" t="s">
        <v>14</v>
      </c>
    </row>
    <row r="21" spans="1:8" x14ac:dyDescent="0.25">
      <c r="A21">
        <v>187</v>
      </c>
      <c r="B21" s="17">
        <v>1</v>
      </c>
      <c r="C21" s="5">
        <v>1</v>
      </c>
      <c r="D21" s="5"/>
      <c r="E21" s="5"/>
      <c r="F21" s="2"/>
      <c r="G21" s="5"/>
      <c r="H21" s="20"/>
    </row>
    <row r="22" spans="1:8" x14ac:dyDescent="0.25">
      <c r="A22">
        <v>187</v>
      </c>
      <c r="B22" s="17">
        <v>2</v>
      </c>
      <c r="C22" s="5">
        <v>2</v>
      </c>
      <c r="D22" s="5"/>
      <c r="E22" s="5"/>
      <c r="F22" s="2"/>
      <c r="G22" s="5"/>
      <c r="H22" s="20"/>
    </row>
    <row r="23" spans="1:8" x14ac:dyDescent="0.25">
      <c r="A23">
        <v>187</v>
      </c>
      <c r="B23" s="17">
        <v>3</v>
      </c>
      <c r="C23" s="5">
        <v>3</v>
      </c>
      <c r="D23" s="5"/>
      <c r="E23" s="5"/>
      <c r="F23" s="2"/>
      <c r="G23" s="5"/>
      <c r="H23" s="20"/>
    </row>
  </sheetData>
  <mergeCells count="4">
    <mergeCell ref="C3:G3"/>
    <mergeCell ref="C5:D5"/>
    <mergeCell ref="C17:G17"/>
    <mergeCell ref="C19:D1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kuban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user</cp:lastModifiedBy>
  <dcterms:created xsi:type="dcterms:W3CDTF">2018-08-14T03:51:43Z</dcterms:created>
  <dcterms:modified xsi:type="dcterms:W3CDTF">2018-08-14T10:57:54Z</dcterms:modified>
</cp:coreProperties>
</file>