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no/Desktop/"/>
    </mc:Choice>
  </mc:AlternateContent>
  <xr:revisionPtr revIDLastSave="0" documentId="8_{8107C5CF-7849-C94E-8402-2C054B478074}" xr6:coauthVersionLast="31" xr6:coauthVersionMax="31" xr10:uidLastSave="{00000000-0000-0000-0000-000000000000}"/>
  <bookViews>
    <workbookView xWindow="480" yWindow="940" windowWidth="25040" windowHeight="13700" xr2:uid="{978EAAC1-0CC0-4A49-891C-E50402A2214F}"/>
  </bookViews>
  <sheets>
    <sheet name="Лист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G25" i="1"/>
  <c r="P25" i="1"/>
  <c r="Q24" i="1"/>
  <c r="G24" i="1"/>
  <c r="P24" i="1"/>
  <c r="Q23" i="1"/>
  <c r="G23" i="1"/>
  <c r="P23" i="1"/>
  <c r="Q22" i="1"/>
  <c r="G22" i="1"/>
  <c r="P22" i="1"/>
  <c r="Q21" i="1"/>
  <c r="G21" i="1"/>
  <c r="P21" i="1"/>
  <c r="Q20" i="1"/>
  <c r="G20" i="1"/>
  <c r="P20" i="1"/>
  <c r="Q19" i="1"/>
  <c r="P19" i="1"/>
  <c r="Q18" i="1"/>
  <c r="P18" i="1"/>
  <c r="Q17" i="1"/>
  <c r="P17" i="1"/>
  <c r="Q16" i="1"/>
  <c r="P16" i="1"/>
  <c r="Q15" i="1"/>
  <c r="P15" i="1"/>
  <c r="Q14" i="1"/>
  <c r="G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G7" i="1"/>
  <c r="P7" i="1"/>
  <c r="Q6" i="1"/>
  <c r="G6" i="1"/>
  <c r="P6" i="1"/>
  <c r="Q5" i="1"/>
  <c r="P5" i="1"/>
  <c r="Q4" i="1"/>
  <c r="G4" i="1"/>
  <c r="P4" i="1"/>
  <c r="Q3" i="1"/>
  <c r="G3" i="1"/>
  <c r="P3" i="1"/>
</calcChain>
</file>

<file path=xl/sharedStrings.xml><?xml version="1.0" encoding="utf-8"?>
<sst xmlns="http://schemas.openxmlformats.org/spreadsheetml/2006/main" count="51" uniqueCount="31">
  <si>
    <t>№ Заказа</t>
  </si>
  <si>
    <t>Дата</t>
  </si>
  <si>
    <t>Тип</t>
  </si>
  <si>
    <t>Шир.</t>
  </si>
  <si>
    <t>Выс.</t>
  </si>
  <si>
    <t>Кол-во</t>
  </si>
  <si>
    <t>S</t>
  </si>
  <si>
    <t>Материал</t>
  </si>
  <si>
    <t>Сумма</t>
  </si>
  <si>
    <t>Установка</t>
  </si>
  <si>
    <t>Выручка</t>
  </si>
  <si>
    <t>Оплата</t>
  </si>
  <si>
    <t>Тип оплаты</t>
  </si>
  <si>
    <t>Замер/доставка</t>
  </si>
  <si>
    <t xml:space="preserve">Примечание </t>
  </si>
  <si>
    <t xml:space="preserve">Рулонки </t>
  </si>
  <si>
    <t>Комиссия и налог</t>
  </si>
  <si>
    <t>рул</t>
  </si>
  <si>
    <t>гор</t>
  </si>
  <si>
    <t>вер</t>
  </si>
  <si>
    <t>мк</t>
  </si>
  <si>
    <t>зебра</t>
  </si>
  <si>
    <t>Предоплата терминал</t>
  </si>
  <si>
    <t xml:space="preserve">Доплата терминалу </t>
  </si>
  <si>
    <t>Предоплата нал</t>
  </si>
  <si>
    <t>Доплата нал</t>
  </si>
  <si>
    <t>Полная оплата нал</t>
  </si>
  <si>
    <t>Полная оплата счет</t>
  </si>
  <si>
    <t>Полная оплата терминал</t>
  </si>
  <si>
    <t>Предоплата карта</t>
  </si>
  <si>
    <t>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</si>
</sst>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3" fillId="0" borderId="0" xfId="0" applyFont="1"/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1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F3A9-B717-D348-B109-7C5EE88D9FBF}">
  <dimension ref="A1:Q25"/>
  <sheetViews>
    <sheetView tabSelected="1" topLeftCell="D1" workbookViewId="0">
      <selection activeCell="P2" sqref="P2"/>
    </sheetView>
  </sheetViews>
  <sheetFormatPr baseColWidth="10" defaultRowHeight="16" x14ac:dyDescent="0.2"/>
  <cols>
    <col min="13" max="13" width="29.6640625" customWidth="1"/>
    <col min="14" max="14" width="19.33203125" customWidth="1"/>
    <col min="15" max="15" width="13.1640625" customWidth="1"/>
    <col min="17" max="17" width="25.5" customWidth="1"/>
  </cols>
  <sheetData>
    <row r="1" spans="1:17" x14ac:dyDescent="0.2">
      <c r="A1" s="1"/>
      <c r="B1" s="2"/>
      <c r="C1" s="2"/>
      <c r="D1" s="3">
        <v>43009</v>
      </c>
      <c r="E1" s="1"/>
      <c r="F1" s="1"/>
      <c r="G1" s="2"/>
      <c r="H1" s="2"/>
      <c r="I1" s="2"/>
      <c r="J1" s="2"/>
      <c r="K1" s="2"/>
      <c r="L1" s="2"/>
      <c r="M1" s="2"/>
      <c r="N1" s="2"/>
      <c r="O1" s="4"/>
    </row>
    <row r="2" spans="1:17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7" t="s">
        <v>13</v>
      </c>
      <c r="O2" s="6" t="s">
        <v>14</v>
      </c>
      <c r="P2" s="6" t="s">
        <v>15</v>
      </c>
      <c r="Q2" s="6" t="s">
        <v>16</v>
      </c>
    </row>
    <row r="3" spans="1:17" x14ac:dyDescent="0.2">
      <c r="A3" s="8">
        <v>70</v>
      </c>
      <c r="B3" s="9">
        <v>43036</v>
      </c>
      <c r="C3" s="10" t="s">
        <v>17</v>
      </c>
      <c r="D3" s="10">
        <v>2.06</v>
      </c>
      <c r="E3" s="10">
        <v>1.86</v>
      </c>
      <c r="F3" s="10">
        <v>1</v>
      </c>
      <c r="G3" s="11">
        <f>PRODUCT(D3:F3)</f>
        <v>3.8316000000000003</v>
      </c>
      <c r="H3" s="10"/>
      <c r="I3" s="12">
        <v>3500</v>
      </c>
      <c r="J3" s="12">
        <v>200</v>
      </c>
      <c r="K3" s="12">
        <v>3300</v>
      </c>
      <c r="L3" s="12">
        <v>1500</v>
      </c>
      <c r="M3" s="23" t="s">
        <v>22</v>
      </c>
      <c r="N3" s="13"/>
      <c r="O3" s="14"/>
      <c r="P3" s="15">
        <f>PRODUCT(G3)*100*(--(C3="рул"))</f>
        <v>383.16</v>
      </c>
      <c r="Q3" s="15">
        <f>PRODUCT(L3)*2.5%*(--(C3="рул"))</f>
        <v>37.5</v>
      </c>
    </row>
    <row r="4" spans="1:17" x14ac:dyDescent="0.2">
      <c r="A4" s="8"/>
      <c r="B4" s="10"/>
      <c r="C4" s="10" t="s">
        <v>17</v>
      </c>
      <c r="D4" s="10">
        <v>1.85</v>
      </c>
      <c r="E4" s="10">
        <v>1.88</v>
      </c>
      <c r="F4" s="10">
        <v>1</v>
      </c>
      <c r="G4" s="11">
        <f>PRODUCT(D4:F4)</f>
        <v>3.4779999999999998</v>
      </c>
      <c r="H4" s="10"/>
      <c r="I4" s="12"/>
      <c r="J4" s="12"/>
      <c r="K4" s="12"/>
      <c r="L4" s="12">
        <v>2000</v>
      </c>
      <c r="M4" s="24" t="s">
        <v>23</v>
      </c>
      <c r="N4" s="17"/>
      <c r="O4" s="14"/>
      <c r="P4" s="15">
        <f t="shared" ref="P4:P25" si="0">PRODUCT(G4)*100*(--(C4="рул"))</f>
        <v>347.79999999999995</v>
      </c>
      <c r="Q4" s="15">
        <f t="shared" ref="Q4:Q25" si="1">PRODUCT(L4)*2.5%*(--(C4="рул"))</f>
        <v>50</v>
      </c>
    </row>
    <row r="5" spans="1:17" x14ac:dyDescent="0.2">
      <c r="A5" s="8">
        <v>71</v>
      </c>
      <c r="B5" s="9">
        <v>43038</v>
      </c>
      <c r="C5" s="10" t="s">
        <v>18</v>
      </c>
      <c r="D5" s="10">
        <v>0.73</v>
      </c>
      <c r="E5" s="10">
        <v>1.22</v>
      </c>
      <c r="F5" s="10">
        <v>1</v>
      </c>
      <c r="G5" s="11">
        <v>1</v>
      </c>
      <c r="H5" s="10"/>
      <c r="I5" s="10">
        <v>2900</v>
      </c>
      <c r="J5" s="10">
        <v>300</v>
      </c>
      <c r="K5" s="10">
        <v>1600</v>
      </c>
      <c r="L5" s="10">
        <v>1500</v>
      </c>
      <c r="M5" s="25" t="s">
        <v>24</v>
      </c>
      <c r="N5" s="17"/>
      <c r="O5" s="14"/>
      <c r="P5" s="15">
        <f t="shared" si="0"/>
        <v>0</v>
      </c>
      <c r="Q5" s="15">
        <f t="shared" si="1"/>
        <v>0</v>
      </c>
    </row>
    <row r="6" spans="1:17" x14ac:dyDescent="0.2">
      <c r="A6" s="8"/>
      <c r="B6" s="10"/>
      <c r="C6" s="10" t="s">
        <v>18</v>
      </c>
      <c r="D6" s="10">
        <v>1.1399999999999999</v>
      </c>
      <c r="E6" s="10">
        <v>1.39</v>
      </c>
      <c r="F6" s="10">
        <v>1</v>
      </c>
      <c r="G6" s="11">
        <f>PRODUCT(D6:F6)</f>
        <v>1.5845999999999998</v>
      </c>
      <c r="H6" s="10"/>
      <c r="I6" s="10"/>
      <c r="J6" s="10"/>
      <c r="K6" s="10"/>
      <c r="L6" s="10">
        <v>1400</v>
      </c>
      <c r="M6" s="25" t="s">
        <v>25</v>
      </c>
      <c r="N6" s="17"/>
      <c r="O6" s="14"/>
      <c r="P6" s="15">
        <f t="shared" si="0"/>
        <v>0</v>
      </c>
      <c r="Q6" s="15">
        <f t="shared" si="1"/>
        <v>0</v>
      </c>
    </row>
    <row r="7" spans="1:17" x14ac:dyDescent="0.2">
      <c r="A7" s="8"/>
      <c r="B7" s="10"/>
      <c r="C7" s="10" t="s">
        <v>18</v>
      </c>
      <c r="D7" s="10">
        <v>1.1200000000000001</v>
      </c>
      <c r="E7" s="10">
        <v>1.4</v>
      </c>
      <c r="F7" s="10">
        <v>1</v>
      </c>
      <c r="G7" s="11">
        <f>PRODUCT(D7:F7)</f>
        <v>1.5680000000000001</v>
      </c>
      <c r="H7" s="10"/>
      <c r="I7" s="10"/>
      <c r="J7" s="10"/>
      <c r="K7" s="10"/>
      <c r="L7" s="10"/>
      <c r="M7" s="17"/>
      <c r="N7" s="17"/>
      <c r="O7" s="14"/>
      <c r="P7" s="15">
        <f t="shared" si="0"/>
        <v>0</v>
      </c>
      <c r="Q7" s="15">
        <f t="shared" si="1"/>
        <v>0</v>
      </c>
    </row>
    <row r="8" spans="1:17" x14ac:dyDescent="0.2">
      <c r="A8" s="8">
        <v>75</v>
      </c>
      <c r="B8" s="9">
        <v>43039</v>
      </c>
      <c r="C8" s="10" t="s">
        <v>17</v>
      </c>
      <c r="D8" s="10">
        <v>0.67</v>
      </c>
      <c r="E8" s="10">
        <v>1.36</v>
      </c>
      <c r="F8" s="10">
        <v>1</v>
      </c>
      <c r="G8" s="11">
        <v>1</v>
      </c>
      <c r="H8" s="10"/>
      <c r="I8" s="12">
        <v>5700</v>
      </c>
      <c r="J8" s="12">
        <v>700</v>
      </c>
      <c r="K8" s="12">
        <v>5000</v>
      </c>
      <c r="L8" s="12">
        <v>3500</v>
      </c>
      <c r="M8" s="24" t="s">
        <v>22</v>
      </c>
      <c r="N8" s="13"/>
      <c r="O8" s="14"/>
      <c r="P8" s="15">
        <f t="shared" si="0"/>
        <v>100</v>
      </c>
      <c r="Q8" s="15">
        <f t="shared" si="1"/>
        <v>87.5</v>
      </c>
    </row>
    <row r="9" spans="1:17" x14ac:dyDescent="0.2">
      <c r="A9" s="8"/>
      <c r="B9" s="10"/>
      <c r="C9" s="21" t="s">
        <v>20</v>
      </c>
      <c r="D9" s="10">
        <v>0.56999999999999995</v>
      </c>
      <c r="E9" s="10">
        <v>1.36</v>
      </c>
      <c r="F9" s="10">
        <v>1</v>
      </c>
      <c r="G9" s="11">
        <v>1</v>
      </c>
      <c r="H9" s="10"/>
      <c r="I9" s="10"/>
      <c r="J9" s="10"/>
      <c r="K9" s="10"/>
      <c r="L9" s="10">
        <v>3200</v>
      </c>
      <c r="M9" s="25" t="s">
        <v>25</v>
      </c>
      <c r="N9" s="17"/>
      <c r="O9" s="14"/>
      <c r="P9" s="15">
        <f t="shared" si="0"/>
        <v>0</v>
      </c>
      <c r="Q9" s="15">
        <f>PRODUCT(L9)*1%*(--(C9="рул"))</f>
        <v>0</v>
      </c>
    </row>
    <row r="10" spans="1:17" x14ac:dyDescent="0.2">
      <c r="A10" s="8"/>
      <c r="B10" s="10"/>
      <c r="C10" s="21" t="s">
        <v>20</v>
      </c>
      <c r="D10" s="10">
        <v>0.71</v>
      </c>
      <c r="E10" s="10">
        <v>1.36</v>
      </c>
      <c r="F10" s="10">
        <v>1</v>
      </c>
      <c r="G10" s="11">
        <v>1</v>
      </c>
      <c r="H10" s="10"/>
      <c r="I10" s="10"/>
      <c r="J10" s="10"/>
      <c r="K10" s="10"/>
      <c r="L10" s="10"/>
      <c r="M10" s="17"/>
      <c r="N10" s="17"/>
      <c r="O10" s="14"/>
      <c r="P10" s="15">
        <f t="shared" si="0"/>
        <v>0</v>
      </c>
      <c r="Q10" s="15">
        <f t="shared" si="1"/>
        <v>0</v>
      </c>
    </row>
    <row r="11" spans="1:17" x14ac:dyDescent="0.2">
      <c r="A11" s="8"/>
      <c r="B11" s="10"/>
      <c r="C11" s="10" t="s">
        <v>17</v>
      </c>
      <c r="D11" s="10">
        <v>0.67</v>
      </c>
      <c r="E11" s="10">
        <v>1.36</v>
      </c>
      <c r="F11" s="10">
        <v>1</v>
      </c>
      <c r="G11" s="11">
        <v>1</v>
      </c>
      <c r="H11" s="10"/>
      <c r="I11" s="10"/>
      <c r="J11" s="10"/>
      <c r="K11" s="10"/>
      <c r="L11" s="10"/>
      <c r="M11" s="17"/>
      <c r="N11" s="17"/>
      <c r="O11" s="14"/>
      <c r="P11" s="15">
        <f t="shared" si="0"/>
        <v>100</v>
      </c>
      <c r="Q11" s="15">
        <f t="shared" si="1"/>
        <v>0</v>
      </c>
    </row>
    <row r="12" spans="1:17" x14ac:dyDescent="0.2">
      <c r="A12" s="8"/>
      <c r="B12" s="10"/>
      <c r="C12" s="10" t="s">
        <v>17</v>
      </c>
      <c r="D12" s="10">
        <v>0.56999999999999995</v>
      </c>
      <c r="E12" s="10">
        <v>1.36</v>
      </c>
      <c r="F12" s="10">
        <v>1</v>
      </c>
      <c r="G12" s="11">
        <v>1</v>
      </c>
      <c r="H12" s="10"/>
      <c r="I12" s="10"/>
      <c r="J12" s="10"/>
      <c r="K12" s="10"/>
      <c r="L12" s="10"/>
      <c r="M12" s="17"/>
      <c r="N12" s="17"/>
      <c r="O12" s="14"/>
      <c r="P12" s="15">
        <f t="shared" si="0"/>
        <v>100</v>
      </c>
      <c r="Q12" s="15">
        <f t="shared" si="1"/>
        <v>0</v>
      </c>
    </row>
    <row r="13" spans="1:17" x14ac:dyDescent="0.2">
      <c r="A13" s="8"/>
      <c r="B13" s="10"/>
      <c r="C13" s="21" t="s">
        <v>20</v>
      </c>
      <c r="D13" s="10">
        <v>0.71</v>
      </c>
      <c r="E13" s="10">
        <v>1.36</v>
      </c>
      <c r="F13" s="10">
        <v>1</v>
      </c>
      <c r="G13" s="11">
        <v>1</v>
      </c>
      <c r="H13" s="10"/>
      <c r="I13" s="10"/>
      <c r="J13" s="10"/>
      <c r="K13" s="10"/>
      <c r="L13" s="10"/>
      <c r="M13" s="17"/>
      <c r="N13" s="17"/>
      <c r="O13" s="14"/>
      <c r="P13" s="15">
        <f t="shared" si="0"/>
        <v>0</v>
      </c>
      <c r="Q13" s="15">
        <f t="shared" si="1"/>
        <v>0</v>
      </c>
    </row>
    <row r="14" spans="1:17" x14ac:dyDescent="0.2">
      <c r="A14" s="8"/>
      <c r="B14" s="10"/>
      <c r="C14" s="10" t="s">
        <v>17</v>
      </c>
      <c r="D14" s="10">
        <v>1.08</v>
      </c>
      <c r="E14" s="10">
        <v>1.55</v>
      </c>
      <c r="F14" s="10">
        <v>1</v>
      </c>
      <c r="G14" s="11">
        <f>PRODUCT(D14:F14)</f>
        <v>1.6740000000000002</v>
      </c>
      <c r="H14" s="10"/>
      <c r="I14" s="10"/>
      <c r="J14" s="10"/>
      <c r="K14" s="10"/>
      <c r="L14" s="10"/>
      <c r="M14" s="17"/>
      <c r="N14" s="17"/>
      <c r="O14" s="14"/>
      <c r="P14" s="15">
        <f t="shared" si="0"/>
        <v>167.4</v>
      </c>
      <c r="Q14" s="15">
        <f t="shared" si="1"/>
        <v>0</v>
      </c>
    </row>
    <row r="15" spans="1:17" x14ac:dyDescent="0.2">
      <c r="A15" s="8"/>
      <c r="B15" s="10"/>
      <c r="C15" s="21" t="s">
        <v>20</v>
      </c>
      <c r="D15" s="10">
        <v>0.56999999999999995</v>
      </c>
      <c r="E15" s="10">
        <v>1.36</v>
      </c>
      <c r="F15" s="10">
        <v>1</v>
      </c>
      <c r="G15" s="11">
        <v>1</v>
      </c>
      <c r="H15" s="10"/>
      <c r="I15" s="10"/>
      <c r="J15" s="10"/>
      <c r="K15" s="10"/>
      <c r="L15" s="10"/>
      <c r="M15" s="25"/>
      <c r="N15" s="17"/>
      <c r="O15" s="14"/>
      <c r="P15" s="15">
        <f t="shared" si="0"/>
        <v>0</v>
      </c>
      <c r="Q15" s="15">
        <f>PRODUCT(L15)*1%*(--(C15="рул"))</f>
        <v>0</v>
      </c>
    </row>
    <row r="16" spans="1:17" x14ac:dyDescent="0.2">
      <c r="A16" s="8"/>
      <c r="B16" s="10"/>
      <c r="C16" s="18" t="s">
        <v>17</v>
      </c>
      <c r="D16" s="10">
        <v>0.67</v>
      </c>
      <c r="E16" s="10">
        <v>1.36</v>
      </c>
      <c r="F16" s="10">
        <v>1</v>
      </c>
      <c r="G16" s="11">
        <v>1</v>
      </c>
      <c r="H16" s="10"/>
      <c r="I16" s="10"/>
      <c r="J16" s="10"/>
      <c r="K16" s="10"/>
      <c r="L16" s="10"/>
      <c r="M16" s="17"/>
      <c r="N16" s="17"/>
      <c r="O16" s="14"/>
      <c r="P16" s="15">
        <f t="shared" si="0"/>
        <v>100</v>
      </c>
      <c r="Q16" s="15">
        <f t="shared" si="1"/>
        <v>0</v>
      </c>
    </row>
    <row r="17" spans="1:17" x14ac:dyDescent="0.2">
      <c r="A17" s="8">
        <v>76</v>
      </c>
      <c r="B17" s="9">
        <v>43042</v>
      </c>
      <c r="C17" s="10" t="s">
        <v>18</v>
      </c>
      <c r="D17" s="10">
        <v>0.78</v>
      </c>
      <c r="E17" s="10">
        <v>1.23</v>
      </c>
      <c r="F17" s="10">
        <v>1</v>
      </c>
      <c r="G17" s="11">
        <v>1</v>
      </c>
      <c r="H17" s="10"/>
      <c r="I17" s="10">
        <v>2650</v>
      </c>
      <c r="J17" s="10"/>
      <c r="K17" s="10">
        <v>2650</v>
      </c>
      <c r="L17" s="10">
        <v>2650</v>
      </c>
      <c r="M17" s="25" t="s">
        <v>26</v>
      </c>
      <c r="N17" s="17"/>
      <c r="O17" s="14"/>
      <c r="P17" s="15">
        <f t="shared" si="0"/>
        <v>0</v>
      </c>
      <c r="Q17" s="15">
        <f t="shared" si="1"/>
        <v>0</v>
      </c>
    </row>
    <row r="18" spans="1:17" x14ac:dyDescent="0.2">
      <c r="A18" s="8"/>
      <c r="B18" s="10"/>
      <c r="C18" s="10" t="s">
        <v>18</v>
      </c>
      <c r="D18" s="10">
        <v>0.69</v>
      </c>
      <c r="E18" s="10">
        <v>1.2</v>
      </c>
      <c r="F18" s="10">
        <v>1</v>
      </c>
      <c r="G18" s="11">
        <v>1</v>
      </c>
      <c r="H18" s="10"/>
      <c r="I18" s="10"/>
      <c r="J18" s="10"/>
      <c r="K18" s="10"/>
      <c r="L18" s="10"/>
      <c r="M18" s="17"/>
      <c r="N18" s="17"/>
      <c r="O18" s="14"/>
      <c r="P18" s="15">
        <f t="shared" si="0"/>
        <v>0</v>
      </c>
      <c r="Q18" s="15">
        <f t="shared" si="1"/>
        <v>0</v>
      </c>
    </row>
    <row r="19" spans="1:17" x14ac:dyDescent="0.2">
      <c r="A19" s="8"/>
      <c r="B19" s="10"/>
      <c r="C19" s="21" t="s">
        <v>21</v>
      </c>
      <c r="D19" s="10">
        <v>0.77</v>
      </c>
      <c r="E19" s="10">
        <v>0.71</v>
      </c>
      <c r="F19" s="10">
        <v>1</v>
      </c>
      <c r="G19" s="11">
        <v>1</v>
      </c>
      <c r="H19" s="10"/>
      <c r="I19" s="10"/>
      <c r="J19" s="2"/>
      <c r="K19" s="10"/>
      <c r="L19" s="10"/>
      <c r="M19" s="17"/>
      <c r="N19" s="17"/>
      <c r="O19" s="14"/>
      <c r="P19" s="15">
        <f t="shared" si="0"/>
        <v>0</v>
      </c>
      <c r="Q19" s="15">
        <f t="shared" si="1"/>
        <v>0</v>
      </c>
    </row>
    <row r="20" spans="1:17" x14ac:dyDescent="0.2">
      <c r="A20" s="8">
        <v>78</v>
      </c>
      <c r="B20" s="9">
        <v>43046</v>
      </c>
      <c r="C20" s="10" t="s">
        <v>18</v>
      </c>
      <c r="D20" s="10">
        <v>0.91</v>
      </c>
      <c r="E20" s="10">
        <v>1.2030000000000001</v>
      </c>
      <c r="F20" s="10">
        <v>2</v>
      </c>
      <c r="G20" s="11">
        <f t="shared" ref="G20:G25" si="2">PRODUCT(D20:F20)</f>
        <v>2.1894600000000004</v>
      </c>
      <c r="H20" s="10"/>
      <c r="I20" s="19">
        <v>2800</v>
      </c>
      <c r="J20" s="19"/>
      <c r="K20" s="19">
        <v>2800</v>
      </c>
      <c r="L20" s="19"/>
      <c r="M20" s="26" t="s">
        <v>27</v>
      </c>
      <c r="N20" s="17"/>
      <c r="O20" s="14"/>
      <c r="P20" s="15">
        <f t="shared" si="0"/>
        <v>0</v>
      </c>
      <c r="Q20" s="15">
        <f t="shared" si="1"/>
        <v>0</v>
      </c>
    </row>
    <row r="21" spans="1:17" x14ac:dyDescent="0.2">
      <c r="A21" s="8"/>
      <c r="B21" s="10"/>
      <c r="C21" s="10" t="s">
        <v>18</v>
      </c>
      <c r="D21" s="10">
        <v>1.2609999999999999</v>
      </c>
      <c r="E21" s="10">
        <v>1.2030000000000001</v>
      </c>
      <c r="F21" s="10">
        <v>2</v>
      </c>
      <c r="G21" s="11">
        <f t="shared" si="2"/>
        <v>3.0339659999999999</v>
      </c>
      <c r="H21" s="10"/>
      <c r="I21" s="10"/>
      <c r="J21" s="10"/>
      <c r="K21" s="10"/>
      <c r="L21" s="10"/>
      <c r="M21" s="17"/>
      <c r="N21" s="17"/>
      <c r="O21" s="14"/>
      <c r="P21" s="15">
        <f t="shared" si="0"/>
        <v>0</v>
      </c>
      <c r="Q21" s="15">
        <f t="shared" si="1"/>
        <v>0</v>
      </c>
    </row>
    <row r="22" spans="1:17" x14ac:dyDescent="0.2">
      <c r="A22" s="8"/>
      <c r="B22" s="10"/>
      <c r="C22" s="22" t="s">
        <v>21</v>
      </c>
      <c r="D22" s="11">
        <v>0.84</v>
      </c>
      <c r="E22" s="11">
        <v>1.2030000000000001</v>
      </c>
      <c r="F22" s="10">
        <v>1</v>
      </c>
      <c r="G22" s="11">
        <f t="shared" si="2"/>
        <v>1.0105200000000001</v>
      </c>
      <c r="H22" s="10"/>
      <c r="I22" s="10"/>
      <c r="J22" s="10"/>
      <c r="K22" s="10"/>
      <c r="L22" s="10"/>
      <c r="M22" s="17"/>
      <c r="N22" s="17"/>
      <c r="O22" s="14"/>
      <c r="P22" s="15">
        <f t="shared" si="0"/>
        <v>0</v>
      </c>
      <c r="Q22" s="15">
        <f t="shared" si="1"/>
        <v>0</v>
      </c>
    </row>
    <row r="23" spans="1:17" x14ac:dyDescent="0.2">
      <c r="A23" s="8">
        <v>79</v>
      </c>
      <c r="B23" s="9">
        <v>43050</v>
      </c>
      <c r="C23" s="18" t="s">
        <v>17</v>
      </c>
      <c r="D23" s="10">
        <v>0.97499999999999998</v>
      </c>
      <c r="E23" s="10">
        <v>1.18</v>
      </c>
      <c r="F23" s="10">
        <v>1</v>
      </c>
      <c r="G23" s="11">
        <f t="shared" si="2"/>
        <v>1.1504999999999999</v>
      </c>
      <c r="H23" s="18"/>
      <c r="I23" s="12">
        <v>900</v>
      </c>
      <c r="J23" s="12"/>
      <c r="K23" s="12">
        <v>900</v>
      </c>
      <c r="L23" s="12">
        <v>900</v>
      </c>
      <c r="M23" s="23" t="s">
        <v>28</v>
      </c>
      <c r="N23" s="16"/>
      <c r="O23" s="14"/>
      <c r="P23" s="15">
        <f t="shared" si="0"/>
        <v>115.04999999999998</v>
      </c>
      <c r="Q23" s="15">
        <f t="shared" si="1"/>
        <v>22.5</v>
      </c>
    </row>
    <row r="24" spans="1:17" x14ac:dyDescent="0.2">
      <c r="A24" s="8">
        <v>80</v>
      </c>
      <c r="B24" s="9"/>
      <c r="C24" s="10" t="s">
        <v>19</v>
      </c>
      <c r="D24" s="10">
        <v>2.44</v>
      </c>
      <c r="E24" s="10">
        <v>1.1000000000000001</v>
      </c>
      <c r="F24" s="10">
        <v>1</v>
      </c>
      <c r="G24" s="11">
        <f t="shared" si="2"/>
        <v>2.6840000000000002</v>
      </c>
      <c r="H24" s="10"/>
      <c r="I24" s="20">
        <v>3600</v>
      </c>
      <c r="J24" s="20"/>
      <c r="K24" s="20">
        <v>3600</v>
      </c>
      <c r="L24" s="20">
        <v>3000</v>
      </c>
      <c r="M24" s="27" t="s">
        <v>29</v>
      </c>
      <c r="N24" s="17"/>
      <c r="O24" s="14"/>
      <c r="P24" s="15">
        <f t="shared" si="0"/>
        <v>0</v>
      </c>
      <c r="Q24" s="15">
        <f t="shared" si="1"/>
        <v>0</v>
      </c>
    </row>
    <row r="25" spans="1:17" x14ac:dyDescent="0.2">
      <c r="A25" s="8"/>
      <c r="B25" s="10"/>
      <c r="C25" s="10" t="s">
        <v>19</v>
      </c>
      <c r="D25" s="10">
        <v>1.75</v>
      </c>
      <c r="E25" s="10">
        <v>1.1000000000000001</v>
      </c>
      <c r="F25" s="18">
        <v>2</v>
      </c>
      <c r="G25" s="11">
        <f t="shared" si="2"/>
        <v>3.8500000000000005</v>
      </c>
      <c r="H25" s="10"/>
      <c r="I25" s="10"/>
      <c r="J25" s="10"/>
      <c r="K25" s="10"/>
      <c r="L25" s="10">
        <v>600</v>
      </c>
      <c r="M25" s="21" t="s">
        <v>30</v>
      </c>
      <c r="N25" s="17"/>
      <c r="O25" s="14"/>
      <c r="P25" s="15">
        <f t="shared" si="0"/>
        <v>0</v>
      </c>
      <c r="Q25" s="15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 oskar</dc:creator>
  <cp:lastModifiedBy>oskar oskar</cp:lastModifiedBy>
  <dcterms:created xsi:type="dcterms:W3CDTF">2018-08-21T03:41:31Z</dcterms:created>
  <dcterms:modified xsi:type="dcterms:W3CDTF">2018-08-21T03:48:41Z</dcterms:modified>
</cp:coreProperties>
</file>