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 activeTab="1"/>
  </bookViews>
  <sheets>
    <sheet name="Оригинал" sheetId="1" r:id="rId1"/>
    <sheet name="Лист1" sheetId="3" r:id="rId2"/>
    <sheet name="Как надо" sheetId="2" r:id="rId3"/>
  </sheets>
  <calcPr calcId="152511"/>
  <pivotCaches>
    <pivotCache cacheId="15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" i="3"/>
  <c r="F2" i="1"/>
</calcChain>
</file>

<file path=xl/sharedStrings.xml><?xml version="1.0" encoding="utf-8"?>
<sst xmlns="http://schemas.openxmlformats.org/spreadsheetml/2006/main" count="335" uniqueCount="107">
  <si>
    <t>Фамилия</t>
  </si>
  <si>
    <t>Имя</t>
  </si>
  <si>
    <t>Отчество</t>
  </si>
  <si>
    <t>Дата рождения</t>
  </si>
  <si>
    <t>Начало лечения</t>
  </si>
  <si>
    <t>Конец лечения</t>
  </si>
  <si>
    <t>Черномазов</t>
  </si>
  <si>
    <t>Василий</t>
  </si>
  <si>
    <t>Васильевич</t>
  </si>
  <si>
    <t>Нгуен</t>
  </si>
  <si>
    <t>Тхи Тхоа</t>
  </si>
  <si>
    <t>Арсамаков</t>
  </si>
  <si>
    <t>Саварбек</t>
  </si>
  <si>
    <t>Баадулиевич</t>
  </si>
  <si>
    <t>Попов</t>
  </si>
  <si>
    <t>Владимир</t>
  </si>
  <si>
    <t>Григорьевич</t>
  </si>
  <si>
    <t>Гуркина</t>
  </si>
  <si>
    <t>Ирина</t>
  </si>
  <si>
    <t>Юрьевна</t>
  </si>
  <si>
    <t>Володькова</t>
  </si>
  <si>
    <t>Нила</t>
  </si>
  <si>
    <t>Ефимовна</t>
  </si>
  <si>
    <t>Коновалов</t>
  </si>
  <si>
    <t>Виктор</t>
  </si>
  <si>
    <t>Дмитриевич</t>
  </si>
  <si>
    <t>Черноиванов</t>
  </si>
  <si>
    <t>Алексеевич</t>
  </si>
  <si>
    <t>Иваненко</t>
  </si>
  <si>
    <t>Вита</t>
  </si>
  <si>
    <t>Игоревна</t>
  </si>
  <si>
    <t>Деминова</t>
  </si>
  <si>
    <t>Виктория</t>
  </si>
  <si>
    <t>Витальевна</t>
  </si>
  <si>
    <t>Леонова</t>
  </si>
  <si>
    <t>Валентина</t>
  </si>
  <si>
    <t>Владимировна</t>
  </si>
  <si>
    <t>Сосунова</t>
  </si>
  <si>
    <t>Иосифовна</t>
  </si>
  <si>
    <t>Масолов</t>
  </si>
  <si>
    <t>Николаевич</t>
  </si>
  <si>
    <t>Дорошенко</t>
  </si>
  <si>
    <t>Екатерина</t>
  </si>
  <si>
    <t>Александровна</t>
  </si>
  <si>
    <t>Гриценко</t>
  </si>
  <si>
    <t>Николай</t>
  </si>
  <si>
    <t>Сергеевич</t>
  </si>
  <si>
    <t>Деркач</t>
  </si>
  <si>
    <t>Светлана</t>
  </si>
  <si>
    <t>Дмитриевна</t>
  </si>
  <si>
    <t>Петрович</t>
  </si>
  <si>
    <t>Иван</t>
  </si>
  <si>
    <t>Иванович</t>
  </si>
  <si>
    <t>Иванов</t>
  </si>
  <si>
    <t>25.25.1925</t>
  </si>
  <si>
    <t>Петров</t>
  </si>
  <si>
    <t>Петр</t>
  </si>
  <si>
    <t>Оставить из дубликатов людей (по ФИО и  дате рождения) только строку с последней датой лечения (столбец "Конец лечения"). Красные строки.</t>
  </si>
  <si>
    <t>(пусто)</t>
  </si>
  <si>
    <t>Максимум по полю Конец лечения</t>
  </si>
  <si>
    <t>дата рождения</t>
  </si>
  <si>
    <t>дата смерти</t>
  </si>
  <si>
    <t>Писаренков</t>
  </si>
  <si>
    <t>Сергей</t>
  </si>
  <si>
    <t>Геннадьевич</t>
  </si>
  <si>
    <t>Сидоров</t>
  </si>
  <si>
    <t>Зубков</t>
  </si>
  <si>
    <t>Сафронова</t>
  </si>
  <si>
    <t>Анастасия</t>
  </si>
  <si>
    <t>Ивановна</t>
  </si>
  <si>
    <t>Григорьева</t>
  </si>
  <si>
    <t>Алексеевна</t>
  </si>
  <si>
    <t>Бочарова</t>
  </si>
  <si>
    <t>Лидия</t>
  </si>
  <si>
    <t>Константиновна</t>
  </si>
  <si>
    <t>Шевелев</t>
  </si>
  <si>
    <t>Долженков</t>
  </si>
  <si>
    <t>Юрий</t>
  </si>
  <si>
    <t>Янкин</t>
  </si>
  <si>
    <t>Анатолий</t>
  </si>
  <si>
    <t>Масленникова</t>
  </si>
  <si>
    <t>Мария</t>
  </si>
  <si>
    <t>Кузьминична</t>
  </si>
  <si>
    <t>Петрухина</t>
  </si>
  <si>
    <t>Лариса</t>
  </si>
  <si>
    <t>Анатольевна</t>
  </si>
  <si>
    <t>Пожидаева</t>
  </si>
  <si>
    <t>Алябьева</t>
  </si>
  <si>
    <t>Юлия</t>
  </si>
  <si>
    <t>Викторовна</t>
  </si>
  <si>
    <t>Чемеркин</t>
  </si>
  <si>
    <t>Мальцева</t>
  </si>
  <si>
    <t>Галина</t>
  </si>
  <si>
    <t>Решетникова</t>
  </si>
  <si>
    <t>Арсеньева</t>
  </si>
  <si>
    <t>Ольга</t>
  </si>
  <si>
    <t>Птицин</t>
  </si>
  <si>
    <t>Александр</t>
  </si>
  <si>
    <t>Ткаленко</t>
  </si>
  <si>
    <t>Силаков</t>
  </si>
  <si>
    <t>Ильич</t>
  </si>
  <si>
    <t>Рымшина</t>
  </si>
  <si>
    <t>Михайловна</t>
  </si>
  <si>
    <t>Кукушкина</t>
  </si>
  <si>
    <t>Капиталина</t>
  </si>
  <si>
    <t>Никитична</t>
  </si>
  <si>
    <t>Каурова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</si>
</sst>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"/>
    <numFmt numFmtId="166" formatCode="dd/mm/yyyy;;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 wrapText="1"/>
    </xf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14" fontId="0" fillId="2" borderId="1" xfId="0" applyNumberFormat="1" applyFill="1" applyBorder="1" applyAlignment="1">
      <alignment vertical="center" wrapText="1"/>
    </xf>
    <xf numFmtId="0" fontId="0" fillId="3" borderId="1" xfId="0" applyFill="1" applyBorder="1"/>
    <xf numFmtId="14" fontId="0" fillId="3" borderId="1" xfId="0" applyNumberFormat="1" applyFill="1" applyBorder="1" applyAlignment="1">
      <alignment horizontal="center"/>
    </xf>
    <xf numFmtId="14" fontId="0" fillId="3" borderId="1" xfId="0" applyNumberFormat="1" applyFill="1" applyBorder="1" applyAlignment="1">
      <alignment vertical="center" wrapText="1"/>
    </xf>
    <xf numFmtId="0" fontId="0" fillId="4" borderId="1" xfId="0" applyFill="1" applyBorder="1"/>
    <xf numFmtId="14" fontId="0" fillId="4" borderId="1" xfId="0" applyNumberFormat="1" applyFill="1" applyBorder="1" applyAlignment="1">
      <alignment horizontal="center"/>
    </xf>
    <xf numFmtId="14" fontId="0" fillId="4" borderId="1" xfId="0" applyNumberFormat="1" applyFill="1" applyBorder="1" applyAlignment="1">
      <alignment vertical="center" wrapText="1"/>
    </xf>
    <xf numFmtId="0" fontId="0" fillId="4" borderId="0" xfId="0" applyFill="1"/>
    <xf numFmtId="0" fontId="0" fillId="4" borderId="1" xfId="0" applyFill="1" applyBorder="1" applyAlignment="1">
      <alignment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0" fillId="0" borderId="0" xfId="0" pivotButton="1"/>
    <xf numFmtId="14" fontId="0" fillId="0" borderId="0" xfId="0" applyNumberFormat="1"/>
    <xf numFmtId="164" fontId="0" fillId="0" borderId="0" xfId="0" applyNumberFormat="1"/>
    <xf numFmtId="14" fontId="0" fillId="5" borderId="1" xfId="0" applyNumberFormat="1" applyFill="1" applyBorder="1" applyAlignment="1">
      <alignment vertical="center" wrapText="1"/>
    </xf>
    <xf numFmtId="14" fontId="0" fillId="6" borderId="1" xfId="0" applyNumberFormat="1" applyFill="1" applyBorder="1" applyAlignment="1">
      <alignment vertical="center" wrapText="1"/>
    </xf>
    <xf numFmtId="14" fontId="0" fillId="5" borderId="0" xfId="0" applyNumberFormat="1" applyFill="1"/>
    <xf numFmtId="164" fontId="0" fillId="5" borderId="0" xfId="0" applyNumberFormat="1" applyFill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3" borderId="0" xfId="0" applyFill="1"/>
    <xf numFmtId="14" fontId="0" fillId="3" borderId="0" xfId="0" applyNumberFormat="1" applyFill="1" applyAlignment="1">
      <alignment horizontal="center"/>
    </xf>
    <xf numFmtId="0" fontId="0" fillId="2" borderId="0" xfId="0" applyFill="1"/>
    <xf numFmtId="14" fontId="0" fillId="2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166" fontId="0" fillId="0" borderId="0" xfId="0" applyNumberFormat="1"/>
  </cellXfs>
  <cellStyles count="1">
    <cellStyle name="Обычный" xfId="0" builtinId="0"/>
  </cellStyles>
  <dxfs count="4">
    <dxf>
      <fill>
        <patternFill patternType="solid">
          <bgColor theme="9"/>
        </patternFill>
      </fill>
    </dxf>
    <dxf>
      <fill>
        <patternFill patternType="solid">
          <bgColor theme="9"/>
        </patternFill>
      </fill>
    </dxf>
    <dxf>
      <numFmt numFmtId="164" formatCode="dd/mm/yyyy"/>
    </dxf>
    <dxf>
      <numFmt numFmtId="164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ГАВ" refreshedDate="43340.650492129629" createdVersion="5" refreshedVersion="5" minRefreshableVersion="3" recordCount="28">
  <cacheSource type="worksheet">
    <worksheetSource ref="A1:F29" sheet="Оригинал"/>
  </cacheSource>
  <cacheFields count="6">
    <cacheField name="Фамилия" numFmtId="0">
      <sharedItems count="18">
        <s v="Черномазов"/>
        <s v="Нгуен"/>
        <s v="Арсамаков"/>
        <s v="Попов"/>
        <s v="Гуркина"/>
        <s v="Володькова"/>
        <s v="Коновалов"/>
        <s v="Черноиванов"/>
        <s v="Иваненко"/>
        <s v="Иванов"/>
        <s v="Деминова"/>
        <s v="Петров"/>
        <s v="Леонова"/>
        <s v="Сосунова"/>
        <s v="Масолов"/>
        <s v="Дорошенко"/>
        <s v="Гриценко"/>
        <s v="Деркач"/>
      </sharedItems>
    </cacheField>
    <cacheField name="Имя" numFmtId="0">
      <sharedItems count="15">
        <s v="Василий"/>
        <s v="Тхи Тхоа"/>
        <s v="Саварбек"/>
        <s v="Владимир"/>
        <s v="Ирина"/>
        <s v="Нила"/>
        <s v="Виктор"/>
        <s v="Вита"/>
        <s v="Иван"/>
        <s v="Виктория"/>
        <s v="Петр"/>
        <s v="Валентина"/>
        <s v="Екатерина"/>
        <s v="Николай"/>
        <s v="Светлана"/>
      </sharedItems>
    </cacheField>
    <cacheField name="Отчество" numFmtId="0">
      <sharedItems containsBlank="1" count="18">
        <s v="Васильевич"/>
        <m/>
        <s v="Баадулиевич"/>
        <s v="Григорьевич"/>
        <s v="Юрьевна"/>
        <s v="Ефимовна"/>
        <s v="Дмитриевич"/>
        <s v="Алексеевич"/>
        <s v="Игоревна"/>
        <s v="Иванович"/>
        <s v="Витальевна"/>
        <s v="Петрович"/>
        <s v="Владимировна"/>
        <s v="Иосифовна"/>
        <s v="Николаевич"/>
        <s v="Александровна"/>
        <s v="Сергеевич"/>
        <s v="Дмитриевна"/>
      </sharedItems>
    </cacheField>
    <cacheField name="Дата рождения" numFmtId="14">
      <sharedItems containsDate="1" containsMixedTypes="1" minDate="1933-11-07T00:00:00" maxDate="1992-04-27T00:00:00" count="18">
        <d v="1957-07-20T00:00:00"/>
        <d v="1967-01-19T00:00:00"/>
        <d v="1933-11-07T00:00:00"/>
        <d v="1953-04-30T00:00:00"/>
        <d v="1963-11-04T00:00:00"/>
        <d v="1936-08-24T00:00:00"/>
        <d v="1956-02-25T00:00:00"/>
        <d v="1954-05-12T00:00:00"/>
        <d v="1968-03-21T00:00:00"/>
        <s v="25.25.1925"/>
        <d v="1963-08-03T00:00:00"/>
        <d v="1981-01-01T00:00:00"/>
        <d v="1985-06-09T00:00:00"/>
        <d v="1947-03-30T00:00:00"/>
        <d v="1957-12-24T00:00:00"/>
        <d v="1992-04-26T00:00:00"/>
        <d v="1987-11-23T00:00:00"/>
        <d v="1957-04-03T00:00:00"/>
      </sharedItems>
    </cacheField>
    <cacheField name="Начало лечения" numFmtId="14">
      <sharedItems containsSemiMixedTypes="0" containsNonDate="0" containsDate="1" containsString="0" minDate="2017-03-28T11:49:00" maxDate="2018-06-20T09:38:00" count="29">
        <d v="2018-06-20T09:38:00"/>
        <d v="2018-06-05T12:10:00"/>
        <d v="2017-10-02T11:03:00"/>
        <d v="2018-03-12T12:45:00"/>
        <d v="2017-11-27T11:28:00"/>
        <d v="2017-03-28T11:49:00"/>
        <d v="2018-04-19T13:19:00"/>
        <d v="2017-11-02T09:36:00"/>
        <d v="2018-04-02T09:25:00"/>
        <d v="2017-07-28T09:31:00"/>
        <d v="2017-11-07T11:37:00"/>
        <d v="2017-09-11T10:08:00"/>
        <d v="2017-11-27T12:04:00"/>
        <d v="2018-03-01T00:00:00"/>
        <d v="2018-02-02T11:55:00"/>
        <d v="2017-07-31T08:56:00"/>
        <d v="2017-09-18T11:27:00"/>
        <d v="2018-01-31T11:16:00"/>
        <d v="2017-04-06T10:24:00"/>
        <d v="2017-05-22T12:15:00"/>
        <d v="2018-06-20T08:50:00"/>
        <d v="2017-04-27T12:51:00"/>
        <d v="2018-06-06T10:50:00"/>
        <d v="2017-12-25T11:04:00"/>
        <d v="2017-12-19T11:15:00"/>
        <d v="2017-12-11T12:31:00"/>
        <d v="2017-05-15T11:28:00"/>
        <d v="2017-04-07T11:16:00"/>
        <d v="2017-12-18T12:52:00" u="1"/>
      </sharedItems>
    </cacheField>
    <cacheField name="Конец лечения" numFmtId="14">
      <sharedItems containsSemiMixedTypes="0" containsNonDate="0" containsDate="1" containsString="0" minDate="2017-04-04T15:18:00" maxDate="2018-06-30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">
  <r>
    <x v="0"/>
    <x v="0"/>
    <x v="0"/>
    <x v="0"/>
    <x v="0"/>
    <d v="2018-06-29T00:00:00"/>
  </r>
  <r>
    <x v="1"/>
    <x v="1"/>
    <x v="1"/>
    <x v="1"/>
    <x v="1"/>
    <d v="2018-06-20T13:21:00"/>
  </r>
  <r>
    <x v="2"/>
    <x v="2"/>
    <x v="2"/>
    <x v="2"/>
    <x v="2"/>
    <d v="2017-10-11T15:31:00"/>
  </r>
  <r>
    <x v="3"/>
    <x v="3"/>
    <x v="3"/>
    <x v="3"/>
    <x v="3"/>
    <d v="2018-03-26T14:44:00"/>
  </r>
  <r>
    <x v="4"/>
    <x v="4"/>
    <x v="4"/>
    <x v="4"/>
    <x v="4"/>
    <d v="2017-12-05T10:32:00"/>
  </r>
  <r>
    <x v="5"/>
    <x v="5"/>
    <x v="5"/>
    <x v="5"/>
    <x v="5"/>
    <d v="2017-04-04T15:18:00"/>
  </r>
  <r>
    <x v="6"/>
    <x v="6"/>
    <x v="6"/>
    <x v="6"/>
    <x v="6"/>
    <d v="2018-05-04T15:08:00"/>
  </r>
  <r>
    <x v="7"/>
    <x v="3"/>
    <x v="7"/>
    <x v="7"/>
    <x v="7"/>
    <d v="2017-11-09T00:00:00"/>
  </r>
  <r>
    <x v="8"/>
    <x v="7"/>
    <x v="8"/>
    <x v="8"/>
    <x v="8"/>
    <d v="2018-04-19T15:13:00"/>
  </r>
  <r>
    <x v="9"/>
    <x v="8"/>
    <x v="9"/>
    <x v="9"/>
    <x v="9"/>
    <d v="2017-08-25T15:04:00"/>
  </r>
  <r>
    <x v="9"/>
    <x v="8"/>
    <x v="9"/>
    <x v="9"/>
    <x v="10"/>
    <d v="2017-11-13T13:50:00"/>
  </r>
  <r>
    <x v="9"/>
    <x v="8"/>
    <x v="9"/>
    <x v="9"/>
    <x v="11"/>
    <d v="2017-10-18T15:53:00"/>
  </r>
  <r>
    <x v="9"/>
    <x v="8"/>
    <x v="9"/>
    <x v="9"/>
    <x v="12"/>
    <d v="2017-12-01T16:23:00"/>
  </r>
  <r>
    <x v="9"/>
    <x v="8"/>
    <x v="9"/>
    <x v="9"/>
    <x v="13"/>
    <d v="2017-12-22T16:40:00"/>
  </r>
  <r>
    <x v="9"/>
    <x v="8"/>
    <x v="9"/>
    <x v="9"/>
    <x v="14"/>
    <d v="2018-03-07T14:19:00"/>
  </r>
  <r>
    <x v="9"/>
    <x v="8"/>
    <x v="9"/>
    <x v="9"/>
    <x v="15"/>
    <d v="2017-08-10T15:20:00"/>
  </r>
  <r>
    <x v="10"/>
    <x v="9"/>
    <x v="10"/>
    <x v="10"/>
    <x v="16"/>
    <d v="2017-10-11T15:20:00"/>
  </r>
  <r>
    <x v="10"/>
    <x v="9"/>
    <x v="10"/>
    <x v="10"/>
    <x v="17"/>
    <d v="2018-02-22T12:00:00"/>
  </r>
  <r>
    <x v="11"/>
    <x v="10"/>
    <x v="11"/>
    <x v="11"/>
    <x v="18"/>
    <d v="2017-05-05T09:12:00"/>
  </r>
  <r>
    <x v="11"/>
    <x v="10"/>
    <x v="11"/>
    <x v="11"/>
    <x v="19"/>
    <d v="2017-07-03T14:27:00"/>
  </r>
  <r>
    <x v="11"/>
    <x v="10"/>
    <x v="11"/>
    <x v="11"/>
    <x v="20"/>
    <d v="2018-06-27T08:16:00"/>
  </r>
  <r>
    <x v="12"/>
    <x v="11"/>
    <x v="12"/>
    <x v="12"/>
    <x v="21"/>
    <d v="2017-05-12T10:28:00"/>
  </r>
  <r>
    <x v="13"/>
    <x v="11"/>
    <x v="13"/>
    <x v="13"/>
    <x v="22"/>
    <d v="2018-06-15T09:24:00"/>
  </r>
  <r>
    <x v="14"/>
    <x v="3"/>
    <x v="14"/>
    <x v="14"/>
    <x v="23"/>
    <d v="2018-02-09T19:32:00"/>
  </r>
  <r>
    <x v="15"/>
    <x v="12"/>
    <x v="15"/>
    <x v="15"/>
    <x v="24"/>
    <d v="2017-12-28T15:21:00"/>
  </r>
  <r>
    <x v="16"/>
    <x v="13"/>
    <x v="16"/>
    <x v="16"/>
    <x v="25"/>
    <d v="2017-12-20T15:12:00"/>
  </r>
  <r>
    <x v="17"/>
    <x v="14"/>
    <x v="17"/>
    <x v="17"/>
    <x v="26"/>
    <d v="2017-06-23T14:06:00"/>
  </r>
  <r>
    <x v="17"/>
    <x v="14"/>
    <x v="17"/>
    <x v="17"/>
    <x v="27"/>
    <d v="2017-04-26T10:57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5" applyNumberFormats="0" applyBorderFormats="0" applyFontFormats="0" applyPatternFormats="0" applyAlignmentFormats="0" applyWidthHeightFormats="1" dataCaption="Значения" updatedVersion="5" minRefreshableVersion="3" showDrill="0" showDataTips="0" rowGrandTotals="0" colGrandTotals="0" itemPrintTitles="1" createdVersion="5" indent="0" compact="0" compactData="0" multipleFieldFilters="0">
  <location ref="H1:M19" firstHeaderRow="1" firstDataRow="1" firstDataCol="5"/>
  <pivotFields count="6">
    <pivotField axis="axisRow" compact="0" outline="0" showAll="0" defaultSubtotal="0">
      <items count="18">
        <item x="2"/>
        <item x="5"/>
        <item x="16"/>
        <item x="4"/>
        <item x="10"/>
        <item x="17"/>
        <item x="15"/>
        <item x="8"/>
        <item x="9"/>
        <item x="6"/>
        <item x="12"/>
        <item x="14"/>
        <item x="1"/>
        <item x="11"/>
        <item x="3"/>
        <item x="13"/>
        <item x="7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5">
        <item x="11"/>
        <item x="0"/>
        <item x="6"/>
        <item x="9"/>
        <item x="7"/>
        <item x="3"/>
        <item x="12"/>
        <item x="8"/>
        <item x="4"/>
        <item x="13"/>
        <item x="5"/>
        <item x="10"/>
        <item x="2"/>
        <item x="14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8">
        <item x="15"/>
        <item x="7"/>
        <item x="2"/>
        <item x="0"/>
        <item x="10"/>
        <item x="12"/>
        <item x="3"/>
        <item x="6"/>
        <item x="17"/>
        <item x="5"/>
        <item x="9"/>
        <item x="8"/>
        <item x="13"/>
        <item x="14"/>
        <item x="11"/>
        <item x="16"/>
        <item x="4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8">
        <item x="9"/>
        <item x="2"/>
        <item x="5"/>
        <item x="13"/>
        <item x="3"/>
        <item x="7"/>
        <item x="6"/>
        <item x="17"/>
        <item x="0"/>
        <item x="14"/>
        <item x="10"/>
        <item x="4"/>
        <item x="1"/>
        <item x="8"/>
        <item x="11"/>
        <item x="12"/>
        <item x="16"/>
        <item x="1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4" outline="0" showAll="0" measureFilter="1" sortType="descending" defaultSubtotal="0">
      <items count="29">
        <item x="5"/>
        <item x="18"/>
        <item x="27"/>
        <item x="21"/>
        <item x="26"/>
        <item x="19"/>
        <item x="9"/>
        <item x="15"/>
        <item x="11"/>
        <item x="16"/>
        <item x="2"/>
        <item x="7"/>
        <item x="10"/>
        <item x="4"/>
        <item x="12"/>
        <item x="25"/>
        <item m="1" x="28"/>
        <item x="24"/>
        <item x="23"/>
        <item x="17"/>
        <item x="14"/>
        <item x="3"/>
        <item x="8"/>
        <item x="6"/>
        <item x="1"/>
        <item x="22"/>
        <item x="20"/>
        <item x="0"/>
        <item x="13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14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5">
    <field x="0"/>
    <field x="1"/>
    <field x="2"/>
    <field x="3"/>
    <field x="4"/>
  </rowFields>
  <rowItems count="18">
    <i>
      <x/>
      <x v="12"/>
      <x v="2"/>
      <x v="1"/>
      <x v="10"/>
    </i>
    <i>
      <x v="1"/>
      <x v="10"/>
      <x v="9"/>
      <x v="2"/>
      <x/>
    </i>
    <i>
      <x v="2"/>
      <x v="9"/>
      <x v="15"/>
      <x v="16"/>
      <x v="15"/>
    </i>
    <i>
      <x v="3"/>
      <x v="8"/>
      <x v="16"/>
      <x v="11"/>
      <x v="13"/>
    </i>
    <i>
      <x v="4"/>
      <x v="3"/>
      <x v="4"/>
      <x v="10"/>
      <x v="19"/>
    </i>
    <i>
      <x v="5"/>
      <x v="13"/>
      <x v="8"/>
      <x v="7"/>
      <x v="4"/>
    </i>
    <i>
      <x v="6"/>
      <x v="6"/>
      <x/>
      <x v="17"/>
      <x v="17"/>
    </i>
    <i>
      <x v="7"/>
      <x v="4"/>
      <x v="11"/>
      <x v="13"/>
      <x v="22"/>
    </i>
    <i>
      <x v="8"/>
      <x v="7"/>
      <x v="10"/>
      <x/>
      <x v="20"/>
    </i>
    <i>
      <x v="9"/>
      <x v="2"/>
      <x v="7"/>
      <x v="6"/>
      <x v="23"/>
    </i>
    <i>
      <x v="10"/>
      <x/>
      <x v="5"/>
      <x v="15"/>
      <x v="3"/>
    </i>
    <i>
      <x v="11"/>
      <x v="5"/>
      <x v="13"/>
      <x v="9"/>
      <x v="18"/>
    </i>
    <i>
      <x v="12"/>
      <x v="14"/>
      <x v="17"/>
      <x v="12"/>
      <x v="24"/>
    </i>
    <i>
      <x v="13"/>
      <x v="11"/>
      <x v="14"/>
      <x v="14"/>
      <x v="26"/>
    </i>
    <i>
      <x v="14"/>
      <x v="5"/>
      <x v="6"/>
      <x v="4"/>
      <x v="21"/>
    </i>
    <i>
      <x v="15"/>
      <x/>
      <x v="12"/>
      <x v="3"/>
      <x v="25"/>
    </i>
    <i>
      <x v="16"/>
      <x v="5"/>
      <x v="1"/>
      <x v="5"/>
      <x v="11"/>
    </i>
    <i>
      <x v="17"/>
      <x v="1"/>
      <x v="3"/>
      <x v="8"/>
      <x v="27"/>
    </i>
  </rowItems>
  <colItems count="1">
    <i/>
  </colItems>
  <dataFields count="1">
    <dataField name="Максимум по полю Конец лечения" fld="5" subtotal="max" baseField="3" baseItem="10" numFmtId="164"/>
  </dataFields>
  <formats count="4">
    <format dxfId="3">
      <pivotArea outline="0" collapsedLevelsAreSubtotals="1" fieldPosition="0"/>
    </format>
    <format dxfId="2">
      <pivotArea dataOnly="0" labelOnly="1" outline="0" axis="axisValues" fieldPosition="0"/>
    </format>
    <format dxfId="1">
      <pivotArea outline="0" fieldPosition="0">
        <references count="5">
          <reference field="0" count="1" selected="0">
            <x v="8"/>
          </reference>
          <reference field="1" count="1" selected="0">
            <x v="7"/>
          </reference>
          <reference field="2" count="1" selected="0">
            <x v="10"/>
          </reference>
          <reference field="3" count="1" selected="0">
            <x v="0"/>
          </reference>
          <reference field="4" count="1" selected="0">
            <x v="20"/>
          </reference>
        </references>
      </pivotArea>
    </format>
    <format dxfId="0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7"/>
          </reference>
          <reference field="2" count="1" selected="0">
            <x v="10"/>
          </reference>
          <reference field="3" count="1" selected="0">
            <x v="0"/>
          </reference>
          <reference field="4" count="1">
            <x v="20"/>
          </reference>
        </references>
      </pivotArea>
    </format>
  </formats>
  <pivotTableStyleInfo name="PivotStyleLight16" showRowHeaders="1" showColHeaders="1" showRowStripes="0" showColStripes="0" showLastColumn="1"/>
  <filters count="1">
    <filter fld="4" type="count" evalOrder="-1" id="2" iMeasureFld="0">
      <autoFilter ref="A1">
        <filterColumn colId="0">
          <top10 val="1" filterVal="1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48"/>
  <sheetViews>
    <sheetView workbookViewId="0">
      <selection activeCell="K20" sqref="K20"/>
    </sheetView>
  </sheetViews>
  <sheetFormatPr defaultRowHeight="15" x14ac:dyDescent="0.25"/>
  <cols>
    <col min="1" max="1" width="14.7109375" customWidth="1"/>
    <col min="2" max="2" width="19.42578125" customWidth="1"/>
    <col min="3" max="4" width="15.28515625" customWidth="1"/>
    <col min="5" max="5" width="12.85546875" customWidth="1"/>
    <col min="6" max="6" width="13.5703125" customWidth="1"/>
    <col min="8" max="8" width="13.28515625" bestFit="1" customWidth="1"/>
    <col min="9" max="9" width="10.7109375" bestFit="1" customWidth="1"/>
    <col min="10" max="10" width="15.28515625" bestFit="1" customWidth="1"/>
    <col min="11" max="11" width="17.7109375" bestFit="1" customWidth="1"/>
    <col min="12" max="12" width="13.85546875" style="21" customWidth="1"/>
    <col min="13" max="13" width="13.85546875" customWidth="1"/>
  </cols>
  <sheetData>
    <row r="1" spans="1:13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H1" s="19" t="s">
        <v>0</v>
      </c>
      <c r="I1" s="19" t="s">
        <v>1</v>
      </c>
      <c r="J1" s="19" t="s">
        <v>2</v>
      </c>
      <c r="K1" s="19" t="s">
        <v>3</v>
      </c>
      <c r="L1" s="19" t="s">
        <v>4</v>
      </c>
      <c r="M1" s="21" t="s">
        <v>59</v>
      </c>
    </row>
    <row r="2" spans="1:13" x14ac:dyDescent="0.25">
      <c r="A2" s="3" t="s">
        <v>6</v>
      </c>
      <c r="B2" s="3" t="s">
        <v>7</v>
      </c>
      <c r="C2" s="3" t="s">
        <v>8</v>
      </c>
      <c r="D2" s="4">
        <v>21021</v>
      </c>
      <c r="E2" s="5">
        <v>43271.401388888888</v>
      </c>
      <c r="F2" s="5">
        <f>SUMIFS(Оригинал!M:M,Оригинал!H:H,444,Оригинал!I:I,444)</f>
        <v>0</v>
      </c>
      <c r="H2" t="s">
        <v>11</v>
      </c>
      <c r="I2" t="s">
        <v>12</v>
      </c>
      <c r="J2" t="s">
        <v>13</v>
      </c>
      <c r="K2" s="20">
        <v>12365</v>
      </c>
      <c r="L2" s="20">
        <v>43010.460416666669</v>
      </c>
      <c r="M2" s="21">
        <v>43019.646527777775</v>
      </c>
    </row>
    <row r="3" spans="1:13" x14ac:dyDescent="0.25">
      <c r="A3" s="3" t="s">
        <v>9</v>
      </c>
      <c r="B3" s="3" t="s">
        <v>10</v>
      </c>
      <c r="C3" s="3"/>
      <c r="D3" s="4">
        <v>24491</v>
      </c>
      <c r="E3" s="5">
        <v>43256.506944444445</v>
      </c>
      <c r="F3" s="5">
        <v>43271.556250000001</v>
      </c>
      <c r="H3" t="s">
        <v>20</v>
      </c>
      <c r="I3" t="s">
        <v>21</v>
      </c>
      <c r="J3" t="s">
        <v>22</v>
      </c>
      <c r="K3" s="20">
        <v>13386</v>
      </c>
      <c r="L3" s="20">
        <v>42822.492361111108</v>
      </c>
      <c r="M3" s="21">
        <v>42829.637499999997</v>
      </c>
    </row>
    <row r="4" spans="1:13" x14ac:dyDescent="0.25">
      <c r="A4" s="3" t="s">
        <v>11</v>
      </c>
      <c r="B4" s="3" t="s">
        <v>12</v>
      </c>
      <c r="C4" s="3" t="s">
        <v>13</v>
      </c>
      <c r="D4" s="4">
        <v>12365</v>
      </c>
      <c r="E4" s="5">
        <v>43010.460416666669</v>
      </c>
      <c r="F4" s="5">
        <v>43019.646527777775</v>
      </c>
      <c r="H4" t="s">
        <v>44</v>
      </c>
      <c r="I4" t="s">
        <v>45</v>
      </c>
      <c r="J4" t="s">
        <v>46</v>
      </c>
      <c r="K4" s="20">
        <v>32104</v>
      </c>
      <c r="L4" s="20">
        <v>43080.521527777775</v>
      </c>
      <c r="M4" s="21">
        <v>43089.633333333331</v>
      </c>
    </row>
    <row r="5" spans="1:13" x14ac:dyDescent="0.25">
      <c r="A5" s="3" t="s">
        <v>14</v>
      </c>
      <c r="B5" s="3" t="s">
        <v>15</v>
      </c>
      <c r="C5" s="3" t="s">
        <v>16</v>
      </c>
      <c r="D5" s="4">
        <v>19479</v>
      </c>
      <c r="E5" s="5">
        <v>43171.53125</v>
      </c>
      <c r="F5" s="5">
        <v>43185.613888888889</v>
      </c>
      <c r="H5" t="s">
        <v>17</v>
      </c>
      <c r="I5" t="s">
        <v>18</v>
      </c>
      <c r="J5" t="s">
        <v>19</v>
      </c>
      <c r="K5" s="20">
        <v>23319</v>
      </c>
      <c r="L5" s="20">
        <v>43066.477777777778</v>
      </c>
      <c r="M5" s="21">
        <v>43074.438888888886</v>
      </c>
    </row>
    <row r="6" spans="1:13" x14ac:dyDescent="0.25">
      <c r="A6" s="3" t="s">
        <v>17</v>
      </c>
      <c r="B6" s="3" t="s">
        <v>18</v>
      </c>
      <c r="C6" s="3" t="s">
        <v>19</v>
      </c>
      <c r="D6" s="4">
        <v>23319</v>
      </c>
      <c r="E6" s="5">
        <v>43066.477777777778</v>
      </c>
      <c r="F6" s="5">
        <v>43074.438888888886</v>
      </c>
      <c r="H6" t="s">
        <v>31</v>
      </c>
      <c r="I6" t="s">
        <v>32</v>
      </c>
      <c r="J6" t="s">
        <v>33</v>
      </c>
      <c r="K6" s="20">
        <v>23226</v>
      </c>
      <c r="L6" s="20">
        <v>43131.469444444447</v>
      </c>
      <c r="M6" s="21">
        <v>43153.5</v>
      </c>
    </row>
    <row r="7" spans="1:13" x14ac:dyDescent="0.25">
      <c r="A7" s="3" t="s">
        <v>20</v>
      </c>
      <c r="B7" s="3" t="s">
        <v>21</v>
      </c>
      <c r="C7" s="3" t="s">
        <v>22</v>
      </c>
      <c r="D7" s="4">
        <v>13386</v>
      </c>
      <c r="E7" s="5">
        <v>42822.492361111108</v>
      </c>
      <c r="F7" s="5">
        <v>42829.637499999997</v>
      </c>
      <c r="H7" t="s">
        <v>47</v>
      </c>
      <c r="I7" t="s">
        <v>48</v>
      </c>
      <c r="J7" t="s">
        <v>49</v>
      </c>
      <c r="K7" s="20">
        <v>20913</v>
      </c>
      <c r="L7" s="20">
        <v>42870.477777777778</v>
      </c>
      <c r="M7" s="21">
        <v>42909.587500000001</v>
      </c>
    </row>
    <row r="8" spans="1:13" x14ac:dyDescent="0.25">
      <c r="A8" s="3" t="s">
        <v>23</v>
      </c>
      <c r="B8" s="3" t="s">
        <v>24</v>
      </c>
      <c r="C8" s="3" t="s">
        <v>25</v>
      </c>
      <c r="D8" s="4">
        <v>20510</v>
      </c>
      <c r="E8" s="5">
        <v>43209.554861111108</v>
      </c>
      <c r="F8" s="5">
        <v>43224.630555555559</v>
      </c>
      <c r="H8" t="s">
        <v>41</v>
      </c>
      <c r="I8" t="s">
        <v>42</v>
      </c>
      <c r="J8" t="s">
        <v>43</v>
      </c>
      <c r="K8" s="20">
        <v>33720</v>
      </c>
      <c r="L8" s="20">
        <v>43088.46875</v>
      </c>
      <c r="M8" s="21">
        <v>43097.63958333333</v>
      </c>
    </row>
    <row r="9" spans="1:13" x14ac:dyDescent="0.25">
      <c r="A9" s="3" t="s">
        <v>26</v>
      </c>
      <c r="B9" s="3" t="s">
        <v>15</v>
      </c>
      <c r="C9" s="3" t="s">
        <v>27</v>
      </c>
      <c r="D9" s="4">
        <v>19856</v>
      </c>
      <c r="E9" s="5">
        <v>43041.4</v>
      </c>
      <c r="F9" s="5">
        <v>43048</v>
      </c>
      <c r="H9" t="s">
        <v>28</v>
      </c>
      <c r="I9" t="s">
        <v>29</v>
      </c>
      <c r="J9" t="s">
        <v>30</v>
      </c>
      <c r="K9" s="20">
        <v>24918</v>
      </c>
      <c r="L9" s="20">
        <v>43192.392361111109</v>
      </c>
      <c r="M9" s="21">
        <v>43209.634027777778</v>
      </c>
    </row>
    <row r="10" spans="1:13" x14ac:dyDescent="0.25">
      <c r="A10" s="3" t="s">
        <v>28</v>
      </c>
      <c r="B10" s="3" t="s">
        <v>29</v>
      </c>
      <c r="C10" s="3" t="s">
        <v>30</v>
      </c>
      <c r="D10" s="4">
        <v>24918</v>
      </c>
      <c r="E10" s="5">
        <v>43192.392361111109</v>
      </c>
      <c r="F10" s="5">
        <v>43209.634027777778</v>
      </c>
      <c r="H10" t="s">
        <v>53</v>
      </c>
      <c r="I10" t="s">
        <v>51</v>
      </c>
      <c r="J10" t="s">
        <v>52</v>
      </c>
      <c r="K10" t="s">
        <v>54</v>
      </c>
      <c r="L10" s="24">
        <v>43133.496527777781</v>
      </c>
      <c r="M10" s="25">
        <v>43166.59652777778</v>
      </c>
    </row>
    <row r="11" spans="1:13" x14ac:dyDescent="0.25">
      <c r="A11" s="9" t="s">
        <v>53</v>
      </c>
      <c r="B11" s="9" t="s">
        <v>51</v>
      </c>
      <c r="C11" s="9" t="s">
        <v>52</v>
      </c>
      <c r="D11" s="10" t="s">
        <v>54</v>
      </c>
      <c r="E11" s="11">
        <v>42944.396527777775</v>
      </c>
      <c r="F11" s="11">
        <v>42972.62777777778</v>
      </c>
      <c r="H11" t="s">
        <v>23</v>
      </c>
      <c r="I11" t="s">
        <v>24</v>
      </c>
      <c r="J11" t="s">
        <v>25</v>
      </c>
      <c r="K11" s="20">
        <v>20510</v>
      </c>
      <c r="L11" s="20">
        <v>43209.554861111108</v>
      </c>
      <c r="M11" s="21">
        <v>43224.630555555559</v>
      </c>
    </row>
    <row r="12" spans="1:13" x14ac:dyDescent="0.25">
      <c r="A12" s="9" t="s">
        <v>53</v>
      </c>
      <c r="B12" s="9" t="s">
        <v>51</v>
      </c>
      <c r="C12" s="9" t="s">
        <v>52</v>
      </c>
      <c r="D12" s="10" t="s">
        <v>54</v>
      </c>
      <c r="E12" s="11">
        <v>43046.484027777777</v>
      </c>
      <c r="F12" s="11">
        <v>43052.576388888891</v>
      </c>
      <c r="H12" t="s">
        <v>34</v>
      </c>
      <c r="I12" t="s">
        <v>35</v>
      </c>
      <c r="J12" t="s">
        <v>36</v>
      </c>
      <c r="K12" s="20">
        <v>31207</v>
      </c>
      <c r="L12" s="20">
        <v>42852.535416666666</v>
      </c>
      <c r="M12" s="21">
        <v>42867.436111111114</v>
      </c>
    </row>
    <row r="13" spans="1:13" x14ac:dyDescent="0.25">
      <c r="A13" s="9" t="s">
        <v>53</v>
      </c>
      <c r="B13" s="9" t="s">
        <v>51</v>
      </c>
      <c r="C13" s="9" t="s">
        <v>52</v>
      </c>
      <c r="D13" s="10" t="s">
        <v>54</v>
      </c>
      <c r="E13" s="11">
        <v>42989.422222222223</v>
      </c>
      <c r="F13" s="11">
        <v>43026.661805555559</v>
      </c>
      <c r="H13" t="s">
        <v>39</v>
      </c>
      <c r="I13" t="s">
        <v>15</v>
      </c>
      <c r="J13" t="s">
        <v>40</v>
      </c>
      <c r="K13" s="20">
        <v>21178</v>
      </c>
      <c r="L13" s="20">
        <v>43094.461111111108</v>
      </c>
      <c r="M13" s="21">
        <v>43140.813888888886</v>
      </c>
    </row>
    <row r="14" spans="1:13" x14ac:dyDescent="0.25">
      <c r="A14" s="9" t="s">
        <v>53</v>
      </c>
      <c r="B14" s="9" t="s">
        <v>51</v>
      </c>
      <c r="C14" s="9" t="s">
        <v>52</v>
      </c>
      <c r="D14" s="10" t="s">
        <v>54</v>
      </c>
      <c r="E14" s="11">
        <v>43066.50277777778</v>
      </c>
      <c r="F14" s="11">
        <v>43070.682638888888</v>
      </c>
      <c r="H14" t="s">
        <v>9</v>
      </c>
      <c r="I14" t="s">
        <v>10</v>
      </c>
      <c r="J14" t="s">
        <v>58</v>
      </c>
      <c r="K14" s="20">
        <v>24491</v>
      </c>
      <c r="L14" s="20">
        <v>43256.506944444445</v>
      </c>
      <c r="M14" s="21">
        <v>43271.556250000001</v>
      </c>
    </row>
    <row r="15" spans="1:13" x14ac:dyDescent="0.25">
      <c r="A15" s="9" t="s">
        <v>53</v>
      </c>
      <c r="B15" s="9" t="s">
        <v>51</v>
      </c>
      <c r="C15" s="9" t="s">
        <v>52</v>
      </c>
      <c r="D15" s="10" t="s">
        <v>54</v>
      </c>
      <c r="E15" s="23">
        <v>43160</v>
      </c>
      <c r="F15" s="11">
        <v>43091.694444444445</v>
      </c>
      <c r="H15" t="s">
        <v>55</v>
      </c>
      <c r="I15" t="s">
        <v>56</v>
      </c>
      <c r="J15" t="s">
        <v>50</v>
      </c>
      <c r="K15" s="20">
        <v>29587</v>
      </c>
      <c r="L15" s="20">
        <v>43271.368055555555</v>
      </c>
      <c r="M15" s="21">
        <v>43278.344444444447</v>
      </c>
    </row>
    <row r="16" spans="1:13" x14ac:dyDescent="0.25">
      <c r="A16" s="9" t="s">
        <v>53</v>
      </c>
      <c r="B16" s="9" t="s">
        <v>51</v>
      </c>
      <c r="C16" s="9" t="s">
        <v>52</v>
      </c>
      <c r="D16" s="10" t="s">
        <v>54</v>
      </c>
      <c r="E16" s="22">
        <v>43133.496527777781</v>
      </c>
      <c r="F16" s="22">
        <v>43166.59652777778</v>
      </c>
      <c r="H16" t="s">
        <v>14</v>
      </c>
      <c r="I16" t="s">
        <v>15</v>
      </c>
      <c r="J16" t="s">
        <v>16</v>
      </c>
      <c r="K16" s="20">
        <v>19479</v>
      </c>
      <c r="L16" s="20">
        <v>43171.53125</v>
      </c>
      <c r="M16" s="21">
        <v>43185.613888888889</v>
      </c>
    </row>
    <row r="17" spans="1:13" x14ac:dyDescent="0.25">
      <c r="A17" s="9" t="s">
        <v>53</v>
      </c>
      <c r="B17" s="9" t="s">
        <v>51</v>
      </c>
      <c r="C17" s="9" t="s">
        <v>52</v>
      </c>
      <c r="D17" s="10" t="s">
        <v>54</v>
      </c>
      <c r="E17" s="11">
        <v>42947.37222222222</v>
      </c>
      <c r="F17" s="11">
        <v>42957.638888888891</v>
      </c>
      <c r="H17" t="s">
        <v>37</v>
      </c>
      <c r="I17" t="s">
        <v>35</v>
      </c>
      <c r="J17" t="s">
        <v>38</v>
      </c>
      <c r="K17" s="20">
        <v>17256</v>
      </c>
      <c r="L17" s="20">
        <v>43257.451388888891</v>
      </c>
      <c r="M17" s="21">
        <v>43266.39166666667</v>
      </c>
    </row>
    <row r="18" spans="1:13" x14ac:dyDescent="0.25">
      <c r="A18" s="3" t="s">
        <v>31</v>
      </c>
      <c r="B18" s="3" t="s">
        <v>32</v>
      </c>
      <c r="C18" s="3" t="s">
        <v>33</v>
      </c>
      <c r="D18" s="4">
        <v>23226</v>
      </c>
      <c r="E18" s="5">
        <v>42996.477083333331</v>
      </c>
      <c r="F18" s="5">
        <v>43019.638888888891</v>
      </c>
      <c r="H18" t="s">
        <v>26</v>
      </c>
      <c r="I18" t="s">
        <v>15</v>
      </c>
      <c r="J18" t="s">
        <v>27</v>
      </c>
      <c r="K18" s="20">
        <v>19856</v>
      </c>
      <c r="L18" s="20">
        <v>43041.4</v>
      </c>
      <c r="M18" s="21">
        <v>43048</v>
      </c>
    </row>
    <row r="19" spans="1:13" x14ac:dyDescent="0.25">
      <c r="A19" s="3" t="s">
        <v>31</v>
      </c>
      <c r="B19" s="3" t="s">
        <v>32</v>
      </c>
      <c r="C19" s="3" t="s">
        <v>33</v>
      </c>
      <c r="D19" s="4">
        <v>23226</v>
      </c>
      <c r="E19" s="5">
        <v>43131.469444444447</v>
      </c>
      <c r="F19" s="5">
        <v>43153.5</v>
      </c>
      <c r="H19" t="s">
        <v>6</v>
      </c>
      <c r="I19" t="s">
        <v>7</v>
      </c>
      <c r="J19" t="s">
        <v>8</v>
      </c>
      <c r="K19" s="20">
        <v>21021</v>
      </c>
      <c r="L19" s="20">
        <v>43271.401388888888</v>
      </c>
      <c r="M19" s="21">
        <v>43280</v>
      </c>
    </row>
    <row r="20" spans="1:13" x14ac:dyDescent="0.25">
      <c r="A20" s="6" t="s">
        <v>55</v>
      </c>
      <c r="B20" s="6" t="s">
        <v>56</v>
      </c>
      <c r="C20" s="6" t="s">
        <v>50</v>
      </c>
      <c r="D20" s="7">
        <v>29587</v>
      </c>
      <c r="E20" s="8">
        <v>42831.433333333334</v>
      </c>
      <c r="F20" s="8">
        <v>42860.383333333331</v>
      </c>
      <c r="L20"/>
    </row>
    <row r="21" spans="1:13" x14ac:dyDescent="0.25">
      <c r="A21" s="6" t="s">
        <v>55</v>
      </c>
      <c r="B21" s="6" t="s">
        <v>56</v>
      </c>
      <c r="C21" s="6" t="s">
        <v>50</v>
      </c>
      <c r="D21" s="7">
        <v>29587</v>
      </c>
      <c r="E21" s="8">
        <v>42877.510416666664</v>
      </c>
      <c r="F21" s="8">
        <v>42919.602083333331</v>
      </c>
      <c r="L21"/>
    </row>
    <row r="22" spans="1:13" x14ac:dyDescent="0.25">
      <c r="A22" s="6" t="s">
        <v>55</v>
      </c>
      <c r="B22" s="6" t="s">
        <v>56</v>
      </c>
      <c r="C22" s="6" t="s">
        <v>50</v>
      </c>
      <c r="D22" s="7">
        <v>29587</v>
      </c>
      <c r="E22" s="8">
        <v>43271.368055555555</v>
      </c>
      <c r="F22" s="8">
        <v>43278.344444444447</v>
      </c>
      <c r="L22"/>
    </row>
    <row r="23" spans="1:13" x14ac:dyDescent="0.25">
      <c r="A23" s="3" t="s">
        <v>34</v>
      </c>
      <c r="B23" s="3" t="s">
        <v>35</v>
      </c>
      <c r="C23" s="3" t="s">
        <v>36</v>
      </c>
      <c r="D23" s="4">
        <v>31207</v>
      </c>
      <c r="E23" s="5">
        <v>42852.535416666666</v>
      </c>
      <c r="F23" s="5">
        <v>42867.436111111114</v>
      </c>
      <c r="L23"/>
    </row>
    <row r="24" spans="1:13" x14ac:dyDescent="0.25">
      <c r="A24" s="3" t="s">
        <v>37</v>
      </c>
      <c r="B24" s="3" t="s">
        <v>35</v>
      </c>
      <c r="C24" s="3" t="s">
        <v>38</v>
      </c>
      <c r="D24" s="4">
        <v>17256</v>
      </c>
      <c r="E24" s="5">
        <v>43257.451388888891</v>
      </c>
      <c r="F24" s="5">
        <v>43266.39166666667</v>
      </c>
      <c r="L24"/>
    </row>
    <row r="25" spans="1:13" x14ac:dyDescent="0.25">
      <c r="A25" s="3" t="s">
        <v>39</v>
      </c>
      <c r="B25" s="3" t="s">
        <v>15</v>
      </c>
      <c r="C25" s="3" t="s">
        <v>40</v>
      </c>
      <c r="D25" s="4">
        <v>21178</v>
      </c>
      <c r="E25" s="5">
        <v>43094.461111111108</v>
      </c>
      <c r="F25" s="5">
        <v>43140.813888888886</v>
      </c>
      <c r="L25"/>
    </row>
    <row r="26" spans="1:13" x14ac:dyDescent="0.25">
      <c r="A26" s="3" t="s">
        <v>41</v>
      </c>
      <c r="B26" s="3" t="s">
        <v>42</v>
      </c>
      <c r="C26" s="3" t="s">
        <v>43</v>
      </c>
      <c r="D26" s="4">
        <v>33720</v>
      </c>
      <c r="E26" s="5">
        <v>43088.46875</v>
      </c>
      <c r="F26" s="5">
        <v>43097.63958333333</v>
      </c>
      <c r="L26"/>
    </row>
    <row r="27" spans="1:13" x14ac:dyDescent="0.25">
      <c r="A27" s="3" t="s">
        <v>44</v>
      </c>
      <c r="B27" s="3" t="s">
        <v>45</v>
      </c>
      <c r="C27" s="3" t="s">
        <v>46</v>
      </c>
      <c r="D27" s="4">
        <v>32104</v>
      </c>
      <c r="E27" s="5">
        <v>43080.521527777775</v>
      </c>
      <c r="F27" s="5">
        <v>43089.633333333331</v>
      </c>
      <c r="L27"/>
    </row>
    <row r="28" spans="1:13" x14ac:dyDescent="0.25">
      <c r="A28" s="3" t="s">
        <v>47</v>
      </c>
      <c r="B28" s="3" t="s">
        <v>48</v>
      </c>
      <c r="C28" s="3" t="s">
        <v>49</v>
      </c>
      <c r="D28" s="4">
        <v>20913</v>
      </c>
      <c r="E28" s="5">
        <v>42870.477777777778</v>
      </c>
      <c r="F28" s="5">
        <v>42909.587500000001</v>
      </c>
      <c r="L28"/>
    </row>
    <row r="29" spans="1:13" x14ac:dyDescent="0.25">
      <c r="A29" s="3" t="s">
        <v>47</v>
      </c>
      <c r="B29" s="3" t="s">
        <v>48</v>
      </c>
      <c r="C29" s="3" t="s">
        <v>49</v>
      </c>
      <c r="D29" s="4">
        <v>20913</v>
      </c>
      <c r="E29" s="5">
        <v>42832.469444444447</v>
      </c>
      <c r="F29" s="5">
        <v>42851.456250000003</v>
      </c>
      <c r="L29"/>
    </row>
    <row r="30" spans="1:13" x14ac:dyDescent="0.25">
      <c r="L30"/>
    </row>
    <row r="31" spans="1:13" x14ac:dyDescent="0.25">
      <c r="L31"/>
    </row>
    <row r="32" spans="1:13" x14ac:dyDescent="0.25">
      <c r="L32"/>
    </row>
    <row r="33" spans="12:12" x14ac:dyDescent="0.25">
      <c r="L33"/>
    </row>
    <row r="34" spans="12:12" x14ac:dyDescent="0.25">
      <c r="L34"/>
    </row>
    <row r="35" spans="12:12" x14ac:dyDescent="0.25">
      <c r="L35"/>
    </row>
    <row r="36" spans="12:12" x14ac:dyDescent="0.25">
      <c r="L36"/>
    </row>
    <row r="37" spans="12:12" x14ac:dyDescent="0.25">
      <c r="L37"/>
    </row>
    <row r="38" spans="12:12" x14ac:dyDescent="0.25">
      <c r="L38"/>
    </row>
    <row r="39" spans="12:12" x14ac:dyDescent="0.25">
      <c r="L39"/>
    </row>
    <row r="40" spans="12:12" x14ac:dyDescent="0.25">
      <c r="L40"/>
    </row>
    <row r="41" spans="12:12" x14ac:dyDescent="0.25">
      <c r="L41"/>
    </row>
    <row r="42" spans="12:12" x14ac:dyDescent="0.25">
      <c r="L42"/>
    </row>
    <row r="43" spans="12:12" x14ac:dyDescent="0.25">
      <c r="L43"/>
    </row>
    <row r="44" spans="12:12" x14ac:dyDescent="0.25">
      <c r="L44"/>
    </row>
    <row r="45" spans="12:12" x14ac:dyDescent="0.25">
      <c r="L45"/>
    </row>
    <row r="46" spans="12:12" x14ac:dyDescent="0.25">
      <c r="L46"/>
    </row>
    <row r="47" spans="12:12" x14ac:dyDescent="0.25">
      <c r="L47"/>
    </row>
    <row r="48" spans="12:12" x14ac:dyDescent="0.25">
      <c r="L4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26"/>
  <sheetViews>
    <sheetView tabSelected="1" workbookViewId="0">
      <selection activeCell="F2" sqref="F2"/>
    </sheetView>
  </sheetViews>
  <sheetFormatPr defaultRowHeight="15" x14ac:dyDescent="0.25"/>
  <cols>
    <col min="1" max="1" width="14.5703125" bestFit="1" customWidth="1"/>
    <col min="2" max="2" width="11.7109375" bestFit="1" customWidth="1"/>
    <col min="3" max="3" width="15.85546875" bestFit="1" customWidth="1"/>
    <col min="4" max="4" width="15.28515625" bestFit="1" customWidth="1"/>
    <col min="5" max="5" width="12.28515625" bestFit="1" customWidth="1"/>
    <col min="6" max="6" width="10.140625" bestFit="1" customWidth="1"/>
  </cols>
  <sheetData>
    <row r="1" spans="1:6" x14ac:dyDescent="0.25">
      <c r="A1" s="26" t="s">
        <v>0</v>
      </c>
      <c r="B1" s="26" t="s">
        <v>1</v>
      </c>
      <c r="C1" s="26" t="s">
        <v>2</v>
      </c>
      <c r="D1" s="27" t="s">
        <v>60</v>
      </c>
      <c r="E1" s="27" t="s">
        <v>61</v>
      </c>
    </row>
    <row r="2" spans="1:6" x14ac:dyDescent="0.25">
      <c r="A2" s="28" t="s">
        <v>53</v>
      </c>
      <c r="B2" s="28" t="s">
        <v>51</v>
      </c>
      <c r="C2" s="28" t="s">
        <v>52</v>
      </c>
      <c r="D2" s="29" t="s">
        <v>54</v>
      </c>
      <c r="E2" s="29">
        <v>42737</v>
      </c>
      <c r="F2" s="33">
        <f>SUMIFS(Оригинал!M:M,Оригинал!H:H,A2,Оригинал!I:I,B2,Оригинал!J:J,C2,Оригинал!K:K,D2)</f>
        <v>43166.59652777778</v>
      </c>
    </row>
    <row r="3" spans="1:6" x14ac:dyDescent="0.25">
      <c r="A3" s="30" t="s">
        <v>55</v>
      </c>
      <c r="B3" s="30" t="s">
        <v>56</v>
      </c>
      <c r="C3" s="30" t="s">
        <v>50</v>
      </c>
      <c r="D3" s="31">
        <v>29587</v>
      </c>
      <c r="E3" s="31">
        <v>42737</v>
      </c>
      <c r="F3" s="33">
        <f>SUMIFS(Оригинал!M:M,Оригинал!H:H,A3,Оригинал!I:I,B3,Оригинал!J:J,C3,Оригинал!K:K,D3)</f>
        <v>43278.344444444447</v>
      </c>
    </row>
    <row r="4" spans="1:6" x14ac:dyDescent="0.25">
      <c r="A4" t="s">
        <v>62</v>
      </c>
      <c r="B4" t="s">
        <v>63</v>
      </c>
      <c r="C4" t="s">
        <v>64</v>
      </c>
      <c r="D4" s="32">
        <v>22487</v>
      </c>
      <c r="E4" s="32">
        <v>42737</v>
      </c>
      <c r="F4" s="33">
        <f>SUMIFS(Оригинал!M:M,Оригинал!H:H,A4,Оригинал!I:I,B4,Оригинал!J:J,C4,Оригинал!K:K,D4)</f>
        <v>0</v>
      </c>
    </row>
    <row r="5" spans="1:6" x14ac:dyDescent="0.25">
      <c r="A5" t="s">
        <v>65</v>
      </c>
      <c r="B5" t="s">
        <v>51</v>
      </c>
      <c r="C5" t="s">
        <v>46</v>
      </c>
      <c r="D5" s="32">
        <v>13156</v>
      </c>
      <c r="E5" s="32">
        <v>42735</v>
      </c>
      <c r="F5" s="33">
        <f>SUMIFS(Оригинал!M:M,Оригинал!H:H,A5,Оригинал!I:I,B5,Оригинал!J:J,C5,Оригинал!K:K,D5)</f>
        <v>0</v>
      </c>
    </row>
    <row r="6" spans="1:6" x14ac:dyDescent="0.25">
      <c r="A6" t="s">
        <v>66</v>
      </c>
      <c r="B6" t="s">
        <v>15</v>
      </c>
      <c r="C6" t="s">
        <v>8</v>
      </c>
      <c r="D6" s="32">
        <v>15941</v>
      </c>
      <c r="E6" s="32">
        <v>42733</v>
      </c>
      <c r="F6" s="33">
        <f>SUMIFS(Оригинал!M:M,Оригинал!H:H,A6,Оригинал!I:I,B6,Оригинал!J:J,C6,Оригинал!K:K,D6)</f>
        <v>0</v>
      </c>
    </row>
    <row r="7" spans="1:6" x14ac:dyDescent="0.25">
      <c r="A7" t="s">
        <v>67</v>
      </c>
      <c r="B7" t="s">
        <v>68</v>
      </c>
      <c r="C7" t="s">
        <v>69</v>
      </c>
      <c r="D7" s="32">
        <v>9041</v>
      </c>
      <c r="E7" s="32">
        <v>42733</v>
      </c>
      <c r="F7" s="33">
        <f>SUMIFS(Оригинал!M:M,Оригинал!H:H,A7,Оригинал!I:I,B7,Оригинал!J:J,C7,Оригинал!K:K,D7)</f>
        <v>0</v>
      </c>
    </row>
    <row r="8" spans="1:6" x14ac:dyDescent="0.25">
      <c r="A8" t="s">
        <v>70</v>
      </c>
      <c r="B8" t="s">
        <v>68</v>
      </c>
      <c r="C8" t="s">
        <v>71</v>
      </c>
      <c r="D8" s="32">
        <v>10636</v>
      </c>
      <c r="E8" s="32">
        <v>42739</v>
      </c>
      <c r="F8" s="33">
        <f>SUMIFS(Оригинал!M:M,Оригинал!H:H,A8,Оригинал!I:I,B8,Оригинал!J:J,C8,Оригинал!K:K,D8)</f>
        <v>0</v>
      </c>
    </row>
    <row r="9" spans="1:6" x14ac:dyDescent="0.25">
      <c r="A9" t="s">
        <v>72</v>
      </c>
      <c r="B9" t="s">
        <v>73</v>
      </c>
      <c r="C9" t="s">
        <v>74</v>
      </c>
      <c r="D9" s="32">
        <v>9288</v>
      </c>
      <c r="E9" s="32">
        <v>42736</v>
      </c>
      <c r="F9" s="33">
        <f>SUMIFS(Оригинал!M:M,Оригинал!H:H,A9,Оригинал!I:I,B9,Оригинал!J:J,C9,Оригинал!K:K,D9)</f>
        <v>0</v>
      </c>
    </row>
    <row r="10" spans="1:6" x14ac:dyDescent="0.25">
      <c r="A10" t="s">
        <v>75</v>
      </c>
      <c r="B10" t="s">
        <v>51</v>
      </c>
      <c r="C10" t="s">
        <v>52</v>
      </c>
      <c r="D10" s="32">
        <v>15808</v>
      </c>
      <c r="E10" s="32">
        <v>42733</v>
      </c>
      <c r="F10" s="33">
        <f>SUMIFS(Оригинал!M:M,Оригинал!H:H,A10,Оригинал!I:I,B10,Оригинал!J:J,C10,Оригинал!K:K,D10)</f>
        <v>0</v>
      </c>
    </row>
    <row r="11" spans="1:6" x14ac:dyDescent="0.25">
      <c r="A11" t="s">
        <v>76</v>
      </c>
      <c r="B11" t="s">
        <v>77</v>
      </c>
      <c r="C11" t="s">
        <v>40</v>
      </c>
      <c r="D11" s="32">
        <v>22337</v>
      </c>
      <c r="E11" s="32">
        <v>42734</v>
      </c>
      <c r="F11" s="33">
        <f>SUMIFS(Оригинал!M:M,Оригинал!H:H,A11,Оригинал!I:I,B11,Оригинал!J:J,C11,Оригинал!K:K,D11)</f>
        <v>0</v>
      </c>
    </row>
    <row r="12" spans="1:6" x14ac:dyDescent="0.25">
      <c r="A12" t="s">
        <v>78</v>
      </c>
      <c r="B12" t="s">
        <v>79</v>
      </c>
      <c r="C12" t="s">
        <v>52</v>
      </c>
      <c r="D12" s="32">
        <v>13258</v>
      </c>
      <c r="E12" s="32">
        <v>42728</v>
      </c>
      <c r="F12" s="33">
        <f>SUMIFS(Оригинал!M:M,Оригинал!H:H,A12,Оригинал!I:I,B12,Оригинал!J:J,C12,Оригинал!K:K,D12)</f>
        <v>0</v>
      </c>
    </row>
    <row r="13" spans="1:6" x14ac:dyDescent="0.25">
      <c r="A13" t="s">
        <v>80</v>
      </c>
      <c r="B13" t="s">
        <v>81</v>
      </c>
      <c r="C13" t="s">
        <v>82</v>
      </c>
      <c r="D13" s="32">
        <v>8743</v>
      </c>
      <c r="E13" s="32">
        <v>42736</v>
      </c>
      <c r="F13" s="33">
        <f>SUMIFS(Оригинал!M:M,Оригинал!H:H,A13,Оригинал!I:I,B13,Оригинал!J:J,C13,Оригинал!K:K,D13)</f>
        <v>0</v>
      </c>
    </row>
    <row r="14" spans="1:6" x14ac:dyDescent="0.25">
      <c r="A14" t="s">
        <v>83</v>
      </c>
      <c r="B14" t="s">
        <v>84</v>
      </c>
      <c r="C14" t="s">
        <v>85</v>
      </c>
      <c r="D14" s="32">
        <v>22082</v>
      </c>
      <c r="E14" s="32">
        <v>42729</v>
      </c>
      <c r="F14" s="33">
        <f>SUMIFS(Оригинал!M:M,Оригинал!H:H,A14,Оригинал!I:I,B14,Оригинал!J:J,C14,Оригинал!K:K,D14)</f>
        <v>0</v>
      </c>
    </row>
    <row r="15" spans="1:6" x14ac:dyDescent="0.25">
      <c r="A15" t="s">
        <v>86</v>
      </c>
      <c r="B15" t="s">
        <v>81</v>
      </c>
      <c r="C15" t="s">
        <v>74</v>
      </c>
      <c r="D15" s="32">
        <v>9957</v>
      </c>
      <c r="E15" s="32">
        <v>42739</v>
      </c>
      <c r="F15" s="33">
        <f>SUMIFS(Оригинал!M:M,Оригинал!H:H,A15,Оригинал!I:I,B15,Оригинал!J:J,C15,Оригинал!K:K,D15)</f>
        <v>0</v>
      </c>
    </row>
    <row r="16" spans="1:6" x14ac:dyDescent="0.25">
      <c r="A16" t="s">
        <v>87</v>
      </c>
      <c r="B16" t="s">
        <v>88</v>
      </c>
      <c r="C16" t="s">
        <v>89</v>
      </c>
      <c r="D16" s="32">
        <v>29874</v>
      </c>
      <c r="E16" s="32">
        <v>42737</v>
      </c>
      <c r="F16" s="33">
        <f>SUMIFS(Оригинал!M:M,Оригинал!H:H,A16,Оригинал!I:I,B16,Оригинал!J:J,C16,Оригинал!K:K,D16)</f>
        <v>0</v>
      </c>
    </row>
    <row r="17" spans="1:6" x14ac:dyDescent="0.25">
      <c r="A17" t="s">
        <v>90</v>
      </c>
      <c r="B17" t="s">
        <v>51</v>
      </c>
      <c r="C17" t="s">
        <v>25</v>
      </c>
      <c r="D17" s="32">
        <v>14395</v>
      </c>
      <c r="E17" s="32">
        <v>42736</v>
      </c>
      <c r="F17" s="33">
        <f>SUMIFS(Оригинал!M:M,Оригинал!H:H,A17,Оригинал!I:I,B17,Оригинал!J:J,C17,Оригинал!K:K,D17)</f>
        <v>0</v>
      </c>
    </row>
    <row r="18" spans="1:6" x14ac:dyDescent="0.25">
      <c r="A18" t="s">
        <v>91</v>
      </c>
      <c r="B18" t="s">
        <v>92</v>
      </c>
      <c r="C18" t="s">
        <v>89</v>
      </c>
      <c r="D18" s="32">
        <v>22166</v>
      </c>
      <c r="E18" s="32">
        <v>42733</v>
      </c>
      <c r="F18" s="33">
        <f>SUMIFS(Оригинал!M:M,Оригинал!H:H,A18,Оригинал!I:I,B18,Оригинал!J:J,C18,Оригинал!K:K,D18)</f>
        <v>0</v>
      </c>
    </row>
    <row r="19" spans="1:6" x14ac:dyDescent="0.25">
      <c r="A19" t="s">
        <v>93</v>
      </c>
      <c r="B19" t="s">
        <v>35</v>
      </c>
      <c r="C19" t="s">
        <v>71</v>
      </c>
      <c r="D19" s="32">
        <v>20582</v>
      </c>
      <c r="E19" s="32">
        <v>42733</v>
      </c>
      <c r="F19" s="33">
        <f>SUMIFS(Оригинал!M:M,Оригинал!H:H,A19,Оригинал!I:I,B19,Оригинал!J:J,C19,Оригинал!K:K,D19)</f>
        <v>0</v>
      </c>
    </row>
    <row r="20" spans="1:6" x14ac:dyDescent="0.25">
      <c r="A20" t="s">
        <v>94</v>
      </c>
      <c r="B20" t="s">
        <v>95</v>
      </c>
      <c r="C20" t="s">
        <v>69</v>
      </c>
      <c r="D20" s="32">
        <v>10806</v>
      </c>
      <c r="E20" s="32">
        <v>42740</v>
      </c>
      <c r="F20" s="33">
        <f>SUMIFS(Оригинал!M:M,Оригинал!H:H,A20,Оригинал!I:I,B20,Оригинал!J:J,C20,Оригинал!K:K,D20)</f>
        <v>0</v>
      </c>
    </row>
    <row r="21" spans="1:6" x14ac:dyDescent="0.25">
      <c r="A21" t="s">
        <v>96</v>
      </c>
      <c r="B21" t="s">
        <v>97</v>
      </c>
      <c r="C21" t="s">
        <v>52</v>
      </c>
      <c r="D21" s="32">
        <v>27758</v>
      </c>
      <c r="E21" s="32">
        <v>42742</v>
      </c>
      <c r="F21" s="33">
        <f>SUMIFS(Оригинал!M:M,Оригинал!H:H,A21,Оригинал!I:I,B21,Оригинал!J:J,C21,Оригинал!K:K,D21)</f>
        <v>0</v>
      </c>
    </row>
    <row r="22" spans="1:6" x14ac:dyDescent="0.25">
      <c r="A22" t="s">
        <v>98</v>
      </c>
      <c r="B22" t="s">
        <v>15</v>
      </c>
      <c r="C22" t="s">
        <v>40</v>
      </c>
      <c r="D22" s="32">
        <v>16550</v>
      </c>
      <c r="E22" s="32">
        <v>42731</v>
      </c>
      <c r="F22" s="33">
        <f>SUMIFS(Оригинал!M:M,Оригинал!H:H,A22,Оригинал!I:I,B22,Оригинал!J:J,C22,Оригинал!K:K,D22)</f>
        <v>0</v>
      </c>
    </row>
    <row r="23" spans="1:6" x14ac:dyDescent="0.25">
      <c r="A23" t="s">
        <v>99</v>
      </c>
      <c r="B23" t="s">
        <v>15</v>
      </c>
      <c r="C23" t="s">
        <v>100</v>
      </c>
      <c r="D23" s="32">
        <v>10486</v>
      </c>
      <c r="E23" s="32">
        <v>42737</v>
      </c>
      <c r="F23" s="33">
        <f>SUMIFS(Оригинал!M:M,Оригинал!H:H,A23,Оригинал!I:I,B23,Оригинал!J:J,C23,Оригинал!K:K,D23)</f>
        <v>0</v>
      </c>
    </row>
    <row r="24" spans="1:6" x14ac:dyDescent="0.25">
      <c r="A24" t="s">
        <v>101</v>
      </c>
      <c r="B24" t="s">
        <v>73</v>
      </c>
      <c r="C24" t="s">
        <v>102</v>
      </c>
      <c r="D24" s="32">
        <v>15504</v>
      </c>
      <c r="E24" s="32">
        <v>42736</v>
      </c>
      <c r="F24" s="33">
        <f>SUMIFS(Оригинал!M:M,Оригинал!H:H,A24,Оригинал!I:I,B24,Оригинал!J:J,C24,Оригинал!K:K,D24)</f>
        <v>0</v>
      </c>
    </row>
    <row r="25" spans="1:6" x14ac:dyDescent="0.25">
      <c r="A25" t="s">
        <v>103</v>
      </c>
      <c r="B25" t="s">
        <v>104</v>
      </c>
      <c r="C25" t="s">
        <v>105</v>
      </c>
      <c r="D25" s="32">
        <v>11211</v>
      </c>
      <c r="E25" s="32">
        <v>42729</v>
      </c>
      <c r="F25" s="33">
        <f>SUMIFS(Оригинал!M:M,Оригинал!H:H,A25,Оригинал!I:I,B25,Оригинал!J:J,C25,Оригинал!K:K,D25)</f>
        <v>0</v>
      </c>
    </row>
    <row r="26" spans="1:6" x14ac:dyDescent="0.25">
      <c r="A26" t="s">
        <v>106</v>
      </c>
      <c r="B26" t="s">
        <v>92</v>
      </c>
      <c r="C26" t="s">
        <v>69</v>
      </c>
      <c r="D26" s="32">
        <v>19929</v>
      </c>
      <c r="E26" s="32">
        <v>42736</v>
      </c>
      <c r="F26" s="33">
        <f>SUMIFS(Оригинал!M:M,Оригинал!H:H,A26,Оригинал!I:I,B26,Оригинал!J:J,C26,Оригинал!K:K,D26)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O2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19.42578125" customWidth="1"/>
    <col min="3" max="4" width="15.28515625" customWidth="1"/>
    <col min="5" max="5" width="12.85546875" customWidth="1"/>
    <col min="6" max="6" width="13.5703125" customWidth="1"/>
  </cols>
  <sheetData>
    <row r="1" spans="1:15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15" x14ac:dyDescent="0.25">
      <c r="A2" s="3" t="s">
        <v>6</v>
      </c>
      <c r="B2" s="3" t="s">
        <v>7</v>
      </c>
      <c r="C2" s="3" t="s">
        <v>8</v>
      </c>
      <c r="D2" s="4">
        <v>21021</v>
      </c>
      <c r="E2" s="5">
        <v>43271.401388888888</v>
      </c>
      <c r="F2" s="5">
        <v>43280</v>
      </c>
      <c r="H2" s="18" t="s">
        <v>57</v>
      </c>
      <c r="I2" s="18"/>
      <c r="J2" s="18"/>
      <c r="K2" s="18"/>
      <c r="L2" s="18"/>
      <c r="M2" s="18"/>
      <c r="N2" s="18"/>
      <c r="O2" s="18"/>
    </row>
    <row r="3" spans="1:15" x14ac:dyDescent="0.25">
      <c r="A3" s="3" t="s">
        <v>9</v>
      </c>
      <c r="B3" s="3" t="s">
        <v>10</v>
      </c>
      <c r="C3" s="3"/>
      <c r="D3" s="4">
        <v>24491</v>
      </c>
      <c r="E3" s="5">
        <v>43256.506944444445</v>
      </c>
      <c r="F3" s="5">
        <v>43271.556250000001</v>
      </c>
      <c r="H3" s="18"/>
      <c r="I3" s="18"/>
      <c r="J3" s="18"/>
      <c r="K3" s="18"/>
      <c r="L3" s="18"/>
      <c r="M3" s="18"/>
      <c r="N3" s="18"/>
      <c r="O3" s="18"/>
    </row>
    <row r="4" spans="1:15" x14ac:dyDescent="0.25">
      <c r="A4" s="3" t="s">
        <v>11</v>
      </c>
      <c r="B4" s="3" t="s">
        <v>12</v>
      </c>
      <c r="C4" s="3" t="s">
        <v>13</v>
      </c>
      <c r="D4" s="4">
        <v>12365</v>
      </c>
      <c r="E4" s="5">
        <v>43010.460416666669</v>
      </c>
      <c r="F4" s="5">
        <v>43019.646527777775</v>
      </c>
      <c r="H4" s="18"/>
      <c r="I4" s="18"/>
      <c r="J4" s="18"/>
      <c r="K4" s="18"/>
      <c r="L4" s="18"/>
      <c r="M4" s="18"/>
      <c r="N4" s="18"/>
      <c r="O4" s="18"/>
    </row>
    <row r="5" spans="1:15" x14ac:dyDescent="0.25">
      <c r="A5" s="3" t="s">
        <v>14</v>
      </c>
      <c r="B5" s="3" t="s">
        <v>15</v>
      </c>
      <c r="C5" s="3" t="s">
        <v>16</v>
      </c>
      <c r="D5" s="4">
        <v>19479</v>
      </c>
      <c r="E5" s="5">
        <v>43171.53125</v>
      </c>
      <c r="F5" s="5">
        <v>43185.613888888889</v>
      </c>
      <c r="H5" s="18"/>
      <c r="I5" s="18"/>
      <c r="J5" s="18"/>
      <c r="K5" s="18"/>
      <c r="L5" s="18"/>
      <c r="M5" s="18"/>
      <c r="N5" s="18"/>
      <c r="O5" s="18"/>
    </row>
    <row r="6" spans="1:15" x14ac:dyDescent="0.25">
      <c r="A6" s="3" t="s">
        <v>17</v>
      </c>
      <c r="B6" s="3" t="s">
        <v>18</v>
      </c>
      <c r="C6" s="3" t="s">
        <v>19</v>
      </c>
      <c r="D6" s="4">
        <v>23319</v>
      </c>
      <c r="E6" s="5">
        <v>43066.477777777778</v>
      </c>
      <c r="F6" s="5">
        <v>43074.438888888886</v>
      </c>
    </row>
    <row r="7" spans="1:15" x14ac:dyDescent="0.25">
      <c r="A7" s="3" t="s">
        <v>20</v>
      </c>
      <c r="B7" s="3" t="s">
        <v>21</v>
      </c>
      <c r="C7" s="3" t="s">
        <v>22</v>
      </c>
      <c r="D7" s="4">
        <v>13386</v>
      </c>
      <c r="E7" s="5">
        <v>42822.492361111108</v>
      </c>
      <c r="F7" s="5">
        <v>42829.637499999997</v>
      </c>
    </row>
    <row r="8" spans="1:15" x14ac:dyDescent="0.25">
      <c r="A8" s="3" t="s">
        <v>23</v>
      </c>
      <c r="B8" s="3" t="s">
        <v>24</v>
      </c>
      <c r="C8" s="3" t="s">
        <v>25</v>
      </c>
      <c r="D8" s="4">
        <v>20510</v>
      </c>
      <c r="E8" s="5">
        <v>43209.554861111108</v>
      </c>
      <c r="F8" s="5">
        <v>43224.630555555559</v>
      </c>
    </row>
    <row r="9" spans="1:15" x14ac:dyDescent="0.25">
      <c r="A9" s="3" t="s">
        <v>26</v>
      </c>
      <c r="B9" s="3" t="s">
        <v>15</v>
      </c>
      <c r="C9" s="3" t="s">
        <v>27</v>
      </c>
      <c r="D9" s="4">
        <v>19856</v>
      </c>
      <c r="E9" s="5">
        <v>43041.4</v>
      </c>
      <c r="F9" s="5">
        <v>43048</v>
      </c>
    </row>
    <row r="10" spans="1:15" x14ac:dyDescent="0.25">
      <c r="A10" s="3" t="s">
        <v>28</v>
      </c>
      <c r="B10" s="3" t="s">
        <v>29</v>
      </c>
      <c r="C10" s="3" t="s">
        <v>30</v>
      </c>
      <c r="D10" s="4">
        <v>24918</v>
      </c>
      <c r="E10" s="5">
        <v>43192.392361111109</v>
      </c>
      <c r="F10" s="5">
        <v>43209.634027777778</v>
      </c>
    </row>
    <row r="11" spans="1:15" x14ac:dyDescent="0.25">
      <c r="A11" s="9" t="s">
        <v>53</v>
      </c>
      <c r="B11" s="9" t="s">
        <v>51</v>
      </c>
      <c r="C11" s="9" t="s">
        <v>52</v>
      </c>
      <c r="D11" s="10" t="s">
        <v>54</v>
      </c>
      <c r="E11" s="11">
        <v>42944.396527777775</v>
      </c>
      <c r="F11" s="11">
        <v>42972.62777777778</v>
      </c>
    </row>
    <row r="12" spans="1:15" x14ac:dyDescent="0.25">
      <c r="A12" s="9" t="s">
        <v>53</v>
      </c>
      <c r="B12" s="9" t="s">
        <v>51</v>
      </c>
      <c r="C12" s="9" t="s">
        <v>52</v>
      </c>
      <c r="D12" s="10" t="s">
        <v>54</v>
      </c>
      <c r="E12" s="11">
        <v>43046.484027777777</v>
      </c>
      <c r="F12" s="11">
        <v>43052.576388888891</v>
      </c>
    </row>
    <row r="13" spans="1:15" x14ac:dyDescent="0.25">
      <c r="A13" s="9" t="s">
        <v>53</v>
      </c>
      <c r="B13" s="9" t="s">
        <v>51</v>
      </c>
      <c r="C13" s="9" t="s">
        <v>52</v>
      </c>
      <c r="D13" s="10" t="s">
        <v>54</v>
      </c>
      <c r="E13" s="11">
        <v>42989.422222222223</v>
      </c>
      <c r="F13" s="11">
        <v>43026.661805555559</v>
      </c>
    </row>
    <row r="14" spans="1:15" x14ac:dyDescent="0.25">
      <c r="A14" s="9" t="s">
        <v>53</v>
      </c>
      <c r="B14" s="9" t="s">
        <v>51</v>
      </c>
      <c r="C14" s="9" t="s">
        <v>52</v>
      </c>
      <c r="D14" s="10" t="s">
        <v>54</v>
      </c>
      <c r="E14" s="11">
        <v>43066.50277777778</v>
      </c>
      <c r="F14" s="11">
        <v>43070.682638888888</v>
      </c>
    </row>
    <row r="15" spans="1:15" x14ac:dyDescent="0.25">
      <c r="A15" s="9" t="s">
        <v>53</v>
      </c>
      <c r="B15" s="9" t="s">
        <v>51</v>
      </c>
      <c r="C15" s="9" t="s">
        <v>52</v>
      </c>
      <c r="D15" s="10" t="s">
        <v>54</v>
      </c>
      <c r="E15" s="11">
        <v>43087.536111111112</v>
      </c>
      <c r="F15" s="11">
        <v>43091.694444444445</v>
      </c>
    </row>
    <row r="16" spans="1:15" s="15" customFormat="1" x14ac:dyDescent="0.25">
      <c r="A16" s="12" t="s">
        <v>53</v>
      </c>
      <c r="B16" s="12" t="s">
        <v>51</v>
      </c>
      <c r="C16" s="12" t="s">
        <v>52</v>
      </c>
      <c r="D16" s="13" t="s">
        <v>54</v>
      </c>
      <c r="E16" s="14">
        <v>43133.496527777781</v>
      </c>
      <c r="F16" s="14">
        <v>43166.59652777778</v>
      </c>
    </row>
    <row r="17" spans="1:6" x14ac:dyDescent="0.25">
      <c r="A17" s="9" t="s">
        <v>53</v>
      </c>
      <c r="B17" s="9" t="s">
        <v>51</v>
      </c>
      <c r="C17" s="9" t="s">
        <v>52</v>
      </c>
      <c r="D17" s="10" t="s">
        <v>54</v>
      </c>
      <c r="E17" s="11">
        <v>42947.37222222222</v>
      </c>
      <c r="F17" s="11">
        <v>42957.638888888891</v>
      </c>
    </row>
    <row r="18" spans="1:6" x14ac:dyDescent="0.25">
      <c r="A18" s="3" t="s">
        <v>31</v>
      </c>
      <c r="B18" s="3" t="s">
        <v>32</v>
      </c>
      <c r="C18" s="3" t="s">
        <v>33</v>
      </c>
      <c r="D18" s="4">
        <v>23226</v>
      </c>
      <c r="E18" s="5">
        <v>42996.477083333331</v>
      </c>
      <c r="F18" s="5">
        <v>43019.638888888891</v>
      </c>
    </row>
    <row r="19" spans="1:6" s="15" customFormat="1" x14ac:dyDescent="0.25">
      <c r="A19" s="16" t="s">
        <v>31</v>
      </c>
      <c r="B19" s="16" t="s">
        <v>32</v>
      </c>
      <c r="C19" s="16" t="s">
        <v>33</v>
      </c>
      <c r="D19" s="17">
        <v>23226</v>
      </c>
      <c r="E19" s="14">
        <v>43131.469444444447</v>
      </c>
      <c r="F19" s="14">
        <v>43153.5</v>
      </c>
    </row>
    <row r="20" spans="1:6" x14ac:dyDescent="0.25">
      <c r="A20" s="6" t="s">
        <v>55</v>
      </c>
      <c r="B20" s="6" t="s">
        <v>56</v>
      </c>
      <c r="C20" s="6" t="s">
        <v>50</v>
      </c>
      <c r="D20" s="7">
        <v>29587</v>
      </c>
      <c r="E20" s="8">
        <v>42831.433333333334</v>
      </c>
      <c r="F20" s="8">
        <v>42860.383333333331</v>
      </c>
    </row>
    <row r="21" spans="1:6" x14ac:dyDescent="0.25">
      <c r="A21" s="6" t="s">
        <v>55</v>
      </c>
      <c r="B21" s="6" t="s">
        <v>56</v>
      </c>
      <c r="C21" s="6" t="s">
        <v>50</v>
      </c>
      <c r="D21" s="7">
        <v>29587</v>
      </c>
      <c r="E21" s="8">
        <v>42877.510416666664</v>
      </c>
      <c r="F21" s="8">
        <v>42919.602083333331</v>
      </c>
    </row>
    <row r="22" spans="1:6" s="15" customFormat="1" x14ac:dyDescent="0.25">
      <c r="A22" s="12" t="s">
        <v>55</v>
      </c>
      <c r="B22" s="12" t="s">
        <v>56</v>
      </c>
      <c r="C22" s="12" t="s">
        <v>50</v>
      </c>
      <c r="D22" s="13">
        <v>29587</v>
      </c>
      <c r="E22" s="14">
        <v>43271.368055555555</v>
      </c>
      <c r="F22" s="14">
        <v>43278.344444444447</v>
      </c>
    </row>
    <row r="23" spans="1:6" x14ac:dyDescent="0.25">
      <c r="A23" s="3" t="s">
        <v>34</v>
      </c>
      <c r="B23" s="3" t="s">
        <v>35</v>
      </c>
      <c r="C23" s="3" t="s">
        <v>36</v>
      </c>
      <c r="D23" s="4">
        <v>31207</v>
      </c>
      <c r="E23" s="5">
        <v>42852.535416666666</v>
      </c>
      <c r="F23" s="5">
        <v>42867.436111111114</v>
      </c>
    </row>
    <row r="24" spans="1:6" x14ac:dyDescent="0.25">
      <c r="A24" s="3" t="s">
        <v>37</v>
      </c>
      <c r="B24" s="3" t="s">
        <v>35</v>
      </c>
      <c r="C24" s="3" t="s">
        <v>38</v>
      </c>
      <c r="D24" s="4">
        <v>17256</v>
      </c>
      <c r="E24" s="5">
        <v>43257.451388888891</v>
      </c>
      <c r="F24" s="5">
        <v>43266.39166666667</v>
      </c>
    </row>
    <row r="25" spans="1:6" x14ac:dyDescent="0.25">
      <c r="A25" s="3" t="s">
        <v>39</v>
      </c>
      <c r="B25" s="3" t="s">
        <v>15</v>
      </c>
      <c r="C25" s="3" t="s">
        <v>40</v>
      </c>
      <c r="D25" s="4">
        <v>21178</v>
      </c>
      <c r="E25" s="5">
        <v>43094.461111111108</v>
      </c>
      <c r="F25" s="5">
        <v>43140.813888888886</v>
      </c>
    </row>
    <row r="26" spans="1:6" x14ac:dyDescent="0.25">
      <c r="A26" s="3" t="s">
        <v>41</v>
      </c>
      <c r="B26" s="3" t="s">
        <v>42</v>
      </c>
      <c r="C26" s="3" t="s">
        <v>43</v>
      </c>
      <c r="D26" s="4">
        <v>33720</v>
      </c>
      <c r="E26" s="5">
        <v>43088.46875</v>
      </c>
      <c r="F26" s="5">
        <v>43097.63958333333</v>
      </c>
    </row>
    <row r="27" spans="1:6" x14ac:dyDescent="0.25">
      <c r="A27" s="3" t="s">
        <v>44</v>
      </c>
      <c r="B27" s="3" t="s">
        <v>45</v>
      </c>
      <c r="C27" s="3" t="s">
        <v>46</v>
      </c>
      <c r="D27" s="4">
        <v>32104</v>
      </c>
      <c r="E27" s="5">
        <v>43080.521527777775</v>
      </c>
      <c r="F27" s="5">
        <v>43089.633333333331</v>
      </c>
    </row>
    <row r="28" spans="1:6" s="15" customFormat="1" x14ac:dyDescent="0.25">
      <c r="A28" s="16" t="s">
        <v>47</v>
      </c>
      <c r="B28" s="16" t="s">
        <v>48</v>
      </c>
      <c r="C28" s="16" t="s">
        <v>49</v>
      </c>
      <c r="D28" s="17">
        <v>20913</v>
      </c>
      <c r="E28" s="14">
        <v>42870.477777777778</v>
      </c>
      <c r="F28" s="14">
        <v>42909.587500000001</v>
      </c>
    </row>
    <row r="29" spans="1:6" x14ac:dyDescent="0.25">
      <c r="A29" s="3" t="s">
        <v>47</v>
      </c>
      <c r="B29" s="3" t="s">
        <v>48</v>
      </c>
      <c r="C29" s="3" t="s">
        <v>49</v>
      </c>
      <c r="D29" s="4">
        <v>20913</v>
      </c>
      <c r="E29" s="5">
        <v>42832.469444444447</v>
      </c>
      <c r="F29" s="5">
        <v>42851.456250000003</v>
      </c>
    </row>
  </sheetData>
  <mergeCells count="1">
    <mergeCell ref="H2:O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Оригинал</vt:lpstr>
      <vt:lpstr>Лист1</vt:lpstr>
      <vt:lpstr>Как надо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wild</dc:creator>
  <cp:lastModifiedBy>ГАВ</cp:lastModifiedBy>
  <dcterms:created xsi:type="dcterms:W3CDTF">2018-08-28T11:40:28Z</dcterms:created>
  <dcterms:modified xsi:type="dcterms:W3CDTF">2018-08-28T12:41:02Z</dcterms:modified>
</cp:coreProperties>
</file>