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15" yWindow="-15" windowWidth="12120" windowHeight="9960" tabRatio="716"/>
  </bookViews>
  <sheets>
    <sheet name="Июнь" sheetId="27" r:id="rId1"/>
    <sheet name="Июль" sheetId="28" r:id="rId2"/>
  </sheets>
  <definedNames>
    <definedName name="Месяц">#REF!</definedName>
    <definedName name="Сезон">#REF!</definedName>
    <definedName name="Сотрудники">OFFSET(#REF!,0,0,COUNTA(#REF!),1)</definedName>
    <definedName name="ТС">#REF!</definedName>
  </definedNames>
  <calcPr calcId="125725"/>
</workbook>
</file>

<file path=xl/calcChain.xml><?xml version="1.0" encoding="utf-8"?>
<calcChain xmlns="http://schemas.openxmlformats.org/spreadsheetml/2006/main">
  <c r="AG50" i="28"/>
  <c r="AG26"/>
  <c r="AG24" i="27"/>
  <c r="W3"/>
  <c r="AG8" l="1"/>
  <c r="AG7" s="1"/>
  <c r="AG16"/>
  <c r="AG20"/>
  <c r="AG22"/>
  <c r="AG26"/>
  <c r="AG25" s="1"/>
  <c r="AG28"/>
  <c r="AG30"/>
  <c r="AG32"/>
  <c r="AG38"/>
  <c r="AG37" s="1"/>
  <c r="AG40"/>
  <c r="AG52"/>
  <c r="AG51" s="1"/>
  <c r="AG54"/>
  <c r="AG62"/>
  <c r="AG64"/>
  <c r="AG68"/>
  <c r="AG32" i="28"/>
  <c r="AG34"/>
  <c r="AG33" s="1"/>
  <c r="AG36"/>
  <c r="AG38"/>
  <c r="AG52"/>
  <c r="AG62"/>
  <c r="AG64"/>
  <c r="AG68"/>
  <c r="AG16"/>
  <c r="AG46"/>
  <c r="AG22"/>
  <c r="AG21" s="1"/>
  <c r="AG49"/>
  <c r="AG63"/>
  <c r="AG20"/>
  <c r="AG25"/>
  <c r="AG54"/>
  <c r="AG60"/>
  <c r="AG31"/>
  <c r="AG24"/>
  <c r="AB3"/>
  <c r="AG8"/>
  <c r="AG15"/>
  <c r="AG10"/>
  <c r="AG35"/>
  <c r="AG14"/>
  <c r="AG12"/>
  <c r="AG18"/>
  <c r="AG23"/>
  <c r="AG28"/>
  <c r="AG30"/>
  <c r="AG37"/>
  <c r="AG45"/>
  <c r="AG61"/>
  <c r="AG67"/>
  <c r="AG40"/>
  <c r="AG51"/>
  <c r="AG42"/>
  <c r="AG48"/>
  <c r="AG58"/>
  <c r="AG66"/>
  <c r="AG56"/>
  <c r="AG44"/>
  <c r="AG60" i="27"/>
  <c r="AG27"/>
  <c r="AG63"/>
  <c r="AG15"/>
  <c r="AG46"/>
  <c r="AG50"/>
  <c r="AG31"/>
  <c r="AG53"/>
  <c r="AG12"/>
  <c r="AG14"/>
  <c r="AG18"/>
  <c r="AG19"/>
  <c r="AG10"/>
  <c r="AG21"/>
  <c r="AG29"/>
  <c r="AG34"/>
  <c r="AG23"/>
  <c r="AG36"/>
  <c r="AG39"/>
  <c r="AG45"/>
  <c r="AG61"/>
  <c r="AG67"/>
  <c r="AG42"/>
  <c r="AG48"/>
  <c r="AG58"/>
  <c r="AG66"/>
  <c r="AG56"/>
  <c r="AG44"/>
  <c r="AG59" l="1"/>
  <c r="AG19" i="28"/>
  <c r="AG59"/>
  <c r="AG53"/>
  <c r="AG43"/>
  <c r="AG57"/>
  <c r="AG39"/>
  <c r="AG29"/>
  <c r="AG7"/>
  <c r="AG55"/>
  <c r="AG47"/>
  <c r="AG41"/>
  <c r="AG27"/>
  <c r="AG11"/>
  <c r="AG13"/>
  <c r="AG65"/>
  <c r="AG17"/>
  <c r="AG9"/>
  <c r="AG49" i="27"/>
  <c r="AG65"/>
  <c r="AG43"/>
  <c r="AG57"/>
  <c r="AG47"/>
  <c r="AG17"/>
  <c r="AG55"/>
  <c r="AG35"/>
  <c r="AG13"/>
  <c r="AG41"/>
  <c r="AG33"/>
  <c r="AG9"/>
  <c r="AG11"/>
  <c r="AE3"/>
  <c r="AD3"/>
  <c r="AB3" l="1"/>
  <c r="AC3"/>
</calcChain>
</file>

<file path=xl/sharedStrings.xml><?xml version="1.0" encoding="utf-8"?>
<sst xmlns="http://schemas.openxmlformats.org/spreadsheetml/2006/main" count="232" uniqueCount="33">
  <si>
    <t>Общество с ограниченной ответственностью  "Втормет Царицыно"</t>
  </si>
  <si>
    <t>Отчет водителя ломовоза с манипулятором</t>
  </si>
  <si>
    <t>за</t>
  </si>
  <si>
    <t>Дата</t>
  </si>
  <si>
    <t>ФИО водителя</t>
  </si>
  <si>
    <t>Показание одометра машины на начало дня, км</t>
  </si>
  <si>
    <t>Показание одометра машины на конец дня, км</t>
  </si>
  <si>
    <t>Пройдено за день, км</t>
  </si>
  <si>
    <t>Выдано топливо, литр</t>
  </si>
  <si>
    <t>Остаток топлива в баке на начало дня, литр</t>
  </si>
  <si>
    <t>Показание счетчика моточасов спецоборудования на начало дня, м/ч</t>
  </si>
  <si>
    <t>Показание счетчика моточасов  спецоборудования на конец дня, м/ч</t>
  </si>
  <si>
    <t>Работа спецоборудования за день, м/ч</t>
  </si>
  <si>
    <t>Количество ходок</t>
  </si>
  <si>
    <t>Расход топлива на работу спецоборудования, литр</t>
  </si>
  <si>
    <t>Остаток топлива в баке на конец дня, литр</t>
  </si>
  <si>
    <t>Расход топлива по норме, литр</t>
  </si>
  <si>
    <t>Фактический расход топлива, литр</t>
  </si>
  <si>
    <t>Отклонение от нормы (Перерасход(+), экономия(-)), литр</t>
  </si>
  <si>
    <t>Базовая норма расхода на 100 км</t>
  </si>
  <si>
    <t>Лето</t>
  </si>
  <si>
    <t>Базовая норма расхода на 1 мото/час</t>
  </si>
  <si>
    <t>Итог</t>
  </si>
  <si>
    <t>Июнь</t>
  </si>
  <si>
    <t>Июль</t>
  </si>
  <si>
    <t>Экономия</t>
  </si>
  <si>
    <t>Норма 1</t>
  </si>
  <si>
    <t>Обнуление одометра, км</t>
  </si>
  <si>
    <t>Обнуление счетчика моточасов спецоборудования, м/ч</t>
  </si>
  <si>
    <t>1-я пол.</t>
  </si>
  <si>
    <t>2-я пол.</t>
  </si>
  <si>
    <t>Фукс 350 д (Н)</t>
  </si>
  <si>
    <t/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</si>
</sst>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32">
    <font>
      <sz val="10"/>
      <name val="Arial Cyr"/>
      <charset val="204"/>
    </font>
    <font>
      <b/>
      <sz val="18"/>
      <color indexed="56"/>
      <name val="Cambria"/>
      <family val="2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b/>
      <sz val="11"/>
      <color indexed="56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2"/>
      <name val="Arial Cyr"/>
    </font>
    <font>
      <b/>
      <sz val="12"/>
      <name val="Arial Cyr"/>
    </font>
    <font>
      <b/>
      <sz val="10"/>
      <color theme="1"/>
      <name val="Arial Cyr"/>
      <charset val="204"/>
    </font>
    <font>
      <sz val="11"/>
      <color rgb="FF9C6500"/>
      <name val="Calibri"/>
      <family val="2"/>
      <charset val="204"/>
      <scheme val="minor"/>
    </font>
    <font>
      <b/>
      <sz val="11"/>
      <color rgb="FF9C6500"/>
      <name val="Calibri"/>
      <family val="2"/>
      <charset val="204"/>
      <scheme val="minor"/>
    </font>
    <font>
      <b/>
      <sz val="10"/>
      <color rgb="FF0070C0"/>
      <name val="Arial Cyr"/>
      <charset val="204"/>
    </font>
    <font>
      <b/>
      <sz val="9"/>
      <color theme="1"/>
      <name val="Arial Cyr"/>
      <charset val="204"/>
    </font>
    <font>
      <b/>
      <sz val="14"/>
      <color indexed="56"/>
      <name val="Cambria"/>
      <family val="2"/>
      <charset val="204"/>
    </font>
    <font>
      <b/>
      <sz val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</font>
    <font>
      <b/>
      <sz val="10"/>
      <color rgb="FF0070C0"/>
      <name val="Arial Cyr"/>
    </font>
    <font>
      <b/>
      <sz val="10"/>
      <color theme="0" tint="-0.499984740745262"/>
      <name val="Arial Cyr"/>
      <charset val="204"/>
    </font>
  </fonts>
  <fills count="2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26"/>
      </patternFill>
    </fill>
    <fill>
      <patternFill patternType="solid">
        <fgColor rgb="FFFFEB9C"/>
      </patternFill>
    </fill>
    <fill>
      <patternFill patternType="solid">
        <fgColor theme="0" tint="-0.249977111117893"/>
        <bgColor theme="0" tint="-0.14999847407452621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3">
    <xf numFmtId="0" fontId="0" fillId="0" borderId="0"/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3" borderId="5" applyNumberFormat="0" applyAlignment="0" applyProtection="0"/>
    <xf numFmtId="0" fontId="2" fillId="5" borderId="10" applyNumberFormat="0" applyFont="0" applyAlignment="0" applyProtection="0"/>
    <xf numFmtId="0" fontId="10" fillId="6" borderId="0" applyNumberFormat="0" applyBorder="0" applyAlignment="0" applyProtection="0"/>
    <xf numFmtId="0" fontId="2" fillId="8" borderId="38" applyNumberFormat="0" applyFont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6" borderId="0" applyNumberFormat="0" applyBorder="0" applyAlignment="0" applyProtection="0"/>
    <xf numFmtId="0" fontId="18" fillId="14" borderId="5" applyNumberFormat="0" applyAlignment="0" applyProtection="0"/>
    <xf numFmtId="0" fontId="19" fillId="3" borderId="47" applyNumberFormat="0" applyAlignment="0" applyProtection="0"/>
    <xf numFmtId="0" fontId="20" fillId="0" borderId="48" applyNumberFormat="0" applyFill="0" applyAlignment="0" applyProtection="0"/>
    <xf numFmtId="0" fontId="21" fillId="0" borderId="49" applyNumberFormat="0" applyFill="0" applyAlignment="0" applyProtection="0"/>
    <xf numFmtId="0" fontId="5" fillId="0" borderId="50" applyNumberFormat="0" applyFill="0" applyAlignment="0" applyProtection="0"/>
    <xf numFmtId="0" fontId="22" fillId="0" borderId="51" applyNumberFormat="0" applyFill="0" applyAlignment="0" applyProtection="0"/>
    <xf numFmtId="0" fontId="23" fillId="27" borderId="52" applyNumberFormat="0" applyAlignment="0" applyProtection="0"/>
    <xf numFmtId="0" fontId="24" fillId="1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53" applyNumberFormat="0" applyFill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</cellStyleXfs>
  <cellXfs count="180">
    <xf numFmtId="0" fontId="0" fillId="0" borderId="0" xfId="0"/>
    <xf numFmtId="0" fontId="0" fillId="0" borderId="0" xfId="0" applyProtection="1">
      <protection hidden="1"/>
    </xf>
    <xf numFmtId="2" fontId="1" fillId="0" borderId="0" xfId="1" applyNumberFormat="1" applyFill="1" applyAlignment="1" applyProtection="1">
      <protection hidden="1"/>
    </xf>
    <xf numFmtId="2" fontId="1" fillId="0" borderId="0" xfId="1" applyNumberFormat="1" applyFill="1" applyAlignment="1" applyProtection="1">
      <alignment horizontal="right" vertical="center"/>
      <protection hidden="1"/>
    </xf>
    <xf numFmtId="0" fontId="0" fillId="0" borderId="19" xfId="0" applyNumberFormat="1" applyFont="1" applyBorder="1" applyProtection="1">
      <protection hidden="1"/>
    </xf>
    <xf numFmtId="3" fontId="0" fillId="0" borderId="11" xfId="0" applyNumberFormat="1" applyFill="1" applyBorder="1" applyAlignment="1" applyProtection="1">
      <alignment vertical="center"/>
      <protection hidden="1"/>
    </xf>
    <xf numFmtId="4" fontId="0" fillId="0" borderId="11" xfId="0" applyNumberFormat="1" applyFill="1" applyBorder="1" applyAlignment="1" applyProtection="1">
      <alignment vertical="center"/>
      <protection hidden="1"/>
    </xf>
    <xf numFmtId="165" fontId="0" fillId="0" borderId="11" xfId="0" applyNumberFormat="1" applyFill="1" applyBorder="1" applyAlignment="1" applyProtection="1">
      <alignment vertical="center"/>
      <protection hidden="1"/>
    </xf>
    <xf numFmtId="165" fontId="0" fillId="0" borderId="12" xfId="0" applyNumberFormat="1" applyFont="1" applyFill="1" applyBorder="1" applyAlignment="1" applyProtection="1">
      <alignment vertical="center"/>
      <protection hidden="1"/>
    </xf>
    <xf numFmtId="3" fontId="0" fillId="0" borderId="4" xfId="0" applyNumberFormat="1" applyFill="1" applyBorder="1" applyAlignment="1" applyProtection="1">
      <alignment vertical="center"/>
      <protection hidden="1"/>
    </xf>
    <xf numFmtId="0" fontId="0" fillId="0" borderId="4" xfId="0" applyNumberFormat="1" applyFont="1" applyBorder="1" applyProtection="1">
      <protection hidden="1"/>
    </xf>
    <xf numFmtId="4" fontId="0" fillId="0" borderId="4" xfId="0" applyNumberFormat="1" applyFill="1" applyBorder="1" applyAlignment="1" applyProtection="1">
      <alignment vertical="center"/>
      <protection hidden="1"/>
    </xf>
    <xf numFmtId="165" fontId="0" fillId="0" borderId="4" xfId="0" applyNumberFormat="1" applyFill="1" applyBorder="1" applyAlignment="1" applyProtection="1">
      <alignment vertical="center"/>
      <protection hidden="1"/>
    </xf>
    <xf numFmtId="165" fontId="0" fillId="0" borderId="14" xfId="0" applyNumberFormat="1" applyFont="1" applyFill="1" applyBorder="1" applyAlignment="1" applyProtection="1">
      <alignment vertical="center"/>
      <protection hidden="1"/>
    </xf>
    <xf numFmtId="3" fontId="0" fillId="0" borderId="19" xfId="0" applyNumberFormat="1" applyFill="1" applyBorder="1" applyAlignment="1" applyProtection="1">
      <alignment vertical="center"/>
      <protection hidden="1"/>
    </xf>
    <xf numFmtId="4" fontId="0" fillId="0" borderId="19" xfId="0" applyNumberFormat="1" applyFill="1" applyBorder="1" applyAlignment="1" applyProtection="1">
      <alignment vertical="center"/>
      <protection hidden="1"/>
    </xf>
    <xf numFmtId="165" fontId="0" fillId="0" borderId="19" xfId="0" applyNumberFormat="1" applyFill="1" applyBorder="1" applyAlignment="1" applyProtection="1">
      <alignment vertical="center"/>
      <protection hidden="1"/>
    </xf>
    <xf numFmtId="165" fontId="0" fillId="0" borderId="20" xfId="0" applyNumberFormat="1" applyFont="1" applyFill="1" applyBorder="1" applyAlignment="1" applyProtection="1">
      <alignment vertical="center"/>
      <protection hidden="1"/>
    </xf>
    <xf numFmtId="0" fontId="7" fillId="0" borderId="6" xfId="0" applyFont="1" applyFill="1" applyBorder="1" applyAlignment="1" applyProtection="1">
      <alignment vertical="center"/>
      <protection hidden="1"/>
    </xf>
    <xf numFmtId="0" fontId="7" fillId="0" borderId="7" xfId="0" applyFont="1" applyFill="1" applyBorder="1" applyAlignment="1" applyProtection="1">
      <alignment vertical="center"/>
      <protection hidden="1"/>
    </xf>
    <xf numFmtId="0" fontId="7" fillId="4" borderId="7" xfId="0" applyFont="1" applyFill="1" applyBorder="1" applyAlignment="1" applyProtection="1">
      <alignment vertical="center"/>
      <protection hidden="1"/>
    </xf>
    <xf numFmtId="3" fontId="7" fillId="0" borderId="7" xfId="0" applyNumberFormat="1" applyFont="1" applyFill="1" applyBorder="1" applyAlignment="1" applyProtection="1">
      <alignment horizontal="center" vertical="center"/>
      <protection hidden="1"/>
    </xf>
    <xf numFmtId="0" fontId="7" fillId="0" borderId="7" xfId="0" applyFont="1" applyFill="1" applyBorder="1" applyAlignment="1" applyProtection="1">
      <alignment horizontal="center" vertical="center"/>
      <protection hidden="1"/>
    </xf>
    <xf numFmtId="0" fontId="7" fillId="4" borderId="7" xfId="0" applyFont="1" applyFill="1" applyBorder="1" applyAlignment="1" applyProtection="1">
      <alignment horizontal="center" vertical="center"/>
      <protection hidden="1"/>
    </xf>
    <xf numFmtId="3" fontId="7" fillId="4" borderId="15" xfId="0" applyNumberFormat="1" applyFont="1" applyFill="1" applyBorder="1" applyAlignment="1" applyProtection="1">
      <alignment horizontal="center" vertical="center"/>
      <protection hidden="1"/>
    </xf>
    <xf numFmtId="165" fontId="7" fillId="0" borderId="7" xfId="0" applyNumberFormat="1" applyFont="1" applyFill="1" applyBorder="1" applyAlignment="1" applyProtection="1">
      <alignment horizontal="center" vertical="center"/>
      <protection hidden="1"/>
    </xf>
    <xf numFmtId="165" fontId="8" fillId="0" borderId="16" xfId="0" applyNumberFormat="1" applyFont="1" applyFill="1" applyBorder="1" applyAlignment="1" applyProtection="1">
      <alignment horizontal="center" vertical="center"/>
      <protection hidden="1"/>
    </xf>
    <xf numFmtId="2" fontId="0" fillId="0" borderId="0" xfId="0" applyNumberFormat="1" applyProtection="1">
      <protection hidden="1"/>
    </xf>
    <xf numFmtId="0" fontId="4" fillId="0" borderId="0" xfId="0" applyNumberFormat="1" applyFont="1" applyBorder="1" applyProtection="1">
      <protection hidden="1"/>
    </xf>
    <xf numFmtId="3" fontId="0" fillId="4" borderId="4" xfId="0" applyNumberFormat="1" applyFill="1" applyBorder="1" applyAlignment="1" applyProtection="1">
      <alignment vertical="center"/>
      <protection locked="0" hidden="1"/>
    </xf>
    <xf numFmtId="3" fontId="0" fillId="4" borderId="9" xfId="0" applyNumberFormat="1" applyFill="1" applyBorder="1" applyAlignment="1" applyProtection="1">
      <alignment vertical="center"/>
      <protection locked="0" hidden="1"/>
    </xf>
    <xf numFmtId="1" fontId="1" fillId="0" borderId="0" xfId="1" applyNumberFormat="1" applyFill="1" applyAlignment="1" applyProtection="1">
      <alignment horizontal="left" vertical="center"/>
      <protection locked="0" hidden="1"/>
    </xf>
    <xf numFmtId="165" fontId="4" fillId="0" borderId="11" xfId="0" applyNumberFormat="1" applyFont="1" applyFill="1" applyBorder="1" applyAlignment="1" applyProtection="1">
      <alignment vertical="center"/>
      <protection hidden="1"/>
    </xf>
    <xf numFmtId="165" fontId="4" fillId="0" borderId="4" xfId="0" applyNumberFormat="1" applyFont="1" applyFill="1" applyBorder="1" applyAlignment="1" applyProtection="1">
      <alignment vertical="center"/>
      <protection hidden="1"/>
    </xf>
    <xf numFmtId="165" fontId="4" fillId="0" borderId="19" xfId="0" applyNumberFormat="1" applyFont="1" applyFill="1" applyBorder="1" applyAlignment="1" applyProtection="1">
      <alignment vertical="center"/>
      <protection hidden="1"/>
    </xf>
    <xf numFmtId="4" fontId="12" fillId="4" borderId="4" xfId="0" applyNumberFormat="1" applyFont="1" applyFill="1" applyBorder="1" applyAlignment="1" applyProtection="1">
      <alignment vertical="center"/>
      <protection locked="0" hidden="1"/>
    </xf>
    <xf numFmtId="4" fontId="12" fillId="4" borderId="19" xfId="0" applyNumberFormat="1" applyFont="1" applyFill="1" applyBorder="1" applyAlignment="1" applyProtection="1">
      <alignment vertical="center"/>
      <protection locked="0" hidden="1"/>
    </xf>
    <xf numFmtId="0" fontId="0" fillId="0" borderId="0" xfId="0" applyAlignment="1" applyProtection="1">
      <protection hidden="1"/>
    </xf>
    <xf numFmtId="3" fontId="0" fillId="4" borderId="11" xfId="0" applyNumberFormat="1" applyFont="1" applyFill="1" applyBorder="1" applyAlignment="1" applyProtection="1">
      <alignment vertical="center"/>
      <protection locked="0" hidden="1"/>
    </xf>
    <xf numFmtId="3" fontId="0" fillId="4" borderId="4" xfId="0" applyNumberFormat="1" applyFont="1" applyFill="1" applyBorder="1" applyAlignment="1" applyProtection="1">
      <alignment vertical="center"/>
      <protection locked="0" hidden="1"/>
    </xf>
    <xf numFmtId="3" fontId="0" fillId="4" borderId="19" xfId="0" applyNumberFormat="1" applyFont="1" applyFill="1" applyBorder="1" applyAlignment="1" applyProtection="1">
      <alignment vertical="center"/>
      <protection locked="0" hidden="1"/>
    </xf>
    <xf numFmtId="0" fontId="0" fillId="0" borderId="0" xfId="0" applyFill="1" applyProtection="1">
      <protection hidden="1"/>
    </xf>
    <xf numFmtId="0" fontId="4" fillId="2" borderId="23" xfId="0" applyFont="1" applyFill="1" applyBorder="1" applyAlignment="1" applyProtection="1">
      <alignment horizontal="center" vertical="center"/>
      <protection hidden="1"/>
    </xf>
    <xf numFmtId="164" fontId="4" fillId="2" borderId="9" xfId="0" applyNumberFormat="1" applyFont="1" applyFill="1" applyBorder="1" applyAlignment="1" applyProtection="1">
      <alignment horizontal="center" vertical="center"/>
      <protection hidden="1"/>
    </xf>
    <xf numFmtId="164" fontId="4" fillId="2" borderId="12" xfId="0" applyNumberFormat="1" applyFont="1" applyFill="1" applyBorder="1" applyAlignment="1" applyProtection="1">
      <alignment horizontal="center" vertical="center"/>
      <protection hidden="1"/>
    </xf>
    <xf numFmtId="2" fontId="3" fillId="2" borderId="6" xfId="0" applyNumberFormat="1" applyFont="1" applyFill="1" applyBorder="1" applyAlignment="1" applyProtection="1">
      <alignment horizontal="center" vertical="center"/>
      <protection hidden="1"/>
    </xf>
    <xf numFmtId="2" fontId="3" fillId="2" borderId="7" xfId="0" applyNumberFormat="1" applyFont="1" applyFill="1" applyBorder="1" applyAlignment="1" applyProtection="1">
      <alignment horizontal="center" vertical="center" wrapText="1"/>
      <protection hidden="1"/>
    </xf>
    <xf numFmtId="2" fontId="3" fillId="2" borderId="6" xfId="0" applyNumberFormat="1" applyFont="1" applyFill="1" applyBorder="1" applyAlignment="1" applyProtection="1">
      <alignment horizontal="center" vertical="center" wrapText="1"/>
      <protection hidden="1"/>
    </xf>
    <xf numFmtId="2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1" xfId="0" applyFont="1" applyBorder="1" applyAlignment="1" applyProtection="1">
      <alignment horizontal="center" vertical="center"/>
      <protection locked="0" hidden="1"/>
    </xf>
    <xf numFmtId="0" fontId="4" fillId="0" borderId="4" xfId="0" applyFont="1" applyBorder="1" applyAlignment="1" applyProtection="1">
      <alignment horizontal="center" vertical="center"/>
      <protection locked="0" hidden="1"/>
    </xf>
    <xf numFmtId="165" fontId="9" fillId="2" borderId="34" xfId="0" applyNumberFormat="1" applyFont="1" applyFill="1" applyBorder="1" applyAlignment="1" applyProtection="1">
      <alignment horizontal="center" vertical="center"/>
      <protection hidden="1"/>
    </xf>
    <xf numFmtId="165" fontId="9" fillId="2" borderId="35" xfId="0" applyNumberFormat="1" applyFont="1" applyFill="1" applyBorder="1" applyAlignment="1" applyProtection="1">
      <alignment horizontal="center" vertical="center"/>
      <protection hidden="1"/>
    </xf>
    <xf numFmtId="14" fontId="4" fillId="0" borderId="11" xfId="0" applyNumberFormat="1" applyFont="1" applyFill="1" applyBorder="1" applyAlignment="1" applyProtection="1">
      <alignment horizontal="center" vertical="center"/>
      <protection locked="0" hidden="1"/>
    </xf>
    <xf numFmtId="165" fontId="9" fillId="2" borderId="12" xfId="0" applyNumberFormat="1" applyFont="1" applyFill="1" applyBorder="1" applyAlignment="1" applyProtection="1">
      <alignment horizontal="center" vertical="center"/>
      <protection hidden="1"/>
    </xf>
    <xf numFmtId="3" fontId="9" fillId="2" borderId="11" xfId="0" applyNumberFormat="1" applyFont="1" applyFill="1" applyBorder="1" applyAlignment="1" applyProtection="1">
      <alignment horizontal="center" vertical="center"/>
      <protection hidden="1"/>
    </xf>
    <xf numFmtId="3" fontId="9" fillId="2" borderId="28" xfId="0" applyNumberFormat="1" applyFont="1" applyFill="1" applyBorder="1" applyAlignment="1" applyProtection="1">
      <alignment horizontal="center" vertical="center"/>
      <protection hidden="1"/>
    </xf>
    <xf numFmtId="0" fontId="4" fillId="2" borderId="36" xfId="0" applyNumberFormat="1" applyFont="1" applyFill="1" applyBorder="1" applyAlignment="1" applyProtection="1">
      <alignment horizontal="center" vertical="center"/>
      <protection hidden="1"/>
    </xf>
    <xf numFmtId="0" fontId="4" fillId="2" borderId="37" xfId="0" applyNumberFormat="1" applyFont="1" applyFill="1" applyBorder="1" applyAlignment="1" applyProtection="1">
      <alignment horizontal="center" vertical="center"/>
      <protection hidden="1"/>
    </xf>
    <xf numFmtId="0" fontId="0" fillId="2" borderId="33" xfId="0" applyFill="1" applyBorder="1" applyAlignment="1" applyProtection="1">
      <alignment horizontal="center"/>
      <protection hidden="1"/>
    </xf>
    <xf numFmtId="0" fontId="0" fillId="2" borderId="21" xfId="0" applyFill="1" applyBorder="1" applyAlignment="1" applyProtection="1">
      <alignment horizontal="center"/>
      <protection hidden="1"/>
    </xf>
    <xf numFmtId="165" fontId="9" fillId="2" borderId="39" xfId="0" applyNumberFormat="1" applyFont="1" applyFill="1" applyBorder="1" applyAlignment="1" applyProtection="1">
      <alignment horizontal="center" vertical="center"/>
      <protection hidden="1"/>
    </xf>
    <xf numFmtId="165" fontId="9" fillId="2" borderId="14" xfId="0" applyNumberFormat="1" applyFont="1" applyFill="1" applyBorder="1" applyAlignment="1" applyProtection="1">
      <alignment horizontal="center" vertical="center"/>
      <protection hidden="1"/>
    </xf>
    <xf numFmtId="2" fontId="0" fillId="0" borderId="0" xfId="0" applyNumberFormat="1" applyFill="1" applyProtection="1">
      <protection hidden="1"/>
    </xf>
    <xf numFmtId="2" fontId="13" fillId="2" borderId="32" xfId="0" applyNumberFormat="1" applyFont="1" applyFill="1" applyBorder="1" applyAlignment="1" applyProtection="1">
      <alignment horizontal="center" vertical="center" wrapText="1"/>
      <protection hidden="1"/>
    </xf>
    <xf numFmtId="2" fontId="13" fillId="2" borderId="31" xfId="0" applyNumberFormat="1" applyFont="1" applyFill="1" applyBorder="1" applyAlignment="1" applyProtection="1">
      <alignment horizontal="center" vertical="center" wrapText="1"/>
      <protection hidden="1"/>
    </xf>
    <xf numFmtId="14" fontId="4" fillId="2" borderId="24" xfId="0" applyNumberFormat="1" applyFont="1" applyFill="1" applyBorder="1" applyAlignment="1" applyProtection="1">
      <alignment horizontal="center" vertical="center"/>
      <protection hidden="1"/>
    </xf>
    <xf numFmtId="14" fontId="4" fillId="2" borderId="27" xfId="0" applyNumberFormat="1" applyFont="1" applyFill="1" applyBorder="1" applyAlignment="1" applyProtection="1">
      <alignment horizontal="center" vertical="center"/>
      <protection hidden="1"/>
    </xf>
    <xf numFmtId="14" fontId="4" fillId="2" borderId="28" xfId="0" applyNumberFormat="1" applyFont="1" applyFill="1" applyBorder="1" applyAlignment="1" applyProtection="1">
      <alignment horizontal="center" vertical="center"/>
      <protection hidden="1"/>
    </xf>
    <xf numFmtId="14" fontId="4" fillId="2" borderId="39" xfId="0" applyNumberFormat="1" applyFont="1" applyFill="1" applyBorder="1" applyAlignment="1" applyProtection="1">
      <alignment horizontal="center" vertical="center"/>
      <protection hidden="1"/>
    </xf>
    <xf numFmtId="2" fontId="13" fillId="7" borderId="7" xfId="0" applyNumberFormat="1" applyFont="1" applyFill="1" applyBorder="1" applyAlignment="1" applyProtection="1">
      <alignment horizontal="center" vertical="center" wrapText="1"/>
      <protection hidden="1"/>
    </xf>
    <xf numFmtId="3" fontId="11" fillId="6" borderId="22" xfId="5" applyNumberFormat="1" applyFont="1" applyBorder="1" applyAlignment="1" applyProtection="1">
      <alignment vertical="center"/>
      <protection hidden="1"/>
    </xf>
    <xf numFmtId="14" fontId="4" fillId="4" borderId="25" xfId="0" applyNumberFormat="1" applyFont="1" applyFill="1" applyBorder="1" applyAlignment="1" applyProtection="1">
      <alignment vertical="center"/>
      <protection locked="0" hidden="1"/>
    </xf>
    <xf numFmtId="14" fontId="4" fillId="4" borderId="13" xfId="0" applyNumberFormat="1" applyFont="1" applyFill="1" applyBorder="1" applyAlignment="1" applyProtection="1">
      <alignment vertical="center"/>
      <protection locked="0" hidden="1"/>
    </xf>
    <xf numFmtId="0" fontId="4" fillId="8" borderId="22" xfId="6" applyFont="1" applyBorder="1" applyAlignment="1" applyProtection="1">
      <alignment horizontal="center" vertical="center"/>
      <protection locked="0" hidden="1"/>
    </xf>
    <xf numFmtId="2" fontId="14" fillId="0" borderId="29" xfId="4" applyNumberFormat="1" applyFont="1" applyFill="1" applyBorder="1" applyAlignment="1" applyProtection="1">
      <alignment horizontal="center" vertical="center"/>
      <protection locked="0"/>
    </xf>
    <xf numFmtId="2" fontId="14" fillId="0" borderId="30" xfId="4" applyNumberFormat="1" applyFont="1" applyFill="1" applyBorder="1" applyAlignment="1" applyProtection="1">
      <alignment horizontal="center" vertical="center"/>
      <protection locked="0"/>
    </xf>
    <xf numFmtId="2" fontId="1" fillId="5" borderId="22" xfId="4" applyNumberFormat="1" applyFont="1" applyBorder="1" applyAlignment="1" applyProtection="1">
      <alignment horizontal="center" vertical="center"/>
      <protection locked="0"/>
    </xf>
    <xf numFmtId="2" fontId="13" fillId="7" borderId="22" xfId="0" applyNumberFormat="1" applyFont="1" applyFill="1" applyBorder="1" applyAlignment="1" applyProtection="1">
      <alignment horizontal="center" vertical="center"/>
      <protection hidden="1"/>
    </xf>
    <xf numFmtId="14" fontId="4" fillId="2" borderId="17" xfId="0" applyNumberFormat="1" applyFont="1" applyFill="1" applyBorder="1" applyAlignment="1" applyProtection="1">
      <alignment horizontal="center" vertical="center"/>
      <protection hidden="1"/>
    </xf>
    <xf numFmtId="14" fontId="4" fillId="2" borderId="40" xfId="0" applyNumberFormat="1" applyFont="1" applyFill="1" applyBorder="1" applyAlignment="1" applyProtection="1">
      <alignment horizontal="center" vertical="center"/>
      <protection hidden="1"/>
    </xf>
    <xf numFmtId="0" fontId="4" fillId="0" borderId="19" xfId="0" applyFont="1" applyBorder="1" applyAlignment="1" applyProtection="1">
      <alignment horizontal="center" vertical="center"/>
      <protection locked="0" hidden="1"/>
    </xf>
    <xf numFmtId="2" fontId="13" fillId="7" borderId="26" xfId="0" applyNumberFormat="1" applyFont="1" applyFill="1" applyBorder="1" applyAlignment="1" applyProtection="1">
      <alignment horizontal="center" vertical="center"/>
      <protection hidden="1"/>
    </xf>
    <xf numFmtId="2" fontId="13" fillId="7" borderId="16" xfId="0" applyNumberFormat="1" applyFont="1" applyFill="1" applyBorder="1" applyAlignment="1" applyProtection="1">
      <alignment horizontal="center" vertical="center" wrapText="1"/>
      <protection hidden="1"/>
    </xf>
    <xf numFmtId="4" fontId="12" fillId="4" borderId="11" xfId="0" applyNumberFormat="1" applyFont="1" applyFill="1" applyBorder="1" applyAlignment="1" applyProtection="1">
      <alignment vertical="center"/>
      <protection locked="0" hidden="1"/>
    </xf>
    <xf numFmtId="2" fontId="13" fillId="7" borderId="41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17" xfId="0" applyFont="1" applyFill="1" applyBorder="1" applyAlignment="1" applyProtection="1">
      <alignment horizontal="center" vertical="center"/>
      <protection hidden="1"/>
    </xf>
    <xf numFmtId="0" fontId="4" fillId="2" borderId="18" xfId="0" applyFont="1" applyFill="1" applyBorder="1" applyAlignment="1" applyProtection="1">
      <alignment horizontal="center" vertical="center"/>
      <protection hidden="1"/>
    </xf>
    <xf numFmtId="165" fontId="4" fillId="2" borderId="11" xfId="0" applyNumberFormat="1" applyFont="1" applyFill="1" applyBorder="1" applyAlignment="1" applyProtection="1">
      <alignment horizontal="center" vertical="center"/>
      <protection hidden="1"/>
    </xf>
    <xf numFmtId="165" fontId="4" fillId="2" borderId="43" xfId="0" applyNumberFormat="1" applyFont="1" applyFill="1" applyBorder="1" applyAlignment="1" applyProtection="1">
      <alignment horizontal="center" vertical="center"/>
      <protection hidden="1"/>
    </xf>
    <xf numFmtId="0" fontId="4" fillId="0" borderId="44" xfId="0" applyFont="1" applyBorder="1" applyAlignment="1" applyProtection="1">
      <alignment horizontal="center" vertical="center"/>
      <protection locked="0" hidden="1"/>
    </xf>
    <xf numFmtId="0" fontId="4" fillId="0" borderId="42" xfId="0" applyFont="1" applyBorder="1" applyAlignment="1" applyProtection="1">
      <alignment horizontal="center" vertical="center"/>
      <protection locked="0" hidden="1"/>
    </xf>
    <xf numFmtId="14" fontId="4" fillId="2" borderId="45" xfId="0" applyNumberFormat="1" applyFont="1" applyFill="1" applyBorder="1" applyAlignment="1" applyProtection="1">
      <alignment horizontal="center" vertical="center"/>
      <protection hidden="1"/>
    </xf>
    <xf numFmtId="1" fontId="15" fillId="0" borderId="17" xfId="0" applyNumberFormat="1" applyFont="1" applyBorder="1" applyProtection="1">
      <protection hidden="1"/>
    </xf>
    <xf numFmtId="1" fontId="15" fillId="0" borderId="18" xfId="0" applyNumberFormat="1" applyFont="1" applyBorder="1" applyProtection="1">
      <protection hidden="1"/>
    </xf>
    <xf numFmtId="4" fontId="12" fillId="0" borderId="4" xfId="0" applyNumberFormat="1" applyFont="1" applyFill="1" applyBorder="1" applyAlignment="1" applyProtection="1">
      <alignment vertical="center"/>
      <protection hidden="1"/>
    </xf>
    <xf numFmtId="14" fontId="0" fillId="0" borderId="0" xfId="0" applyNumberFormat="1" applyProtection="1">
      <protection hidden="1"/>
    </xf>
    <xf numFmtId="2" fontId="3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vertical="center"/>
      <protection hidden="1"/>
    </xf>
    <xf numFmtId="14" fontId="4" fillId="0" borderId="4" xfId="0" applyNumberFormat="1" applyFont="1" applyBorder="1" applyAlignment="1" applyProtection="1">
      <alignment horizontal="center" vertical="center"/>
      <protection hidden="1"/>
    </xf>
    <xf numFmtId="0" fontId="4" fillId="0" borderId="54" xfId="0" applyFont="1" applyBorder="1" applyAlignment="1" applyProtection="1">
      <alignment horizontal="center" vertical="center"/>
      <protection locked="0" hidden="1"/>
    </xf>
    <xf numFmtId="2" fontId="12" fillId="2" borderId="11" xfId="0" applyNumberFormat="1" applyFont="1" applyFill="1" applyBorder="1" applyAlignment="1" applyProtection="1">
      <alignment horizontal="center" vertical="center"/>
      <protection hidden="1"/>
    </xf>
    <xf numFmtId="2" fontId="12" fillId="2" borderId="28" xfId="0" applyNumberFormat="1" applyFont="1" applyFill="1" applyBorder="1" applyAlignment="1" applyProtection="1">
      <alignment horizontal="center" vertical="center"/>
      <protection hidden="1"/>
    </xf>
    <xf numFmtId="14" fontId="31" fillId="2" borderId="17" xfId="0" applyNumberFormat="1" applyFont="1" applyFill="1" applyBorder="1" applyAlignment="1" applyProtection="1">
      <alignment horizontal="center" vertical="center"/>
      <protection hidden="1"/>
    </xf>
    <xf numFmtId="14" fontId="4" fillId="0" borderId="19" xfId="0" applyNumberFormat="1" applyFont="1" applyBorder="1" applyAlignment="1" applyProtection="1">
      <alignment horizontal="center" vertical="center"/>
      <protection hidden="1"/>
    </xf>
    <xf numFmtId="14" fontId="4" fillId="4" borderId="46" xfId="0" applyNumberFormat="1" applyFont="1" applyFill="1" applyBorder="1" applyAlignment="1" applyProtection="1">
      <alignment vertical="center"/>
      <protection locked="0" hidden="1"/>
    </xf>
    <xf numFmtId="3" fontId="0" fillId="4" borderId="19" xfId="0" applyNumberFormat="1" applyFill="1" applyBorder="1" applyAlignment="1" applyProtection="1">
      <alignment vertical="center"/>
      <protection locked="0" hidden="1"/>
    </xf>
    <xf numFmtId="4" fontId="12" fillId="0" borderId="19" xfId="0" applyNumberFormat="1" applyFont="1" applyFill="1" applyBorder="1" applyAlignment="1" applyProtection="1">
      <alignment vertical="center"/>
      <protection hidden="1"/>
    </xf>
    <xf numFmtId="14" fontId="4" fillId="0" borderId="28" xfId="0" applyNumberFormat="1" applyFont="1" applyBorder="1" applyAlignment="1" applyProtection="1">
      <alignment horizontal="center" vertical="center"/>
      <protection hidden="1"/>
    </xf>
    <xf numFmtId="14" fontId="4" fillId="4" borderId="33" xfId="0" applyNumberFormat="1" applyFont="1" applyFill="1" applyBorder="1" applyAlignment="1" applyProtection="1">
      <alignment vertical="center"/>
      <protection locked="0" hidden="1"/>
    </xf>
    <xf numFmtId="3" fontId="0" fillId="0" borderId="43" xfId="0" applyNumberFormat="1" applyFill="1" applyBorder="1" applyAlignment="1" applyProtection="1">
      <alignment vertical="center"/>
      <protection hidden="1"/>
    </xf>
    <xf numFmtId="3" fontId="0" fillId="4" borderId="28" xfId="0" applyNumberFormat="1" applyFill="1" applyBorder="1" applyAlignment="1" applyProtection="1">
      <alignment vertical="center"/>
      <protection locked="0" hidden="1"/>
    </xf>
    <xf numFmtId="0" fontId="29" fillId="0" borderId="28" xfId="0" applyNumberFormat="1" applyFont="1" applyBorder="1" applyProtection="1">
      <protection hidden="1"/>
    </xf>
    <xf numFmtId="4" fontId="30" fillId="0" borderId="28" xfId="0" applyNumberFormat="1" applyFont="1" applyFill="1" applyBorder="1" applyAlignment="1" applyProtection="1">
      <alignment vertical="center"/>
      <protection hidden="1"/>
    </xf>
    <xf numFmtId="3" fontId="0" fillId="4" borderId="28" xfId="0" applyNumberFormat="1" applyFill="1" applyBorder="1" applyAlignment="1" applyProtection="1">
      <alignment vertical="center"/>
      <protection hidden="1"/>
    </xf>
    <xf numFmtId="3" fontId="0" fillId="0" borderId="28" xfId="0" applyNumberFormat="1" applyFill="1" applyBorder="1" applyAlignment="1" applyProtection="1">
      <alignment vertical="center"/>
      <protection hidden="1"/>
    </xf>
    <xf numFmtId="3" fontId="29" fillId="4" borderId="55" xfId="0" applyNumberFormat="1" applyFont="1" applyFill="1" applyBorder="1" applyAlignment="1" applyProtection="1">
      <alignment vertical="center"/>
      <protection locked="0" hidden="1"/>
    </xf>
    <xf numFmtId="4" fontId="0" fillId="0" borderId="33" xfId="0" applyNumberFormat="1" applyFill="1" applyBorder="1" applyAlignment="1" applyProtection="1">
      <alignment vertical="center"/>
      <protection hidden="1"/>
    </xf>
    <xf numFmtId="165" fontId="4" fillId="0" borderId="56" xfId="0" applyNumberFormat="1" applyFont="1" applyFill="1" applyBorder="1" applyAlignment="1" applyProtection="1">
      <alignment vertical="center"/>
      <protection hidden="1"/>
    </xf>
    <xf numFmtId="165" fontId="0" fillId="0" borderId="28" xfId="0" applyNumberFormat="1" applyFill="1" applyBorder="1" applyAlignment="1" applyProtection="1">
      <alignment vertical="center"/>
      <protection hidden="1"/>
    </xf>
    <xf numFmtId="165" fontId="29" fillId="0" borderId="21" xfId="0" applyNumberFormat="1" applyFont="1" applyFill="1" applyBorder="1" applyAlignment="1" applyProtection="1">
      <alignment vertical="center"/>
      <protection hidden="1"/>
    </xf>
    <xf numFmtId="4" fontId="12" fillId="4" borderId="28" xfId="0" applyNumberFormat="1" applyFont="1" applyFill="1" applyBorder="1" applyAlignment="1" applyProtection="1">
      <alignment vertical="center"/>
      <protection locked="0" hidden="1"/>
    </xf>
    <xf numFmtId="14" fontId="4" fillId="4" borderId="3" xfId="0" applyNumberFormat="1" applyFont="1" applyFill="1" applyBorder="1" applyAlignment="1" applyProtection="1">
      <alignment vertical="center"/>
      <protection locked="0" hidden="1"/>
    </xf>
    <xf numFmtId="3" fontId="0" fillId="4" borderId="55" xfId="0" applyNumberFormat="1" applyFill="1" applyBorder="1" applyAlignment="1" applyProtection="1">
      <alignment vertical="center"/>
      <protection locked="0" hidden="1"/>
    </xf>
    <xf numFmtId="3" fontId="0" fillId="0" borderId="57" xfId="0" applyNumberFormat="1" applyFill="1" applyBorder="1" applyAlignment="1" applyProtection="1">
      <alignment vertical="center"/>
      <protection hidden="1"/>
    </xf>
    <xf numFmtId="3" fontId="0" fillId="4" borderId="55" xfId="0" applyNumberFormat="1" applyFill="1" applyBorder="1" applyAlignment="1" applyProtection="1">
      <alignment vertical="center"/>
      <protection hidden="1"/>
    </xf>
    <xf numFmtId="4" fontId="0" fillId="0" borderId="55" xfId="0" applyNumberFormat="1" applyFill="1" applyBorder="1" applyAlignment="1" applyProtection="1">
      <alignment vertical="center"/>
      <protection hidden="1"/>
    </xf>
    <xf numFmtId="165" fontId="0" fillId="0" borderId="43" xfId="0" applyNumberFormat="1" applyFill="1" applyBorder="1" applyAlignment="1" applyProtection="1">
      <alignment vertical="center"/>
      <protection hidden="1"/>
    </xf>
    <xf numFmtId="165" fontId="29" fillId="0" borderId="30" xfId="0" applyNumberFormat="1" applyFont="1" applyFill="1" applyBorder="1" applyAlignment="1" applyProtection="1">
      <alignment vertical="center"/>
      <protection hidden="1"/>
    </xf>
    <xf numFmtId="14" fontId="4" fillId="0" borderId="11" xfId="0" applyNumberFormat="1" applyFont="1" applyBorder="1" applyAlignment="1" applyProtection="1">
      <alignment horizontal="center" vertical="center"/>
      <protection hidden="1"/>
    </xf>
    <xf numFmtId="14" fontId="4" fillId="4" borderId="9" xfId="0" applyNumberFormat="1" applyFont="1" applyFill="1" applyBorder="1" applyAlignment="1" applyProtection="1">
      <alignment vertical="center"/>
      <protection locked="0" hidden="1"/>
    </xf>
    <xf numFmtId="3" fontId="0" fillId="4" borderId="11" xfId="0" applyNumberFormat="1" applyFill="1" applyBorder="1" applyAlignment="1" applyProtection="1">
      <alignment vertical="center"/>
      <protection locked="0" hidden="1"/>
    </xf>
    <xf numFmtId="0" fontId="0" fillId="0" borderId="11" xfId="0" applyNumberFormat="1" applyFont="1" applyBorder="1" applyProtection="1">
      <protection hidden="1"/>
    </xf>
    <xf numFmtId="4" fontId="12" fillId="0" borderId="11" xfId="0" applyNumberFormat="1" applyFont="1" applyFill="1" applyBorder="1" applyAlignment="1" applyProtection="1">
      <alignment vertical="center"/>
      <protection hidden="1"/>
    </xf>
    <xf numFmtId="0" fontId="29" fillId="0" borderId="11" xfId="0" applyNumberFormat="1" applyFont="1" applyBorder="1" applyProtection="1">
      <protection hidden="1"/>
    </xf>
    <xf numFmtId="4" fontId="30" fillId="0" borderId="11" xfId="0" applyNumberFormat="1" applyFont="1" applyFill="1" applyBorder="1" applyAlignment="1" applyProtection="1">
      <alignment vertical="center"/>
      <protection hidden="1"/>
    </xf>
    <xf numFmtId="3" fontId="0" fillId="4" borderId="11" xfId="0" applyNumberFormat="1" applyFill="1" applyBorder="1" applyAlignment="1" applyProtection="1">
      <alignment vertical="center"/>
      <protection hidden="1"/>
    </xf>
    <xf numFmtId="3" fontId="29" fillId="4" borderId="32" xfId="0" applyNumberFormat="1" applyFont="1" applyFill="1" applyBorder="1" applyAlignment="1" applyProtection="1">
      <alignment vertical="center"/>
      <protection locked="0" hidden="1"/>
    </xf>
    <xf numFmtId="4" fontId="0" fillId="0" borderId="32" xfId="0" applyNumberFormat="1" applyFill="1" applyBorder="1" applyAlignment="1" applyProtection="1">
      <alignment vertical="center"/>
      <protection hidden="1"/>
    </xf>
    <xf numFmtId="165" fontId="4" fillId="0" borderId="58" xfId="0" applyNumberFormat="1" applyFont="1" applyFill="1" applyBorder="1" applyAlignment="1" applyProtection="1">
      <alignment vertical="center"/>
      <protection hidden="1"/>
    </xf>
    <xf numFmtId="165" fontId="0" fillId="0" borderId="15" xfId="0" applyNumberFormat="1" applyFill="1" applyBorder="1" applyAlignment="1" applyProtection="1">
      <alignment vertical="center"/>
      <protection hidden="1"/>
    </xf>
    <xf numFmtId="165" fontId="29" fillId="0" borderId="12" xfId="0" applyNumberFormat="1" applyFont="1" applyFill="1" applyBorder="1" applyAlignment="1" applyProtection="1">
      <alignment vertical="center"/>
      <protection hidden="1"/>
    </xf>
    <xf numFmtId="0" fontId="0" fillId="0" borderId="28" xfId="0" applyNumberFormat="1" applyFont="1" applyBorder="1" applyProtection="1">
      <protection hidden="1"/>
    </xf>
    <xf numFmtId="4" fontId="12" fillId="0" borderId="28" xfId="0" applyNumberFormat="1" applyFont="1" applyFill="1" applyBorder="1" applyAlignment="1" applyProtection="1">
      <alignment vertical="center"/>
      <protection hidden="1"/>
    </xf>
    <xf numFmtId="3" fontId="0" fillId="4" borderId="28" xfId="0" applyNumberFormat="1" applyFont="1" applyFill="1" applyBorder="1" applyAlignment="1" applyProtection="1">
      <alignment vertical="center"/>
      <protection locked="0" hidden="1"/>
    </xf>
    <xf numFmtId="4" fontId="0" fillId="0" borderId="28" xfId="0" applyNumberFormat="1" applyFill="1" applyBorder="1" applyAlignment="1" applyProtection="1">
      <alignment vertical="center"/>
      <protection hidden="1"/>
    </xf>
    <xf numFmtId="165" fontId="4" fillId="0" borderId="28" xfId="0" applyNumberFormat="1" applyFont="1" applyFill="1" applyBorder="1" applyAlignment="1" applyProtection="1">
      <alignment vertical="center"/>
      <protection hidden="1"/>
    </xf>
    <xf numFmtId="165" fontId="0" fillId="0" borderId="21" xfId="0" applyNumberFormat="1" applyFont="1" applyFill="1" applyBorder="1" applyAlignment="1" applyProtection="1">
      <alignment vertical="center"/>
      <protection hidden="1"/>
    </xf>
    <xf numFmtId="14" fontId="31" fillId="2" borderId="45" xfId="0" applyNumberFormat="1" applyFont="1" applyFill="1" applyBorder="1" applyAlignment="1" applyProtection="1">
      <alignment horizontal="center" vertical="center"/>
      <protection hidden="1"/>
    </xf>
    <xf numFmtId="14" fontId="4" fillId="2" borderId="18" xfId="0" applyNumberFormat="1" applyFont="1" applyFill="1" applyBorder="1" applyAlignment="1" applyProtection="1">
      <alignment horizontal="center" vertical="center"/>
      <protection hidden="1"/>
    </xf>
    <xf numFmtId="0" fontId="4" fillId="0" borderId="28" xfId="0" applyFont="1" applyBorder="1" applyAlignment="1" applyProtection="1">
      <alignment horizontal="center" vertical="center"/>
      <protection locked="0" hidden="1"/>
    </xf>
    <xf numFmtId="0" fontId="4" fillId="0" borderId="56" xfId="0" applyFont="1" applyBorder="1" applyAlignment="1" applyProtection="1">
      <alignment horizontal="center" vertical="center"/>
      <protection locked="0" hidden="1"/>
    </xf>
    <xf numFmtId="0" fontId="0" fillId="0" borderId="43" xfId="0" applyNumberFormat="1" applyFont="1" applyBorder="1" applyProtection="1">
      <protection hidden="1"/>
    </xf>
    <xf numFmtId="3" fontId="0" fillId="4" borderId="43" xfId="0" applyNumberFormat="1" applyFont="1" applyFill="1" applyBorder="1" applyAlignment="1" applyProtection="1">
      <alignment vertical="center"/>
      <protection locked="0" hidden="1"/>
    </xf>
    <xf numFmtId="4" fontId="0" fillId="0" borderId="43" xfId="0" applyNumberFormat="1" applyFill="1" applyBorder="1" applyAlignment="1" applyProtection="1">
      <alignment vertical="center"/>
      <protection hidden="1"/>
    </xf>
    <xf numFmtId="165" fontId="4" fillId="0" borderId="43" xfId="0" applyNumberFormat="1" applyFont="1" applyFill="1" applyBorder="1" applyAlignment="1" applyProtection="1">
      <alignment vertical="center"/>
      <protection hidden="1"/>
    </xf>
    <xf numFmtId="165" fontId="0" fillId="0" borderId="30" xfId="0" applyNumberFormat="1" applyFont="1" applyFill="1" applyBorder="1" applyAlignment="1" applyProtection="1">
      <alignment vertical="center"/>
      <protection hidden="1"/>
    </xf>
    <xf numFmtId="3" fontId="29" fillId="4" borderId="9" xfId="0" applyNumberFormat="1" applyFont="1" applyFill="1" applyBorder="1" applyAlignment="1" applyProtection="1">
      <alignment vertical="center"/>
      <protection locked="0" hidden="1"/>
    </xf>
    <xf numFmtId="4" fontId="0" fillId="0" borderId="9" xfId="0" applyNumberFormat="1" applyFill="1" applyBorder="1" applyAlignment="1" applyProtection="1">
      <alignment vertical="center"/>
      <protection hidden="1"/>
    </xf>
    <xf numFmtId="165" fontId="4" fillId="0" borderId="54" xfId="0" applyNumberFormat="1" applyFont="1" applyFill="1" applyBorder="1" applyAlignment="1" applyProtection="1">
      <alignment vertical="center"/>
      <protection hidden="1"/>
    </xf>
    <xf numFmtId="14" fontId="4" fillId="0" borderId="43" xfId="0" applyNumberFormat="1" applyFont="1" applyBorder="1" applyAlignment="1" applyProtection="1">
      <alignment horizontal="center" vertical="center"/>
      <protection hidden="1"/>
    </xf>
    <xf numFmtId="3" fontId="0" fillId="4" borderId="43" xfId="0" applyNumberFormat="1" applyFill="1" applyBorder="1" applyAlignment="1" applyProtection="1">
      <alignment vertical="center"/>
      <protection locked="0" hidden="1"/>
    </xf>
    <xf numFmtId="4" fontId="12" fillId="0" borderId="43" xfId="0" applyNumberFormat="1" applyFont="1" applyFill="1" applyBorder="1" applyAlignment="1" applyProtection="1">
      <alignment vertical="center"/>
      <protection hidden="1"/>
    </xf>
    <xf numFmtId="0" fontId="4" fillId="0" borderId="43" xfId="0" applyFont="1" applyBorder="1" applyAlignment="1" applyProtection="1">
      <alignment horizontal="center" vertical="center"/>
      <protection locked="0" hidden="1"/>
    </xf>
    <xf numFmtId="4" fontId="12" fillId="4" borderId="43" xfId="0" applyNumberFormat="1" applyFont="1" applyFill="1" applyBorder="1" applyAlignment="1" applyProtection="1">
      <alignment vertical="center"/>
      <protection locked="0" hidden="1"/>
    </xf>
    <xf numFmtId="0" fontId="4" fillId="0" borderId="57" xfId="0" applyFont="1" applyBorder="1" applyAlignment="1" applyProtection="1">
      <alignment horizontal="center" vertical="center"/>
      <protection locked="0" hidden="1"/>
    </xf>
    <xf numFmtId="0" fontId="4" fillId="0" borderId="9" xfId="0" applyFont="1" applyBorder="1" applyProtection="1">
      <protection locked="0" hidden="1"/>
    </xf>
    <xf numFmtId="0" fontId="4" fillId="0" borderId="55" xfId="0" applyFont="1" applyBorder="1" applyProtection="1">
      <protection locked="0" hidden="1"/>
    </xf>
    <xf numFmtId="0" fontId="4" fillId="0" borderId="33" xfId="0" applyFont="1" applyBorder="1" applyProtection="1">
      <protection locked="0" hidden="1"/>
    </xf>
    <xf numFmtId="0" fontId="4" fillId="0" borderId="46" xfId="0" applyFont="1" applyBorder="1" applyProtection="1">
      <protection locked="0" hidden="1"/>
    </xf>
    <xf numFmtId="0" fontId="4" fillId="0" borderId="13" xfId="0" applyFont="1" applyBorder="1" applyProtection="1">
      <protection locked="0" hidden="1"/>
    </xf>
    <xf numFmtId="3" fontId="4" fillId="0" borderId="11" xfId="0" applyNumberFormat="1" applyFont="1" applyBorder="1" applyProtection="1">
      <protection locked="0" hidden="1"/>
    </xf>
    <xf numFmtId="3" fontId="4" fillId="0" borderId="43" xfId="0" applyNumberFormat="1" applyFont="1" applyBorder="1" applyProtection="1">
      <protection locked="0" hidden="1"/>
    </xf>
    <xf numFmtId="3" fontId="4" fillId="0" borderId="28" xfId="0" applyNumberFormat="1" applyFont="1" applyBorder="1" applyProtection="1">
      <protection locked="0" hidden="1"/>
    </xf>
    <xf numFmtId="3" fontId="4" fillId="0" borderId="19" xfId="0" applyNumberFormat="1" applyFont="1" applyBorder="1" applyProtection="1">
      <protection locked="0" hidden="1"/>
    </xf>
    <xf numFmtId="3" fontId="4" fillId="0" borderId="4" xfId="0" applyNumberFormat="1" applyFont="1" applyBorder="1" applyProtection="1">
      <protection locked="0" hidden="1"/>
    </xf>
    <xf numFmtId="0" fontId="0" fillId="0" borderId="0" xfId="0" applyNumberFormat="1" applyProtection="1">
      <protection hidden="1"/>
    </xf>
    <xf numFmtId="2" fontId="1" fillId="0" borderId="0" xfId="1" applyNumberFormat="1" applyFill="1" applyAlignment="1" applyProtection="1">
      <alignment horizontal="center" vertical="center"/>
      <protection hidden="1"/>
    </xf>
    <xf numFmtId="49" fontId="1" fillId="5" borderId="4" xfId="4" applyNumberFormat="1" applyFont="1" applyBorder="1" applyAlignment="1" applyProtection="1">
      <alignment horizontal="center" vertical="center"/>
      <protection hidden="1"/>
    </xf>
    <xf numFmtId="165" fontId="9" fillId="28" borderId="14" xfId="0" applyNumberFormat="1" applyFont="1" applyFill="1" applyBorder="1" applyAlignment="1" applyProtection="1">
      <alignment horizontal="center" vertical="center"/>
      <protection hidden="1"/>
    </xf>
  </cellXfs>
  <cellStyles count="43">
    <cellStyle name="20% - Акцент1" xfId="7"/>
    <cellStyle name="20% - Акцент2" xfId="8"/>
    <cellStyle name="20% - Акцент3" xfId="9"/>
    <cellStyle name="20% - Акцент4" xfId="10"/>
    <cellStyle name="20% - Акцент5" xfId="11"/>
    <cellStyle name="20% - Акцент6" xfId="12"/>
    <cellStyle name="40% - Акцент1" xfId="13"/>
    <cellStyle name="40% - Акцент2" xfId="14"/>
    <cellStyle name="40% - Акцент3" xfId="15"/>
    <cellStyle name="40% - Акцент4" xfId="16"/>
    <cellStyle name="40% - Акцент5" xfId="17"/>
    <cellStyle name="40% - Акцент6" xfId="18"/>
    <cellStyle name="60% - Акцент1" xfId="19"/>
    <cellStyle name="60% - Акцент2" xfId="20"/>
    <cellStyle name="60% - Акцент3" xfId="21"/>
    <cellStyle name="60% - Акцент4" xfId="22"/>
    <cellStyle name="60% - Акцент5" xfId="23"/>
    <cellStyle name="60% - Акцент6" xfId="24"/>
    <cellStyle name="Акцент1" xfId="25"/>
    <cellStyle name="Акцент2" xfId="26"/>
    <cellStyle name="Акцент3" xfId="27"/>
    <cellStyle name="Акцент4" xfId="28"/>
    <cellStyle name="Акцент5" xfId="29"/>
    <cellStyle name="Акцент6" xfId="30"/>
    <cellStyle name="Ввод " xfId="31"/>
    <cellStyle name="Вывод" xfId="32"/>
    <cellStyle name="Вычисление 2" xfId="3"/>
    <cellStyle name="Заголовок 1" xfId="33"/>
    <cellStyle name="Заголовок 2" xfId="34"/>
    <cellStyle name="Заголовок 3" xfId="35"/>
    <cellStyle name="Заголовок 4 2" xfId="2"/>
    <cellStyle name="Итог" xfId="36"/>
    <cellStyle name="Контрольная ячейка" xfId="37"/>
    <cellStyle name="Название" xfId="1" builtinId="15" customBuiltin="1"/>
    <cellStyle name="Нейтральный" xfId="5"/>
    <cellStyle name="Обычный" xfId="0" builtinId="0"/>
    <cellStyle name="Плохой" xfId="38"/>
    <cellStyle name="Пояснение" xfId="39"/>
    <cellStyle name="Примечание" xfId="6" builtinId="10"/>
    <cellStyle name="Примечание 2" xfId="4"/>
    <cellStyle name="Связанная ячейка" xfId="40"/>
    <cellStyle name="Текст предупреждения" xfId="41"/>
    <cellStyle name="Хороший" xfId="42"/>
  </cellStyles>
  <dxfs count="96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Arial Cyr"/>
        <scheme val="none"/>
      </font>
      <numFmt numFmtId="165" formatCode="#,##0.000"/>
      <border outline="0">
        <left style="thin">
          <color indexed="64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numFmt numFmtId="4" formatCode="#,##0.00"/>
      <border diagonalUp="0" diagonalDown="0" outline="0">
        <left/>
        <right style="thin">
          <color indexed="64"/>
        </right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numFmt numFmtId="165" formatCode="#,##0.000"/>
      <border diagonalUp="0" diagonalDown="0" outline="0">
        <left style="thin">
          <color indexed="64"/>
        </left>
        <right style="thin">
          <color indexed="64"/>
        </right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numFmt numFmtId="165" formatCode="#,##0.000"/>
      <border diagonalUp="0" diagonalDown="0" outline="0">
        <left style="thin">
          <color indexed="64"/>
        </left>
        <right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numFmt numFmtId="4" formatCode="#,##0.00"/>
      <border diagonalUp="0" diagonalDown="0" outline="0">
        <left/>
        <right style="thin">
          <color indexed="64"/>
        </right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0"/>
        <color auto="1"/>
        <name val="Arial Cyr"/>
        <scheme val="none"/>
      </font>
      <border diagonalUp="0" diagonalDown="0">
        <left/>
        <right style="thin">
          <color indexed="64"/>
        </right>
        <top/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numFmt numFmtId="3" formatCode="#,##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numFmt numFmtId="3" formatCode="#,##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numFmt numFmtId="3" formatCode="#,##0"/>
      <border diagonalUp="0" diagonalDown="0" outline="0">
        <left style="thin">
          <color indexed="64"/>
        </left>
        <right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0"/>
        <color rgb="FF0070C0"/>
        <name val="Arial Cyr"/>
        <scheme val="none"/>
      </font>
      <numFmt numFmtId="4" formatCode="#,##0.00"/>
      <fill>
        <patternFill patternType="none">
          <fgColor indexed="64"/>
          <bgColor indexed="65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numFmt numFmtId="3" formatCode="#,##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  <protection locked="1" hidden="1"/>
    </dxf>
    <dxf>
      <font>
        <b/>
      </font>
      <fill>
        <patternFill patternType="solid">
          <fgColor indexed="64"/>
          <bgColor theme="0"/>
        </patternFill>
      </fill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alignment horizontal="general" vertical="center" textRotation="0" wrapText="0" indent="0" relativeIndent="0" justifyLastLine="0" shrinkToFit="0" mergeCell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1"/>
    </dxf>
    <dxf>
      <numFmt numFmtId="19" formatCode="dd/mm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>
        <top style="medium">
          <color rgb="FF000000"/>
        </top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Arial Cyr"/>
        <scheme val="none"/>
      </font>
      <numFmt numFmtId="2" formatCode="0.00"/>
      <fill>
        <patternFill>
          <fgColor rgb="FF000000"/>
        </patternFill>
      </fill>
      <alignment textRotation="0" indent="0" relativeIndent="255" justifyLastLine="0" shrinkToFit="0" readingOrder="0"/>
      <border diagonalUp="0" diagonalDown="0">
        <right/>
        <bottom/>
      </border>
      <protection locked="1" hidden="1"/>
    </dxf>
    <dxf>
      <numFmt numFmtId="166" formatCode="#,000"/>
      <fill>
        <patternFill>
          <fgColor rgb="FF000000"/>
        </patternFill>
      </fill>
      <alignment vertical="center" textRotation="0" indent="0" relativeIndent="255" justifyLastLine="0" shrinkToFit="0" readingOrder="0"/>
      <border diagonalUp="0" diagonalDown="0">
        <right/>
        <bottom/>
      </border>
      <protection locked="1" hidden="1"/>
    </dxf>
    <dxf>
      <border>
        <bottom style="medium">
          <color rgb="FF000000"/>
        </bottom>
        <vertical/>
        <horizontal/>
      </border>
    </dxf>
    <dxf>
      <font>
        <strike val="0"/>
        <outline val="0"/>
        <shadow val="0"/>
        <u val="none"/>
        <vertAlign val="baseline"/>
        <sz val="9"/>
        <color auto="1"/>
        <name val="Arial Cyr"/>
        <scheme val="none"/>
      </font>
      <numFmt numFmtId="2" formatCode="0.00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relativeIndent="255" justifyLastLine="0" shrinkToFit="0" readingOrder="0"/>
      <border diagonalUp="0" diagonalDown="0">
        <left/>
        <right/>
        <top/>
        <bottom/>
      </border>
      <protection locked="1" hidden="1"/>
    </dxf>
    <dxf>
      <font>
        <b/>
        <i val="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9" tint="-0.24994659260841701"/>
      </font>
    </dxf>
    <dxf>
      <fill>
        <patternFill>
          <bgColor rgb="FFFFFF00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9" tint="-0.24994659260841701"/>
      </font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Arial Cyr"/>
        <scheme val="none"/>
      </font>
      <numFmt numFmtId="165" formatCode="#,##0.000"/>
      <border outline="0">
        <left style="thin">
          <color indexed="64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numFmt numFmtId="4" formatCode="#,##0.00"/>
      <border diagonalUp="0" diagonalDown="0" outline="0">
        <left/>
        <right style="thin">
          <color indexed="64"/>
        </right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numFmt numFmtId="165" formatCode="#,##0.000"/>
      <border diagonalUp="0" diagonalDown="0" outline="0">
        <left style="thin">
          <color indexed="64"/>
        </left>
        <right style="thin">
          <color indexed="64"/>
        </right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numFmt numFmtId="165" formatCode="#,##0.000"/>
      <border diagonalUp="0" diagonalDown="0" outline="0">
        <left style="thin">
          <color indexed="64"/>
        </left>
        <right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numFmt numFmtId="4" formatCode="#,##0.00"/>
      <border diagonalUp="0" diagonalDown="0" outline="0">
        <left/>
        <right style="thin">
          <color indexed="64"/>
        </right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0"/>
        <color auto="1"/>
        <name val="Arial Cyr"/>
        <scheme val="none"/>
      </font>
      <border diagonalUp="0" diagonalDown="0">
        <left/>
        <right style="thin">
          <color indexed="64"/>
        </right>
        <top/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numFmt numFmtId="3" formatCode="#,##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numFmt numFmtId="3" formatCode="#,##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numFmt numFmtId="3" formatCode="#,##0"/>
      <border diagonalUp="0" diagonalDown="0" outline="0">
        <left style="thin">
          <color indexed="64"/>
        </left>
        <right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0"/>
        <color rgb="FF0070C0"/>
        <name val="Arial Cyr"/>
        <scheme val="none"/>
      </font>
      <numFmt numFmtId="4" formatCode="#,##0.00"/>
      <fill>
        <patternFill patternType="none">
          <fgColor indexed="64"/>
          <bgColor indexed="65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numFmt numFmtId="3" formatCode="#,##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  <protection locked="1" hidden="1"/>
    </dxf>
    <dxf>
      <font>
        <b/>
      </font>
      <fill>
        <patternFill patternType="solid">
          <fgColor indexed="64"/>
          <bgColor theme="0"/>
        </patternFill>
      </fill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alignment horizontal="general" vertical="center" textRotation="0" wrapText="0" indent="0" relativeIndent="0" justifyLastLine="0" shrinkToFit="0" mergeCell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1"/>
    </dxf>
    <dxf>
      <numFmt numFmtId="19" formatCode="dd/mm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>
        <top style="medium">
          <color rgb="FF000000"/>
        </top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Arial Cyr"/>
        <scheme val="none"/>
      </font>
      <numFmt numFmtId="2" formatCode="0.00"/>
      <fill>
        <patternFill>
          <fgColor rgb="FF000000"/>
        </patternFill>
      </fill>
      <alignment textRotation="0" indent="0" relativeIndent="255" justifyLastLine="0" shrinkToFit="0" readingOrder="0"/>
      <border diagonalUp="0" diagonalDown="0">
        <right/>
        <bottom/>
      </border>
      <protection locked="1" hidden="1"/>
    </dxf>
    <dxf>
      <numFmt numFmtId="166" formatCode="#,000"/>
      <fill>
        <patternFill>
          <fgColor rgb="FF000000"/>
        </patternFill>
      </fill>
      <alignment vertical="center" textRotation="0" indent="0" relativeIndent="255" justifyLastLine="0" shrinkToFit="0" readingOrder="0"/>
      <border diagonalUp="0" diagonalDown="0">
        <right/>
        <bottom/>
      </border>
      <protection locked="1" hidden="1"/>
    </dxf>
    <dxf>
      <border>
        <bottom style="medium">
          <color rgb="FF000000"/>
        </bottom>
        <vertical/>
        <horizontal/>
      </border>
    </dxf>
    <dxf>
      <font>
        <strike val="0"/>
        <outline val="0"/>
        <shadow val="0"/>
        <u val="none"/>
        <vertAlign val="baseline"/>
        <sz val="9"/>
        <color auto="1"/>
        <name val="Arial Cyr"/>
        <scheme val="none"/>
      </font>
      <numFmt numFmtId="2" formatCode="0.00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relativeIndent="255" justifyLastLine="0" shrinkToFit="0" readingOrder="0"/>
      <border diagonalUp="0" diagonalDown="0">
        <left/>
        <right/>
        <top/>
        <bottom/>
      </border>
      <protection locked="1" hidden="1"/>
    </dxf>
    <dxf>
      <font>
        <b/>
        <i val="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9" tint="-0.24994659260841701"/>
      </font>
    </dxf>
    <dxf>
      <fill>
        <patternFill>
          <bgColor rgb="FFFFFF00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9" tint="-0.24994659260841701"/>
      </font>
    </dxf>
    <dxf>
      <fill>
        <patternFill>
          <bgColor rgb="FFFFFF00"/>
        </patternFill>
      </fill>
    </dxf>
    <dxf>
      <font>
        <b/>
        <i val="0"/>
        <color rgb="FF00B05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7" name="Июнь" displayName="Июнь" ref="A6:P69" totalsRowCount="1" headerRowDxfId="84" dataDxfId="82" totalsRowDxfId="81" headerRowBorderDxfId="83" totalsRowBorderDxfId="80">
  <tableColumns count="16">
    <tableColumn id="1" name="Дата" totalsRowLabel="Итог" dataDxfId="79" totalsRowDxfId="78"/>
    <tableColumn id="2" name="ФИО водителя" dataDxfId="77" totalsRowDxfId="76"/>
    <tableColumn id="3" name="Показание одометра машины на начало дня, км" dataDxfId="75" totalsRowDxfId="74"/>
    <tableColumn id="4" name="Показание одометра машины на конец дня, км" dataDxfId="73" totalsRowDxfId="72"/>
    <tableColumn id="5" name="Пройдено за день, км" totalsRowFunction="sum" dataDxfId="71" totalsRowDxfId="70"/>
    <tableColumn id="6" name="Выдано топливо, литр" totalsRowFunction="sum" dataDxfId="69" totalsRowDxfId="68"/>
    <tableColumn id="7" name="Остаток топлива в баке на начало дня, литр" dataDxfId="67" totalsRowDxfId="66"/>
    <tableColumn id="8" name="Показание счетчика моточасов спецоборудования на начало дня, м/ч" dataDxfId="65" totalsRowDxfId="64"/>
    <tableColumn id="9" name="Показание счетчика моточасов  спецоборудования на конец дня, м/ч" dataDxfId="63" totalsRowDxfId="62"/>
    <tableColumn id="10" name="Работа спецоборудования за день, м/ч" totalsRowFunction="sum" dataDxfId="61" totalsRowDxfId="60"/>
    <tableColumn id="11" name="Количество ходок" totalsRowFunction="sum" dataDxfId="59" totalsRowDxfId="58"/>
    <tableColumn id="12" name="Расход топлива на работу спецоборудования, литр" totalsRowFunction="sum" dataDxfId="57" totalsRowDxfId="56"/>
    <tableColumn id="13" name="Остаток топлива в баке на конец дня, литр" dataDxfId="55" totalsRowDxfId="54"/>
    <tableColumn id="14" name="Расход топлива по норме, литр" totalsRowFunction="sum" dataDxfId="53" totalsRowDxfId="52"/>
    <tableColumn id="15" name="Фактический расход топлива, литр" totalsRowFunction="sum" dataDxfId="51" totalsRowDxfId="50"/>
    <tableColumn id="16" name="Отклонение от нормы (Перерасход(+), экономия(-)), литр" totalsRowFunction="sum" dataDxfId="49" totalsRowDxfId="48"/>
  </tableColumns>
  <tableStyleInfo name="TableStyleMedium22" showFirstColumn="0" showLastColumn="0" showRowStripes="1" showColumnStripes="0"/>
</table>
</file>

<file path=xl/tables/table2.xml><?xml version="1.0" encoding="utf-8"?>
<table xmlns="http://schemas.openxmlformats.org/spreadsheetml/2006/main" id="8" name="Июль" displayName="Июль" ref="A6:P69" totalsRowCount="1" headerRowDxfId="36" dataDxfId="34" totalsRowDxfId="33" headerRowBorderDxfId="35" totalsRowBorderDxfId="32">
  <tableColumns count="16">
    <tableColumn id="1" name="Дата" totalsRowLabel="Итог" dataDxfId="31" totalsRowDxfId="30"/>
    <tableColumn id="2" name="ФИО водителя" dataDxfId="29" totalsRowDxfId="28"/>
    <tableColumn id="3" name="Показание одометра машины на начало дня, км" dataDxfId="27" totalsRowDxfId="26"/>
    <tableColumn id="4" name="Показание одометра машины на конец дня, км" dataDxfId="25" totalsRowDxfId="24"/>
    <tableColumn id="5" name="Пройдено за день, км" totalsRowFunction="sum" dataDxfId="23" totalsRowDxfId="22"/>
    <tableColumn id="6" name="Выдано топливо, литр" totalsRowFunction="sum" dataDxfId="21" totalsRowDxfId="20"/>
    <tableColumn id="7" name="Остаток топлива в баке на начало дня, литр" dataDxfId="19" totalsRowDxfId="18"/>
    <tableColumn id="8" name="Показание счетчика моточасов спецоборудования на начало дня, м/ч" dataDxfId="17" totalsRowDxfId="16"/>
    <tableColumn id="9" name="Показание счетчика моточасов  спецоборудования на конец дня, м/ч" dataDxfId="15" totalsRowDxfId="14"/>
    <tableColumn id="10" name="Работа спецоборудования за день, м/ч" totalsRowFunction="sum" dataDxfId="13" totalsRowDxfId="12"/>
    <tableColumn id="11" name="Количество ходок" totalsRowFunction="sum" dataDxfId="11" totalsRowDxfId="10"/>
    <tableColumn id="12" name="Расход топлива на работу спецоборудования, литр" totalsRowFunction="sum" dataDxfId="9" totalsRowDxfId="8"/>
    <tableColumn id="13" name="Остаток топлива в баке на конец дня, литр" dataDxfId="7" totalsRowDxfId="6"/>
    <tableColumn id="14" name="Расход топлива по норме, литр" totalsRowFunction="sum" dataDxfId="5" totalsRowDxfId="4"/>
    <tableColumn id="15" name="Фактический расход топлива, литр" totalsRowFunction="sum" dataDxfId="3" totalsRowDxfId="2"/>
    <tableColumn id="16" name="Отклонение от нормы (Перерасход(+), экономия(-)), литр" totalsRowFunction="sum" dataDxfId="1" totalsRowDxfId="0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6"/>
  <dimension ref="A1:AG71"/>
  <sheetViews>
    <sheetView tabSelected="1" zoomScale="60" zoomScaleNormal="60" workbookViewId="0">
      <pane xSplit="1" ySplit="6" topLeftCell="E7" activePane="bottomRight" state="frozen"/>
      <selection activeCell="J7" sqref="J7"/>
      <selection pane="topRight" activeCell="J7" sqref="J7"/>
      <selection pane="bottomLeft" activeCell="J7" sqref="J7"/>
      <selection pane="bottomRight" activeCell="AC29" sqref="AC29"/>
    </sheetView>
  </sheetViews>
  <sheetFormatPr defaultColWidth="9.140625" defaultRowHeight="12.75"/>
  <cols>
    <col min="1" max="1" width="12.7109375" style="1" customWidth="1"/>
    <col min="2" max="2" width="16.28515625" style="1" customWidth="1"/>
    <col min="3" max="11" width="12.7109375" style="1" customWidth="1"/>
    <col min="12" max="12" width="14.5703125" style="1" customWidth="1"/>
    <col min="13" max="13" width="12.7109375" style="1" customWidth="1"/>
    <col min="14" max="14" width="14.5703125" style="1" customWidth="1"/>
    <col min="15" max="15" width="12.7109375" style="1" customWidth="1"/>
    <col min="16" max="16" width="17.7109375" style="1" customWidth="1"/>
    <col min="17" max="17" width="3.140625" style="37" customWidth="1"/>
    <col min="18" max="26" width="11.7109375" style="1" customWidth="1"/>
    <col min="27" max="27" width="11" style="1" bestFit="1" customWidth="1"/>
    <col min="28" max="28" width="10.140625" style="1" bestFit="1" customWidth="1"/>
    <col min="29" max="29" width="13" style="96" customWidth="1"/>
    <col min="30" max="32" width="9.140625" style="1"/>
    <col min="33" max="33" width="10.140625" style="1" customWidth="1"/>
    <col min="34" max="16384" width="9.140625" style="1"/>
  </cols>
  <sheetData>
    <row r="1" spans="1:33" ht="51" customHeight="1" thickBot="1">
      <c r="P1" s="77" t="s">
        <v>23</v>
      </c>
      <c r="R1" s="41"/>
      <c r="S1" s="41"/>
      <c r="T1" s="74">
        <v>-2</v>
      </c>
      <c r="V1" s="41"/>
      <c r="W1" s="41"/>
      <c r="X1" s="42" t="s">
        <v>25</v>
      </c>
      <c r="Y1" s="64" t="s">
        <v>19</v>
      </c>
      <c r="Z1" s="65" t="s">
        <v>21</v>
      </c>
      <c r="AC1" s="176"/>
    </row>
    <row r="2" spans="1:33" ht="22.5">
      <c r="A2" s="177" t="s">
        <v>0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R2" s="57" t="s">
        <v>29</v>
      </c>
      <c r="S2" s="66">
        <v>43252</v>
      </c>
      <c r="T2" s="53">
        <v>43266</v>
      </c>
      <c r="U2" s="55">
        <v>390</v>
      </c>
      <c r="V2" s="101">
        <v>6070</v>
      </c>
      <c r="W2" s="54">
        <v>0.85403624382207577</v>
      </c>
      <c r="X2" s="51">
        <v>891</v>
      </c>
      <c r="Y2" s="43">
        <v>46</v>
      </c>
      <c r="Z2" s="44">
        <v>18</v>
      </c>
    </row>
    <row r="3" spans="1:33" ht="23.25" thickBot="1">
      <c r="A3" s="177" t="s">
        <v>1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R3" s="58" t="s">
        <v>30</v>
      </c>
      <c r="S3" s="67">
        <v>43267</v>
      </c>
      <c r="T3" s="68">
        <v>43283</v>
      </c>
      <c r="U3" s="56">
        <v>390</v>
      </c>
      <c r="V3" s="102">
        <v>6430</v>
      </c>
      <c r="W3" s="179">
        <f ca="1">IFERROR((SUMIFS($N$7:$N$68,INDIRECT($P$1&amp;"!$R$7:$R$68"),"&gt;="&amp;$S$3,INDIRECT($P$1&amp;"!$R$7:$R$68"),"&lt;="&amp;$T$3)+IF(MONTH(T3)&lt;&gt;MONTH(S3),SUMIFS(INDIRECT(TEXT(T3,"ММММ")&amp;"!$N$7:$N$68"),INDIRECT(TEXT(T3,"ММММ")&amp;"!$R$7:$R$68"),"&gt;="&amp;$S$3,INDIRECT(TEXT(T3,"ММММ")&amp;"!$R$7:$R$68"),"&lt;="&amp;$T$3)))/(V3-U3+IF(MONTH(T3)=MONTH(S3),G7,INDEX(INDIRECT(TEXT(Z7+1,"ММММ")&amp;"!G7:G68"),DAY(T3)))),)</f>
        <v>0.93461538461538463</v>
      </c>
      <c r="X3" s="52">
        <v>353</v>
      </c>
      <c r="Y3" s="59"/>
      <c r="Z3" s="60"/>
      <c r="AB3" s="1">
        <f>INDEX(G7:G68,MATCH(S3,A7:A68,0))</f>
        <v>212</v>
      </c>
      <c r="AC3" s="176">
        <f ca="1">IF(MONTH(T3)&lt;&gt;MONTH(S3),SUMIFS(INDIRECT(TEXT(T3,"ММММ")&amp;"!$G$7:$G$68"),INDIRECT(TEXT(T3,"ММММ")&amp;"!$R$7:$R$68"),"&gt;="&amp;$S$3,INDIRECT(TEXT(T3,"ММММ")&amp;"!$R$7:$R$68"),"&lt;="&amp;$T$3))</f>
        <v>1703</v>
      </c>
      <c r="AD3" s="1">
        <f ca="1">IF(MONTH(T3)=MONTH(S3),G7,INDEX(INDIRECT(TEXT(Z7+1,"ММММ")&amp;"!G7:G68"),DAY(T3)))</f>
        <v>200</v>
      </c>
      <c r="AE3" s="1">
        <f ca="1">INDEX(INDIRECT(TEXT(S3+1,"ММММ")&amp;"!G7:G68"),DAY(T3))</f>
        <v>200</v>
      </c>
    </row>
    <row r="4" spans="1:33" ht="23.25" thickBot="1">
      <c r="A4" s="2"/>
      <c r="D4" s="2"/>
      <c r="E4" s="2"/>
      <c r="F4" s="2"/>
      <c r="G4" s="2"/>
      <c r="H4" s="3" t="s">
        <v>2</v>
      </c>
      <c r="I4" s="31">
        <v>2018</v>
      </c>
      <c r="K4" s="2"/>
      <c r="L4" s="2"/>
      <c r="M4" s="2"/>
      <c r="N4" s="2"/>
      <c r="O4" s="178" t="s">
        <v>31</v>
      </c>
      <c r="P4" s="178"/>
      <c r="R4" s="41"/>
      <c r="S4" s="69">
        <v>43284</v>
      </c>
      <c r="V4" s="41"/>
      <c r="W4" s="61">
        <v>0.84861006761833213</v>
      </c>
      <c r="X4" s="41"/>
      <c r="Y4" s="75" t="s">
        <v>20</v>
      </c>
      <c r="Z4" s="76" t="s">
        <v>26</v>
      </c>
    </row>
    <row r="5" spans="1:33" ht="8.25" customHeight="1" thickBot="1"/>
    <row r="6" spans="1:33" ht="89.1" customHeight="1" thickBot="1">
      <c r="A6" s="97" t="s">
        <v>3</v>
      </c>
      <c r="B6" s="45" t="s">
        <v>4</v>
      </c>
      <c r="C6" s="46" t="s">
        <v>5</v>
      </c>
      <c r="D6" s="46" t="s">
        <v>6</v>
      </c>
      <c r="E6" s="46" t="s">
        <v>7</v>
      </c>
      <c r="F6" s="46" t="s">
        <v>8</v>
      </c>
      <c r="G6" s="46" t="s">
        <v>9</v>
      </c>
      <c r="H6" s="46" t="s">
        <v>10</v>
      </c>
      <c r="I6" s="47" t="s">
        <v>11</v>
      </c>
      <c r="J6" s="47" t="s">
        <v>12</v>
      </c>
      <c r="K6" s="47" t="s">
        <v>13</v>
      </c>
      <c r="L6" s="47" t="s">
        <v>14</v>
      </c>
      <c r="M6" s="47" t="s">
        <v>15</v>
      </c>
      <c r="N6" s="47" t="s">
        <v>16</v>
      </c>
      <c r="O6" s="47" t="s">
        <v>17</v>
      </c>
      <c r="P6" s="48" t="s">
        <v>18</v>
      </c>
      <c r="R6" s="78" t="s">
        <v>3</v>
      </c>
      <c r="S6" s="85" t="s">
        <v>27</v>
      </c>
      <c r="T6" s="70" t="s">
        <v>7</v>
      </c>
      <c r="U6" s="70" t="s">
        <v>8</v>
      </c>
      <c r="V6" s="70" t="s">
        <v>28</v>
      </c>
      <c r="W6" s="70" t="s">
        <v>12</v>
      </c>
      <c r="X6" s="70" t="s">
        <v>16</v>
      </c>
      <c r="Y6" s="83" t="s">
        <v>17</v>
      </c>
      <c r="Z6" s="82" t="s">
        <v>3</v>
      </c>
      <c r="AC6" s="27"/>
    </row>
    <row r="7" spans="1:33" ht="15" customHeight="1" thickBot="1">
      <c r="A7" s="99" t="s">
        <v>32</v>
      </c>
      <c r="B7" s="72"/>
      <c r="C7" s="71">
        <v>0</v>
      </c>
      <c r="D7" s="30"/>
      <c r="E7" s="4"/>
      <c r="F7" s="95">
        <v>0</v>
      </c>
      <c r="G7" s="71">
        <v>390</v>
      </c>
      <c r="H7" s="71">
        <v>1187</v>
      </c>
      <c r="I7" s="30">
        <v>1196</v>
      </c>
      <c r="J7" s="5">
        <v>9</v>
      </c>
      <c r="K7" s="38"/>
      <c r="L7" s="6">
        <v>162</v>
      </c>
      <c r="M7" s="33">
        <v>200</v>
      </c>
      <c r="N7" s="7">
        <v>162</v>
      </c>
      <c r="O7" s="6">
        <v>190</v>
      </c>
      <c r="P7" s="8">
        <v>28</v>
      </c>
      <c r="R7" s="103">
        <v>43252</v>
      </c>
      <c r="S7" s="166"/>
      <c r="T7" s="49"/>
      <c r="U7" s="84"/>
      <c r="V7" s="171"/>
      <c r="W7" s="49"/>
      <c r="X7" s="49"/>
      <c r="Y7" s="100"/>
      <c r="Z7" s="79">
        <v>43252</v>
      </c>
      <c r="AB7" s="96"/>
      <c r="AG7" s="96">
        <f>AG8</f>
        <v>43252</v>
      </c>
    </row>
    <row r="8" spans="1:33" ht="15" customHeight="1" thickBot="1">
      <c r="A8" s="108">
        <v>43252</v>
      </c>
      <c r="B8" s="122"/>
      <c r="C8" s="110"/>
      <c r="D8" s="123"/>
      <c r="E8" s="112"/>
      <c r="F8" s="113">
        <v>0</v>
      </c>
      <c r="G8" s="124">
        <v>200</v>
      </c>
      <c r="H8" s="110">
        <v>1196</v>
      </c>
      <c r="I8" s="125">
        <v>1196</v>
      </c>
      <c r="J8" s="110">
        <v>0</v>
      </c>
      <c r="K8" s="116"/>
      <c r="L8" s="126">
        <v>0</v>
      </c>
      <c r="M8" s="118">
        <v>200</v>
      </c>
      <c r="N8" s="127">
        <v>0</v>
      </c>
      <c r="O8" s="126">
        <v>0</v>
      </c>
      <c r="P8" s="128">
        <v>0</v>
      </c>
      <c r="R8" s="69">
        <v>43252</v>
      </c>
      <c r="S8" s="167"/>
      <c r="T8" s="163"/>
      <c r="U8" s="164"/>
      <c r="V8" s="172"/>
      <c r="W8" s="163"/>
      <c r="X8" s="163"/>
      <c r="Y8" s="165"/>
      <c r="Z8" s="69"/>
      <c r="AG8" s="96">
        <f>A8</f>
        <v>43252</v>
      </c>
    </row>
    <row r="9" spans="1:33" ht="12.75" customHeight="1">
      <c r="A9" s="129" t="s">
        <v>32</v>
      </c>
      <c r="B9" s="130"/>
      <c r="C9" s="5" t="s">
        <v>32</v>
      </c>
      <c r="D9" s="131"/>
      <c r="E9" s="132"/>
      <c r="F9" s="133">
        <v>0</v>
      </c>
      <c r="G9" s="5">
        <v>200</v>
      </c>
      <c r="H9" s="5">
        <v>1196</v>
      </c>
      <c r="I9" s="131">
        <v>1202</v>
      </c>
      <c r="J9" s="5">
        <v>6</v>
      </c>
      <c r="K9" s="38"/>
      <c r="L9" s="6">
        <v>108</v>
      </c>
      <c r="M9" s="32">
        <v>74</v>
      </c>
      <c r="N9" s="7">
        <v>108</v>
      </c>
      <c r="O9" s="6">
        <v>126</v>
      </c>
      <c r="P9" s="8">
        <v>18</v>
      </c>
      <c r="R9" s="103">
        <v>43253</v>
      </c>
      <c r="S9" s="166"/>
      <c r="T9" s="49"/>
      <c r="U9" s="84"/>
      <c r="V9" s="171"/>
      <c r="W9" s="49"/>
      <c r="X9" s="49"/>
      <c r="Y9" s="100"/>
      <c r="Z9" s="79">
        <v>43253</v>
      </c>
      <c r="AG9" s="96">
        <f>AG10</f>
        <v>43253</v>
      </c>
    </row>
    <row r="10" spans="1:33" ht="12.75" customHeight="1" thickBot="1">
      <c r="A10" s="108">
        <v>43253</v>
      </c>
      <c r="B10" s="109"/>
      <c r="C10" s="110" t="s">
        <v>32</v>
      </c>
      <c r="D10" s="111"/>
      <c r="E10" s="112"/>
      <c r="F10" s="113">
        <v>450</v>
      </c>
      <c r="G10" s="110">
        <v>74</v>
      </c>
      <c r="H10" s="110">
        <v>1202</v>
      </c>
      <c r="I10" s="114">
        <v>1214</v>
      </c>
      <c r="J10" s="115">
        <v>12</v>
      </c>
      <c r="K10" s="116"/>
      <c r="L10" s="117">
        <v>216</v>
      </c>
      <c r="M10" s="118">
        <v>271</v>
      </c>
      <c r="N10" s="119">
        <v>216</v>
      </c>
      <c r="O10" s="117">
        <v>253</v>
      </c>
      <c r="P10" s="120">
        <v>37</v>
      </c>
      <c r="R10" s="149">
        <v>43253</v>
      </c>
      <c r="S10" s="168"/>
      <c r="T10" s="150"/>
      <c r="U10" s="121"/>
      <c r="V10" s="173"/>
      <c r="W10" s="150"/>
      <c r="X10" s="150"/>
      <c r="Y10" s="151"/>
      <c r="Z10" s="149"/>
      <c r="AG10" s="96">
        <f>A10</f>
        <v>43253</v>
      </c>
    </row>
    <row r="11" spans="1:33" ht="12.75" customHeight="1">
      <c r="A11" s="129" t="s">
        <v>32</v>
      </c>
      <c r="B11" s="130"/>
      <c r="C11" s="5" t="s">
        <v>32</v>
      </c>
      <c r="D11" s="131"/>
      <c r="E11" s="134"/>
      <c r="F11" s="135">
        <v>0</v>
      </c>
      <c r="G11" s="5">
        <v>271</v>
      </c>
      <c r="H11" s="5">
        <v>1214</v>
      </c>
      <c r="I11" s="136">
        <v>1224</v>
      </c>
      <c r="J11" s="5">
        <v>10</v>
      </c>
      <c r="K11" s="137"/>
      <c r="L11" s="138">
        <v>180</v>
      </c>
      <c r="M11" s="139">
        <v>60</v>
      </c>
      <c r="N11" s="140">
        <v>180</v>
      </c>
      <c r="O11" s="138">
        <v>211</v>
      </c>
      <c r="P11" s="141">
        <v>31</v>
      </c>
      <c r="R11" s="148">
        <v>43254</v>
      </c>
      <c r="S11" s="169"/>
      <c r="T11" s="81"/>
      <c r="U11" s="36"/>
      <c r="V11" s="174"/>
      <c r="W11" s="81"/>
      <c r="X11" s="81"/>
      <c r="Y11" s="90"/>
      <c r="Z11" s="92">
        <v>43254</v>
      </c>
      <c r="AG11" s="96">
        <f>AG12</f>
        <v>43254</v>
      </c>
    </row>
    <row r="12" spans="1:33" ht="13.5" thickBot="1">
      <c r="A12" s="108">
        <v>43254</v>
      </c>
      <c r="B12" s="109"/>
      <c r="C12" s="110" t="s">
        <v>32</v>
      </c>
      <c r="D12" s="111"/>
      <c r="E12" s="142"/>
      <c r="F12" s="143">
        <v>440</v>
      </c>
      <c r="G12" s="110">
        <v>60</v>
      </c>
      <c r="H12" s="110">
        <v>1224</v>
      </c>
      <c r="I12" s="111">
        <v>1235</v>
      </c>
      <c r="J12" s="115">
        <v>11</v>
      </c>
      <c r="K12" s="144"/>
      <c r="L12" s="145">
        <v>198</v>
      </c>
      <c r="M12" s="146">
        <v>268</v>
      </c>
      <c r="N12" s="119">
        <v>198</v>
      </c>
      <c r="O12" s="145">
        <v>232</v>
      </c>
      <c r="P12" s="147">
        <v>34</v>
      </c>
      <c r="R12" s="149">
        <v>43254</v>
      </c>
      <c r="S12" s="168"/>
      <c r="T12" s="150"/>
      <c r="U12" s="121"/>
      <c r="V12" s="173"/>
      <c r="W12" s="150"/>
      <c r="X12" s="150"/>
      <c r="Y12" s="151"/>
      <c r="Z12" s="149"/>
      <c r="AG12" s="96">
        <f>A12</f>
        <v>43254</v>
      </c>
    </row>
    <row r="13" spans="1:33">
      <c r="A13" s="129" t="s">
        <v>32</v>
      </c>
      <c r="B13" s="130"/>
      <c r="C13" s="5" t="s">
        <v>32</v>
      </c>
      <c r="D13" s="131"/>
      <c r="E13" s="134"/>
      <c r="F13" s="135">
        <v>0</v>
      </c>
      <c r="G13" s="5">
        <v>268</v>
      </c>
      <c r="H13" s="5">
        <v>1235</v>
      </c>
      <c r="I13" s="136">
        <v>1246</v>
      </c>
      <c r="J13" s="5">
        <v>11</v>
      </c>
      <c r="K13" s="137"/>
      <c r="L13" s="138">
        <v>198</v>
      </c>
      <c r="M13" s="139">
        <v>36</v>
      </c>
      <c r="N13" s="140">
        <v>198</v>
      </c>
      <c r="O13" s="138">
        <v>232</v>
      </c>
      <c r="P13" s="141">
        <v>34</v>
      </c>
      <c r="R13" s="148">
        <v>43255</v>
      </c>
      <c r="S13" s="169"/>
      <c r="T13" s="81"/>
      <c r="U13" s="36"/>
      <c r="V13" s="174"/>
      <c r="W13" s="81"/>
      <c r="X13" s="81"/>
      <c r="Y13" s="90"/>
      <c r="Z13" s="79">
        <v>43255</v>
      </c>
      <c r="AG13" s="96">
        <f>AG14</f>
        <v>43255</v>
      </c>
    </row>
    <row r="14" spans="1:33" ht="13.5" thickBot="1">
      <c r="A14" s="108">
        <v>43255</v>
      </c>
      <c r="B14" s="109"/>
      <c r="C14" s="110" t="s">
        <v>32</v>
      </c>
      <c r="D14" s="111"/>
      <c r="E14" s="112"/>
      <c r="F14" s="113">
        <v>450</v>
      </c>
      <c r="G14" s="110">
        <v>36</v>
      </c>
      <c r="H14" s="110">
        <v>1246</v>
      </c>
      <c r="I14" s="114">
        <v>1257</v>
      </c>
      <c r="J14" s="115">
        <v>11</v>
      </c>
      <c r="K14" s="116"/>
      <c r="L14" s="117">
        <v>198</v>
      </c>
      <c r="M14" s="118">
        <v>254</v>
      </c>
      <c r="N14" s="119">
        <v>198</v>
      </c>
      <c r="O14" s="117">
        <v>232</v>
      </c>
      <c r="P14" s="120">
        <v>34</v>
      </c>
      <c r="R14" s="149">
        <v>43255</v>
      </c>
      <c r="S14" s="168"/>
      <c r="T14" s="150"/>
      <c r="U14" s="121"/>
      <c r="V14" s="173"/>
      <c r="W14" s="150"/>
      <c r="X14" s="150"/>
      <c r="Y14" s="151"/>
      <c r="Z14" s="69"/>
      <c r="AG14" s="96">
        <f>A14</f>
        <v>43255</v>
      </c>
    </row>
    <row r="15" spans="1:33">
      <c r="A15" s="129" t="s">
        <v>32</v>
      </c>
      <c r="B15" s="130"/>
      <c r="C15" s="5" t="s">
        <v>32</v>
      </c>
      <c r="D15" s="131"/>
      <c r="E15" s="132"/>
      <c r="F15" s="133">
        <v>0</v>
      </c>
      <c r="G15" s="5">
        <v>254</v>
      </c>
      <c r="H15" s="5">
        <v>1257</v>
      </c>
      <c r="I15" s="131">
        <v>1267</v>
      </c>
      <c r="J15" s="5">
        <v>10</v>
      </c>
      <c r="K15" s="38"/>
      <c r="L15" s="6">
        <v>180</v>
      </c>
      <c r="M15" s="32">
        <v>43</v>
      </c>
      <c r="N15" s="7">
        <v>180</v>
      </c>
      <c r="O15" s="6">
        <v>211</v>
      </c>
      <c r="P15" s="8">
        <v>31</v>
      </c>
      <c r="R15" s="148">
        <v>43256</v>
      </c>
      <c r="S15" s="169"/>
      <c r="T15" s="81"/>
      <c r="U15" s="36"/>
      <c r="V15" s="174"/>
      <c r="W15" s="81"/>
      <c r="X15" s="81"/>
      <c r="Y15" s="90"/>
      <c r="Z15" s="79">
        <v>43256</v>
      </c>
      <c r="AG15" s="96">
        <f>AG16</f>
        <v>43256</v>
      </c>
    </row>
    <row r="16" spans="1:33" ht="13.5" thickBot="1">
      <c r="A16" s="108">
        <v>43256</v>
      </c>
      <c r="B16" s="109"/>
      <c r="C16" s="110" t="s">
        <v>32</v>
      </c>
      <c r="D16" s="111"/>
      <c r="E16" s="142"/>
      <c r="F16" s="143">
        <v>390</v>
      </c>
      <c r="G16" s="110">
        <v>43</v>
      </c>
      <c r="H16" s="110">
        <v>1267</v>
      </c>
      <c r="I16" s="111">
        <v>1277</v>
      </c>
      <c r="J16" s="115">
        <v>10</v>
      </c>
      <c r="K16" s="144"/>
      <c r="L16" s="145">
        <v>180</v>
      </c>
      <c r="M16" s="146">
        <v>222</v>
      </c>
      <c r="N16" s="119">
        <v>180</v>
      </c>
      <c r="O16" s="145">
        <v>211</v>
      </c>
      <c r="P16" s="147">
        <v>31</v>
      </c>
      <c r="R16" s="149">
        <v>43256</v>
      </c>
      <c r="S16" s="168"/>
      <c r="T16" s="150"/>
      <c r="U16" s="121"/>
      <c r="V16" s="173"/>
      <c r="W16" s="150"/>
      <c r="X16" s="150"/>
      <c r="Y16" s="151"/>
      <c r="Z16" s="149"/>
      <c r="AG16" s="96">
        <f>A16</f>
        <v>43256</v>
      </c>
    </row>
    <row r="17" spans="1:33">
      <c r="A17" s="129" t="s">
        <v>32</v>
      </c>
      <c r="B17" s="130"/>
      <c r="C17" s="5" t="s">
        <v>32</v>
      </c>
      <c r="D17" s="131"/>
      <c r="E17" s="132"/>
      <c r="F17" s="133">
        <v>0</v>
      </c>
      <c r="G17" s="5">
        <v>222</v>
      </c>
      <c r="H17" s="5">
        <v>1277</v>
      </c>
      <c r="I17" s="131">
        <v>1288</v>
      </c>
      <c r="J17" s="5">
        <v>11</v>
      </c>
      <c r="K17" s="38"/>
      <c r="L17" s="6">
        <v>198</v>
      </c>
      <c r="M17" s="32">
        <v>-10</v>
      </c>
      <c r="N17" s="7">
        <v>198</v>
      </c>
      <c r="O17" s="6">
        <v>232</v>
      </c>
      <c r="P17" s="8">
        <v>34</v>
      </c>
      <c r="R17" s="148">
        <v>43257</v>
      </c>
      <c r="S17" s="169"/>
      <c r="T17" s="81"/>
      <c r="U17" s="36"/>
      <c r="V17" s="174"/>
      <c r="W17" s="81"/>
      <c r="X17" s="81"/>
      <c r="Y17" s="90"/>
      <c r="Z17" s="92">
        <v>43257</v>
      </c>
      <c r="AG17" s="96">
        <f>AG18</f>
        <v>43257</v>
      </c>
    </row>
    <row r="18" spans="1:33" ht="13.5" thickBot="1">
      <c r="A18" s="108">
        <v>43257</v>
      </c>
      <c r="B18" s="109"/>
      <c r="C18" s="110"/>
      <c r="D18" s="111"/>
      <c r="E18" s="112"/>
      <c r="F18" s="113">
        <v>470</v>
      </c>
      <c r="G18" s="110">
        <v>-10</v>
      </c>
      <c r="H18" s="110">
        <v>1288</v>
      </c>
      <c r="I18" s="114">
        <v>1299</v>
      </c>
      <c r="J18" s="115">
        <v>11</v>
      </c>
      <c r="K18" s="116"/>
      <c r="L18" s="117">
        <v>198</v>
      </c>
      <c r="M18" s="118">
        <v>228</v>
      </c>
      <c r="N18" s="119">
        <v>198</v>
      </c>
      <c r="O18" s="117">
        <v>232</v>
      </c>
      <c r="P18" s="120">
        <v>34</v>
      </c>
      <c r="R18" s="149">
        <v>43257</v>
      </c>
      <c r="S18" s="168"/>
      <c r="T18" s="150"/>
      <c r="U18" s="121"/>
      <c r="V18" s="173"/>
      <c r="W18" s="150"/>
      <c r="X18" s="150"/>
      <c r="Y18" s="151"/>
      <c r="Z18" s="149"/>
      <c r="AG18" s="96">
        <f>A18</f>
        <v>43257</v>
      </c>
    </row>
    <row r="19" spans="1:33">
      <c r="A19" s="129" t="s">
        <v>32</v>
      </c>
      <c r="B19" s="130"/>
      <c r="C19" s="5" t="s">
        <v>32</v>
      </c>
      <c r="D19" s="131"/>
      <c r="E19" s="132"/>
      <c r="F19" s="133">
        <v>0</v>
      </c>
      <c r="G19" s="5">
        <v>228</v>
      </c>
      <c r="H19" s="5">
        <v>1299</v>
      </c>
      <c r="I19" s="131">
        <v>1309</v>
      </c>
      <c r="J19" s="5">
        <v>10</v>
      </c>
      <c r="K19" s="38"/>
      <c r="L19" s="6">
        <v>180</v>
      </c>
      <c r="M19" s="32">
        <v>17</v>
      </c>
      <c r="N19" s="7">
        <v>180</v>
      </c>
      <c r="O19" s="6">
        <v>211</v>
      </c>
      <c r="P19" s="8">
        <v>31</v>
      </c>
      <c r="R19" s="148">
        <v>43258</v>
      </c>
      <c r="S19" s="169"/>
      <c r="T19" s="81"/>
      <c r="U19" s="36"/>
      <c r="V19" s="174"/>
      <c r="W19" s="81"/>
      <c r="X19" s="81"/>
      <c r="Y19" s="90"/>
      <c r="Z19" s="79">
        <v>43258</v>
      </c>
      <c r="AG19" s="96">
        <f>AG20</f>
        <v>43258</v>
      </c>
    </row>
    <row r="20" spans="1:33" ht="13.5" thickBot="1">
      <c r="A20" s="108">
        <v>43258</v>
      </c>
      <c r="B20" s="109"/>
      <c r="C20" s="110" t="s">
        <v>32</v>
      </c>
      <c r="D20" s="111"/>
      <c r="E20" s="142"/>
      <c r="F20" s="143">
        <v>450</v>
      </c>
      <c r="G20" s="110">
        <v>17</v>
      </c>
      <c r="H20" s="110">
        <v>1309</v>
      </c>
      <c r="I20" s="111">
        <v>1320</v>
      </c>
      <c r="J20" s="115">
        <v>11</v>
      </c>
      <c r="K20" s="144"/>
      <c r="L20" s="145">
        <v>198</v>
      </c>
      <c r="M20" s="146">
        <v>235</v>
      </c>
      <c r="N20" s="119">
        <v>198</v>
      </c>
      <c r="O20" s="145">
        <v>232</v>
      </c>
      <c r="P20" s="147">
        <v>34</v>
      </c>
      <c r="R20" s="149">
        <v>43258</v>
      </c>
      <c r="S20" s="168"/>
      <c r="T20" s="150"/>
      <c r="U20" s="121"/>
      <c r="V20" s="173"/>
      <c r="W20" s="150"/>
      <c r="X20" s="150"/>
      <c r="Y20" s="151"/>
      <c r="Z20" s="69"/>
      <c r="AG20" s="96">
        <f>A20</f>
        <v>43258</v>
      </c>
    </row>
    <row r="21" spans="1:33">
      <c r="A21" s="129" t="s">
        <v>32</v>
      </c>
      <c r="B21" s="130"/>
      <c r="C21" s="5" t="s">
        <v>32</v>
      </c>
      <c r="D21" s="131"/>
      <c r="E21" s="132"/>
      <c r="F21" s="133">
        <v>0</v>
      </c>
      <c r="G21" s="5">
        <v>235</v>
      </c>
      <c r="H21" s="5">
        <v>1320</v>
      </c>
      <c r="I21" s="131">
        <v>1331</v>
      </c>
      <c r="J21" s="5">
        <v>11</v>
      </c>
      <c r="K21" s="38"/>
      <c r="L21" s="6">
        <v>198</v>
      </c>
      <c r="M21" s="32">
        <v>3</v>
      </c>
      <c r="N21" s="7">
        <v>198</v>
      </c>
      <c r="O21" s="6">
        <v>232</v>
      </c>
      <c r="P21" s="8">
        <v>34</v>
      </c>
      <c r="R21" s="148">
        <v>43259</v>
      </c>
      <c r="S21" s="169"/>
      <c r="T21" s="81"/>
      <c r="U21" s="36"/>
      <c r="V21" s="174"/>
      <c r="W21" s="81"/>
      <c r="X21" s="81"/>
      <c r="Y21" s="90"/>
      <c r="Z21" s="79">
        <v>43259</v>
      </c>
      <c r="AG21" s="96">
        <f>AG22</f>
        <v>43259</v>
      </c>
    </row>
    <row r="22" spans="1:33" ht="13.5" thickBot="1">
      <c r="A22" s="108">
        <v>43259</v>
      </c>
      <c r="B22" s="109"/>
      <c r="C22" s="110" t="s">
        <v>32</v>
      </c>
      <c r="D22" s="111"/>
      <c r="E22" s="142"/>
      <c r="F22" s="143">
        <v>480</v>
      </c>
      <c r="G22" s="110">
        <v>3</v>
      </c>
      <c r="H22" s="110">
        <v>1331</v>
      </c>
      <c r="I22" s="111">
        <v>1342</v>
      </c>
      <c r="J22" s="115">
        <v>11</v>
      </c>
      <c r="K22" s="144"/>
      <c r="L22" s="145">
        <v>198</v>
      </c>
      <c r="M22" s="146">
        <v>251</v>
      </c>
      <c r="N22" s="119">
        <v>198</v>
      </c>
      <c r="O22" s="145">
        <v>232</v>
      </c>
      <c r="P22" s="147">
        <v>34</v>
      </c>
      <c r="R22" s="149">
        <v>43259</v>
      </c>
      <c r="S22" s="168"/>
      <c r="T22" s="150"/>
      <c r="U22" s="121"/>
      <c r="V22" s="173"/>
      <c r="W22" s="150"/>
      <c r="X22" s="150"/>
      <c r="Y22" s="151"/>
      <c r="Z22" s="149"/>
      <c r="AG22" s="96">
        <f>A22</f>
        <v>43259</v>
      </c>
    </row>
    <row r="23" spans="1:33">
      <c r="A23" s="129" t="s">
        <v>32</v>
      </c>
      <c r="B23" s="130"/>
      <c r="C23" s="5" t="s">
        <v>32</v>
      </c>
      <c r="D23" s="131"/>
      <c r="E23" s="132"/>
      <c r="F23" s="133">
        <v>0</v>
      </c>
      <c r="G23" s="5">
        <v>251</v>
      </c>
      <c r="H23" s="5">
        <v>1342</v>
      </c>
      <c r="I23" s="131">
        <v>1352</v>
      </c>
      <c r="J23" s="5">
        <v>10</v>
      </c>
      <c r="K23" s="38"/>
      <c r="L23" s="6">
        <v>180</v>
      </c>
      <c r="M23" s="32">
        <v>40</v>
      </c>
      <c r="N23" s="7">
        <v>180</v>
      </c>
      <c r="O23" s="6">
        <v>211</v>
      </c>
      <c r="P23" s="8">
        <v>31</v>
      </c>
      <c r="R23" s="148">
        <v>43260</v>
      </c>
      <c r="S23" s="169"/>
      <c r="T23" s="81"/>
      <c r="U23" s="36"/>
      <c r="V23" s="174"/>
      <c r="W23" s="81"/>
      <c r="X23" s="81"/>
      <c r="Y23" s="90"/>
      <c r="Z23" s="92">
        <v>43260</v>
      </c>
      <c r="AG23" s="96">
        <f>AG24</f>
        <v>43260</v>
      </c>
    </row>
    <row r="24" spans="1:33" ht="13.5" thickBot="1">
      <c r="A24" s="108">
        <v>43260</v>
      </c>
      <c r="B24" s="109"/>
      <c r="C24" s="110" t="s">
        <v>32</v>
      </c>
      <c r="D24" s="111"/>
      <c r="E24" s="142"/>
      <c r="F24" s="143">
        <v>480</v>
      </c>
      <c r="G24" s="110">
        <v>40</v>
      </c>
      <c r="H24" s="110">
        <v>1352</v>
      </c>
      <c r="I24" s="111">
        <v>1363</v>
      </c>
      <c r="J24" s="115">
        <v>11</v>
      </c>
      <c r="K24" s="144"/>
      <c r="L24" s="145">
        <v>198</v>
      </c>
      <c r="M24" s="146">
        <v>288</v>
      </c>
      <c r="N24" s="119">
        <v>198</v>
      </c>
      <c r="O24" s="145">
        <v>232</v>
      </c>
      <c r="P24" s="147">
        <v>34</v>
      </c>
      <c r="R24" s="149">
        <v>43260</v>
      </c>
      <c r="S24" s="168"/>
      <c r="T24" s="150"/>
      <c r="U24" s="121"/>
      <c r="V24" s="173"/>
      <c r="W24" s="150"/>
      <c r="X24" s="150"/>
      <c r="Y24" s="151"/>
      <c r="Z24" s="149"/>
      <c r="AG24" s="96">
        <f>A24</f>
        <v>43260</v>
      </c>
    </row>
    <row r="25" spans="1:33">
      <c r="A25" s="129" t="s">
        <v>32</v>
      </c>
      <c r="B25" s="130"/>
      <c r="C25" s="5" t="s">
        <v>32</v>
      </c>
      <c r="D25" s="131"/>
      <c r="E25" s="132"/>
      <c r="F25" s="133">
        <v>0</v>
      </c>
      <c r="G25" s="5">
        <v>288</v>
      </c>
      <c r="H25" s="5">
        <v>1363</v>
      </c>
      <c r="I25" s="131">
        <v>1370</v>
      </c>
      <c r="J25" s="5">
        <v>7</v>
      </c>
      <c r="K25" s="38"/>
      <c r="L25" s="6">
        <v>126</v>
      </c>
      <c r="M25" s="32">
        <v>140</v>
      </c>
      <c r="N25" s="7">
        <v>126</v>
      </c>
      <c r="O25" s="6">
        <v>148</v>
      </c>
      <c r="P25" s="8">
        <v>22</v>
      </c>
      <c r="R25" s="148">
        <v>43261</v>
      </c>
      <c r="S25" s="169"/>
      <c r="T25" s="81"/>
      <c r="U25" s="36"/>
      <c r="V25" s="174"/>
      <c r="W25" s="81"/>
      <c r="X25" s="81"/>
      <c r="Y25" s="90"/>
      <c r="Z25" s="79">
        <v>43261</v>
      </c>
      <c r="AG25" s="96">
        <f>AG26</f>
        <v>43261</v>
      </c>
    </row>
    <row r="26" spans="1:33" ht="13.5" thickBot="1">
      <c r="A26" s="108">
        <v>43261</v>
      </c>
      <c r="B26" s="109"/>
      <c r="C26" s="110"/>
      <c r="D26" s="111"/>
      <c r="E26" s="112"/>
      <c r="F26" s="113">
        <v>400</v>
      </c>
      <c r="G26" s="110">
        <v>140</v>
      </c>
      <c r="H26" s="110">
        <v>1370</v>
      </c>
      <c r="I26" s="114">
        <v>1381</v>
      </c>
      <c r="J26" s="115">
        <v>11</v>
      </c>
      <c r="K26" s="116"/>
      <c r="L26" s="117">
        <v>198</v>
      </c>
      <c r="M26" s="118">
        <v>308</v>
      </c>
      <c r="N26" s="119">
        <v>198</v>
      </c>
      <c r="O26" s="117">
        <v>232</v>
      </c>
      <c r="P26" s="120">
        <v>34</v>
      </c>
      <c r="R26" s="149">
        <v>43261</v>
      </c>
      <c r="S26" s="168"/>
      <c r="T26" s="150"/>
      <c r="U26" s="121"/>
      <c r="V26" s="173"/>
      <c r="W26" s="150"/>
      <c r="X26" s="150"/>
      <c r="Y26" s="151"/>
      <c r="Z26" s="69"/>
      <c r="AG26" s="96">
        <f>A26</f>
        <v>43261</v>
      </c>
    </row>
    <row r="27" spans="1:33">
      <c r="A27" s="129" t="s">
        <v>32</v>
      </c>
      <c r="B27" s="130"/>
      <c r="C27" s="5" t="s">
        <v>32</v>
      </c>
      <c r="D27" s="131"/>
      <c r="E27" s="132"/>
      <c r="F27" s="133">
        <v>0</v>
      </c>
      <c r="G27" s="5">
        <v>308</v>
      </c>
      <c r="H27" s="5">
        <v>1381</v>
      </c>
      <c r="I27" s="131">
        <v>1391</v>
      </c>
      <c r="J27" s="5">
        <v>10</v>
      </c>
      <c r="K27" s="38"/>
      <c r="L27" s="6">
        <v>180</v>
      </c>
      <c r="M27" s="32">
        <v>97</v>
      </c>
      <c r="N27" s="7">
        <v>180</v>
      </c>
      <c r="O27" s="6">
        <v>211</v>
      </c>
      <c r="P27" s="8">
        <v>31</v>
      </c>
      <c r="R27" s="148">
        <v>43262</v>
      </c>
      <c r="S27" s="169"/>
      <c r="T27" s="81"/>
      <c r="U27" s="36"/>
      <c r="V27" s="174"/>
      <c r="W27" s="81"/>
      <c r="X27" s="81"/>
      <c r="Y27" s="90"/>
      <c r="Z27" s="79">
        <v>43262</v>
      </c>
      <c r="AG27" s="96">
        <f>AG28</f>
        <v>43262</v>
      </c>
    </row>
    <row r="28" spans="1:33" ht="13.5" thickBot="1">
      <c r="A28" s="108">
        <v>43262</v>
      </c>
      <c r="B28" s="109"/>
      <c r="C28" s="110" t="s">
        <v>32</v>
      </c>
      <c r="D28" s="111"/>
      <c r="E28" s="142"/>
      <c r="F28" s="143">
        <v>470</v>
      </c>
      <c r="G28" s="110">
        <v>97</v>
      </c>
      <c r="H28" s="110">
        <v>1391</v>
      </c>
      <c r="I28" s="111">
        <v>1402</v>
      </c>
      <c r="J28" s="115">
        <v>11</v>
      </c>
      <c r="K28" s="144"/>
      <c r="L28" s="145">
        <v>198</v>
      </c>
      <c r="M28" s="146">
        <v>335</v>
      </c>
      <c r="N28" s="119">
        <v>198</v>
      </c>
      <c r="O28" s="145">
        <v>232</v>
      </c>
      <c r="P28" s="147">
        <v>34</v>
      </c>
      <c r="R28" s="149">
        <v>43262</v>
      </c>
      <c r="S28" s="168"/>
      <c r="T28" s="150"/>
      <c r="U28" s="121"/>
      <c r="V28" s="173"/>
      <c r="W28" s="150"/>
      <c r="X28" s="150"/>
      <c r="Y28" s="151"/>
      <c r="Z28" s="149"/>
      <c r="AG28" s="96">
        <f>A28</f>
        <v>43262</v>
      </c>
    </row>
    <row r="29" spans="1:33">
      <c r="A29" s="129" t="s">
        <v>32</v>
      </c>
      <c r="B29" s="130"/>
      <c r="C29" s="5" t="s">
        <v>32</v>
      </c>
      <c r="D29" s="131"/>
      <c r="E29" s="132"/>
      <c r="F29" s="133">
        <v>0</v>
      </c>
      <c r="G29" s="5">
        <v>335</v>
      </c>
      <c r="H29" s="5">
        <v>1402</v>
      </c>
      <c r="I29" s="131">
        <v>1412</v>
      </c>
      <c r="J29" s="5">
        <v>10</v>
      </c>
      <c r="K29" s="38"/>
      <c r="L29" s="6">
        <v>180</v>
      </c>
      <c r="M29" s="32">
        <v>124</v>
      </c>
      <c r="N29" s="7">
        <v>180</v>
      </c>
      <c r="O29" s="6">
        <v>211</v>
      </c>
      <c r="P29" s="8">
        <v>31</v>
      </c>
      <c r="R29" s="148">
        <v>43263</v>
      </c>
      <c r="S29" s="169"/>
      <c r="T29" s="81"/>
      <c r="U29" s="36"/>
      <c r="V29" s="174"/>
      <c r="W29" s="81"/>
      <c r="X29" s="81"/>
      <c r="Y29" s="90"/>
      <c r="Z29" s="92">
        <v>43263</v>
      </c>
      <c r="AG29" s="96">
        <f>AG30</f>
        <v>43263</v>
      </c>
    </row>
    <row r="30" spans="1:33" ht="13.5" thickBot="1">
      <c r="A30" s="108">
        <v>43263</v>
      </c>
      <c r="B30" s="109"/>
      <c r="C30" s="110" t="s">
        <v>32</v>
      </c>
      <c r="D30" s="111"/>
      <c r="E30" s="142"/>
      <c r="F30" s="143">
        <v>500</v>
      </c>
      <c r="G30" s="110">
        <v>124</v>
      </c>
      <c r="H30" s="110">
        <v>1412</v>
      </c>
      <c r="I30" s="111">
        <v>1423</v>
      </c>
      <c r="J30" s="115">
        <v>11</v>
      </c>
      <c r="K30" s="144"/>
      <c r="L30" s="145">
        <v>198</v>
      </c>
      <c r="M30" s="146">
        <v>392</v>
      </c>
      <c r="N30" s="119">
        <v>198</v>
      </c>
      <c r="O30" s="145">
        <v>232</v>
      </c>
      <c r="P30" s="147">
        <v>34</v>
      </c>
      <c r="R30" s="149">
        <v>43263</v>
      </c>
      <c r="S30" s="168"/>
      <c r="T30" s="150"/>
      <c r="U30" s="121"/>
      <c r="V30" s="173"/>
      <c r="W30" s="150"/>
      <c r="X30" s="150"/>
      <c r="Y30" s="151"/>
      <c r="Z30" s="149"/>
      <c r="AG30" s="96">
        <f>A30</f>
        <v>43263</v>
      </c>
    </row>
    <row r="31" spans="1:33">
      <c r="A31" s="129" t="s">
        <v>32</v>
      </c>
      <c r="B31" s="130"/>
      <c r="C31" s="5" t="s">
        <v>32</v>
      </c>
      <c r="D31" s="131"/>
      <c r="E31" s="132"/>
      <c r="F31" s="133">
        <v>0</v>
      </c>
      <c r="G31" s="5">
        <v>392</v>
      </c>
      <c r="H31" s="5">
        <v>1423</v>
      </c>
      <c r="I31" s="131">
        <v>1430</v>
      </c>
      <c r="J31" s="5">
        <v>7</v>
      </c>
      <c r="K31" s="38"/>
      <c r="L31" s="6">
        <v>126</v>
      </c>
      <c r="M31" s="32">
        <v>244</v>
      </c>
      <c r="N31" s="7">
        <v>126</v>
      </c>
      <c r="O31" s="6">
        <v>148</v>
      </c>
      <c r="P31" s="8">
        <v>22</v>
      </c>
      <c r="R31" s="148">
        <v>43264</v>
      </c>
      <c r="S31" s="169"/>
      <c r="T31" s="81"/>
      <c r="U31" s="36"/>
      <c r="V31" s="174"/>
      <c r="W31" s="81"/>
      <c r="X31" s="81"/>
      <c r="Y31" s="90"/>
      <c r="Z31" s="79">
        <v>43264</v>
      </c>
      <c r="AG31" s="96">
        <f>AG32</f>
        <v>43264</v>
      </c>
    </row>
    <row r="32" spans="1:33" ht="13.5" thickBot="1">
      <c r="A32" s="108">
        <v>43264</v>
      </c>
      <c r="B32" s="109"/>
      <c r="C32" s="110" t="s">
        <v>32</v>
      </c>
      <c r="D32" s="111"/>
      <c r="E32" s="152"/>
      <c r="F32" s="143">
        <v>390</v>
      </c>
      <c r="G32" s="110">
        <v>244</v>
      </c>
      <c r="H32" s="110">
        <v>1430</v>
      </c>
      <c r="I32" s="111">
        <v>1441</v>
      </c>
      <c r="J32" s="110">
        <v>11</v>
      </c>
      <c r="K32" s="153"/>
      <c r="L32" s="154">
        <v>198</v>
      </c>
      <c r="M32" s="155">
        <v>402</v>
      </c>
      <c r="N32" s="127">
        <v>198</v>
      </c>
      <c r="O32" s="154">
        <v>232</v>
      </c>
      <c r="P32" s="156">
        <v>34</v>
      </c>
      <c r="R32" s="149">
        <v>43264</v>
      </c>
      <c r="S32" s="168"/>
      <c r="T32" s="150"/>
      <c r="U32" s="121"/>
      <c r="V32" s="173"/>
      <c r="W32" s="150"/>
      <c r="X32" s="150"/>
      <c r="Y32" s="151"/>
      <c r="Z32" s="69"/>
      <c r="AG32" s="96">
        <f>A32</f>
        <v>43264</v>
      </c>
    </row>
    <row r="33" spans="1:33">
      <c r="A33" s="129" t="s">
        <v>32</v>
      </c>
      <c r="B33" s="130"/>
      <c r="C33" s="5" t="s">
        <v>32</v>
      </c>
      <c r="D33" s="131"/>
      <c r="E33" s="132"/>
      <c r="F33" s="133">
        <v>0</v>
      </c>
      <c r="G33" s="5">
        <v>402</v>
      </c>
      <c r="H33" s="5">
        <v>1441</v>
      </c>
      <c r="I33" s="131">
        <v>1451</v>
      </c>
      <c r="J33" s="5">
        <v>10</v>
      </c>
      <c r="K33" s="38"/>
      <c r="L33" s="6">
        <v>180</v>
      </c>
      <c r="M33" s="32">
        <v>191</v>
      </c>
      <c r="N33" s="7">
        <v>180</v>
      </c>
      <c r="O33" s="6">
        <v>211</v>
      </c>
      <c r="P33" s="8">
        <v>31</v>
      </c>
      <c r="R33" s="148">
        <v>43265</v>
      </c>
      <c r="S33" s="169"/>
      <c r="T33" s="81"/>
      <c r="U33" s="36"/>
      <c r="V33" s="174"/>
      <c r="W33" s="81"/>
      <c r="X33" s="81"/>
      <c r="Y33" s="90"/>
      <c r="Z33" s="79">
        <v>43265</v>
      </c>
      <c r="AG33" s="96">
        <f>AG34</f>
        <v>43265</v>
      </c>
    </row>
    <row r="34" spans="1:33" ht="13.5" thickBot="1">
      <c r="A34" s="108">
        <v>43265</v>
      </c>
      <c r="B34" s="109"/>
      <c r="C34" s="110" t="s">
        <v>32</v>
      </c>
      <c r="D34" s="111"/>
      <c r="E34" s="142"/>
      <c r="F34" s="143">
        <v>380</v>
      </c>
      <c r="G34" s="110">
        <v>191</v>
      </c>
      <c r="H34" s="110">
        <v>1451</v>
      </c>
      <c r="I34" s="111">
        <v>1460</v>
      </c>
      <c r="J34" s="115">
        <v>9</v>
      </c>
      <c r="K34" s="144"/>
      <c r="L34" s="145">
        <v>162</v>
      </c>
      <c r="M34" s="146">
        <v>381</v>
      </c>
      <c r="N34" s="119">
        <v>162</v>
      </c>
      <c r="O34" s="145">
        <v>190</v>
      </c>
      <c r="P34" s="147">
        <v>28</v>
      </c>
      <c r="R34" s="149">
        <v>43265</v>
      </c>
      <c r="S34" s="168"/>
      <c r="T34" s="150"/>
      <c r="U34" s="121"/>
      <c r="V34" s="173"/>
      <c r="W34" s="150"/>
      <c r="X34" s="150"/>
      <c r="Y34" s="151"/>
      <c r="Z34" s="149"/>
      <c r="AG34" s="96">
        <f>A34</f>
        <v>43265</v>
      </c>
    </row>
    <row r="35" spans="1:33">
      <c r="A35" s="129" t="s">
        <v>32</v>
      </c>
      <c r="B35" s="130"/>
      <c r="C35" s="5" t="s">
        <v>32</v>
      </c>
      <c r="D35" s="131"/>
      <c r="E35" s="132"/>
      <c r="F35" s="133">
        <v>0</v>
      </c>
      <c r="G35" s="5">
        <v>381</v>
      </c>
      <c r="H35" s="5">
        <v>1460</v>
      </c>
      <c r="I35" s="131">
        <v>1469</v>
      </c>
      <c r="J35" s="5">
        <v>9</v>
      </c>
      <c r="K35" s="38"/>
      <c r="L35" s="6">
        <v>162</v>
      </c>
      <c r="M35" s="32">
        <v>191</v>
      </c>
      <c r="N35" s="7">
        <v>162</v>
      </c>
      <c r="O35" s="6">
        <v>190</v>
      </c>
      <c r="P35" s="8">
        <v>28</v>
      </c>
      <c r="R35" s="148">
        <v>43266</v>
      </c>
      <c r="S35" s="169"/>
      <c r="T35" s="81"/>
      <c r="U35" s="36"/>
      <c r="V35" s="174"/>
      <c r="W35" s="81"/>
      <c r="X35" s="81"/>
      <c r="Y35" s="90"/>
      <c r="Z35" s="92">
        <v>43266</v>
      </c>
      <c r="AG35" s="96">
        <f>AG36</f>
        <v>43266</v>
      </c>
    </row>
    <row r="36" spans="1:33" ht="13.5" thickBot="1">
      <c r="A36" s="108">
        <v>43266</v>
      </c>
      <c r="B36" s="109"/>
      <c r="C36" s="110" t="s">
        <v>32</v>
      </c>
      <c r="D36" s="111"/>
      <c r="E36" s="142"/>
      <c r="F36" s="143">
        <v>320</v>
      </c>
      <c r="G36" s="110">
        <v>191</v>
      </c>
      <c r="H36" s="110">
        <v>1469</v>
      </c>
      <c r="I36" s="111">
        <v>1475</v>
      </c>
      <c r="J36" s="115">
        <v>6</v>
      </c>
      <c r="K36" s="144"/>
      <c r="L36" s="145">
        <v>108</v>
      </c>
      <c r="M36" s="146">
        <v>385</v>
      </c>
      <c r="N36" s="119">
        <v>108</v>
      </c>
      <c r="O36" s="145">
        <v>126</v>
      </c>
      <c r="P36" s="147">
        <v>18</v>
      </c>
      <c r="R36" s="149">
        <v>43266</v>
      </c>
      <c r="S36" s="168"/>
      <c r="T36" s="150"/>
      <c r="U36" s="121"/>
      <c r="V36" s="173"/>
      <c r="W36" s="150"/>
      <c r="X36" s="150"/>
      <c r="Y36" s="151"/>
      <c r="Z36" s="149"/>
      <c r="AG36" s="96">
        <f>A36</f>
        <v>43266</v>
      </c>
    </row>
    <row r="37" spans="1:33">
      <c r="A37" s="129" t="s">
        <v>32</v>
      </c>
      <c r="B37" s="130"/>
      <c r="C37" s="5" t="s">
        <v>32</v>
      </c>
      <c r="D37" s="131"/>
      <c r="E37" s="132"/>
      <c r="F37" s="133">
        <v>0</v>
      </c>
      <c r="G37" s="5">
        <v>385</v>
      </c>
      <c r="H37" s="5">
        <v>1475</v>
      </c>
      <c r="I37" s="131">
        <v>1484</v>
      </c>
      <c r="J37" s="5">
        <v>9</v>
      </c>
      <c r="K37" s="38"/>
      <c r="L37" s="6">
        <v>162</v>
      </c>
      <c r="M37" s="32">
        <v>212</v>
      </c>
      <c r="N37" s="7">
        <v>162</v>
      </c>
      <c r="O37" s="6">
        <v>173</v>
      </c>
      <c r="P37" s="8">
        <v>11</v>
      </c>
      <c r="R37" s="148">
        <v>43267</v>
      </c>
      <c r="S37" s="169"/>
      <c r="T37" s="81"/>
      <c r="U37" s="36"/>
      <c r="V37" s="174"/>
      <c r="W37" s="81"/>
      <c r="X37" s="81"/>
      <c r="Y37" s="90"/>
      <c r="Z37" s="79">
        <v>43267</v>
      </c>
      <c r="AG37" s="96">
        <f>AG38</f>
        <v>43267</v>
      </c>
    </row>
    <row r="38" spans="1:33" ht="13.5" thickBot="1">
      <c r="A38" s="108">
        <v>43267</v>
      </c>
      <c r="B38" s="109"/>
      <c r="C38" s="110"/>
      <c r="D38" s="111"/>
      <c r="E38" s="112"/>
      <c r="F38" s="113">
        <v>370</v>
      </c>
      <c r="G38" s="110">
        <v>212</v>
      </c>
      <c r="H38" s="110">
        <v>1484</v>
      </c>
      <c r="I38" s="114">
        <v>1495</v>
      </c>
      <c r="J38" s="115">
        <v>11</v>
      </c>
      <c r="K38" s="116"/>
      <c r="L38" s="117">
        <v>198</v>
      </c>
      <c r="M38" s="118">
        <v>370</v>
      </c>
      <c r="N38" s="119">
        <v>198</v>
      </c>
      <c r="O38" s="117">
        <v>212</v>
      </c>
      <c r="P38" s="120">
        <v>14</v>
      </c>
      <c r="R38" s="149">
        <v>43267</v>
      </c>
      <c r="S38" s="168"/>
      <c r="T38" s="150"/>
      <c r="U38" s="121"/>
      <c r="V38" s="173"/>
      <c r="W38" s="150"/>
      <c r="X38" s="150"/>
      <c r="Y38" s="151"/>
      <c r="Z38" s="69"/>
      <c r="AC38" s="1"/>
      <c r="AG38" s="96">
        <f>A38</f>
        <v>43267</v>
      </c>
    </row>
    <row r="39" spans="1:33">
      <c r="A39" s="129" t="s">
        <v>32</v>
      </c>
      <c r="B39" s="130"/>
      <c r="C39" s="5"/>
      <c r="D39" s="131"/>
      <c r="E39" s="134"/>
      <c r="F39" s="135">
        <v>0</v>
      </c>
      <c r="G39" s="5">
        <v>370</v>
      </c>
      <c r="H39" s="5">
        <v>1495</v>
      </c>
      <c r="I39" s="136">
        <v>1504</v>
      </c>
      <c r="J39" s="5">
        <v>9</v>
      </c>
      <c r="K39" s="137"/>
      <c r="L39" s="138">
        <v>162</v>
      </c>
      <c r="M39" s="139">
        <v>197</v>
      </c>
      <c r="N39" s="140">
        <v>162</v>
      </c>
      <c r="O39" s="138">
        <v>173</v>
      </c>
      <c r="P39" s="141">
        <v>11</v>
      </c>
      <c r="R39" s="148">
        <v>43268</v>
      </c>
      <c r="S39" s="169"/>
      <c r="T39" s="81"/>
      <c r="U39" s="36"/>
      <c r="V39" s="174"/>
      <c r="W39" s="81"/>
      <c r="X39" s="81"/>
      <c r="Y39" s="90"/>
      <c r="Z39" s="79">
        <v>43268</v>
      </c>
      <c r="AC39" s="1"/>
      <c r="AG39" s="96">
        <f>AG40</f>
        <v>43268</v>
      </c>
    </row>
    <row r="40" spans="1:33" ht="13.5" thickBot="1">
      <c r="A40" s="108">
        <v>43268</v>
      </c>
      <c r="B40" s="109"/>
      <c r="C40" s="110"/>
      <c r="D40" s="111"/>
      <c r="E40" s="112"/>
      <c r="F40" s="113">
        <v>390</v>
      </c>
      <c r="G40" s="110">
        <v>197</v>
      </c>
      <c r="H40" s="110">
        <v>1504</v>
      </c>
      <c r="I40" s="114">
        <v>1514</v>
      </c>
      <c r="J40" s="115">
        <v>10</v>
      </c>
      <c r="K40" s="116"/>
      <c r="L40" s="117">
        <v>180</v>
      </c>
      <c r="M40" s="118">
        <v>394</v>
      </c>
      <c r="N40" s="119">
        <v>180</v>
      </c>
      <c r="O40" s="117">
        <v>193</v>
      </c>
      <c r="P40" s="120">
        <v>13</v>
      </c>
      <c r="R40" s="149">
        <v>43268</v>
      </c>
      <c r="S40" s="168"/>
      <c r="T40" s="150"/>
      <c r="U40" s="121"/>
      <c r="V40" s="173"/>
      <c r="W40" s="150"/>
      <c r="X40" s="150"/>
      <c r="Y40" s="151"/>
      <c r="Z40" s="149"/>
      <c r="AC40" s="1"/>
      <c r="AG40" s="96">
        <f>A40</f>
        <v>43268</v>
      </c>
    </row>
    <row r="41" spans="1:33">
      <c r="A41" s="129" t="s">
        <v>32</v>
      </c>
      <c r="B41" s="130"/>
      <c r="C41" s="5"/>
      <c r="D41" s="131"/>
      <c r="E41" s="134"/>
      <c r="F41" s="135">
        <v>0</v>
      </c>
      <c r="G41" s="5">
        <v>394</v>
      </c>
      <c r="H41" s="5">
        <v>1514</v>
      </c>
      <c r="I41" s="136">
        <v>1524</v>
      </c>
      <c r="J41" s="5">
        <v>10</v>
      </c>
      <c r="K41" s="137"/>
      <c r="L41" s="138">
        <v>180</v>
      </c>
      <c r="M41" s="139">
        <v>201</v>
      </c>
      <c r="N41" s="140">
        <v>180</v>
      </c>
      <c r="O41" s="138">
        <v>193</v>
      </c>
      <c r="P41" s="141">
        <v>13</v>
      </c>
      <c r="R41" s="148">
        <v>43269</v>
      </c>
      <c r="S41" s="169"/>
      <c r="T41" s="81"/>
      <c r="U41" s="36"/>
      <c r="V41" s="174"/>
      <c r="W41" s="81"/>
      <c r="X41" s="81"/>
      <c r="Y41" s="90"/>
      <c r="Z41" s="92">
        <v>43269</v>
      </c>
      <c r="AG41" s="96">
        <f>AG42</f>
        <v>43269</v>
      </c>
    </row>
    <row r="42" spans="1:33" ht="13.5" thickBot="1">
      <c r="A42" s="108">
        <v>43269</v>
      </c>
      <c r="B42" s="109"/>
      <c r="C42" s="110"/>
      <c r="D42" s="111"/>
      <c r="E42" s="112"/>
      <c r="F42" s="113">
        <v>410</v>
      </c>
      <c r="G42" s="110">
        <v>201</v>
      </c>
      <c r="H42" s="110">
        <v>1524</v>
      </c>
      <c r="I42" s="114">
        <v>1531</v>
      </c>
      <c r="J42" s="115">
        <v>7</v>
      </c>
      <c r="K42" s="116"/>
      <c r="L42" s="117">
        <v>126</v>
      </c>
      <c r="M42" s="118">
        <v>476</v>
      </c>
      <c r="N42" s="119">
        <v>126</v>
      </c>
      <c r="O42" s="117">
        <v>135</v>
      </c>
      <c r="P42" s="120">
        <v>9</v>
      </c>
      <c r="R42" s="149">
        <v>43269</v>
      </c>
      <c r="S42" s="168"/>
      <c r="T42" s="150"/>
      <c r="U42" s="121"/>
      <c r="V42" s="173"/>
      <c r="W42" s="150"/>
      <c r="X42" s="150"/>
      <c r="Y42" s="151"/>
      <c r="Z42" s="149"/>
      <c r="AG42" s="96">
        <f>A42</f>
        <v>43269</v>
      </c>
    </row>
    <row r="43" spans="1:33">
      <c r="A43" s="129" t="s">
        <v>32</v>
      </c>
      <c r="B43" s="130"/>
      <c r="C43" s="5"/>
      <c r="D43" s="131"/>
      <c r="E43" s="134"/>
      <c r="F43" s="135">
        <v>0</v>
      </c>
      <c r="G43" s="5">
        <v>476</v>
      </c>
      <c r="H43" s="5">
        <v>1531</v>
      </c>
      <c r="I43" s="136">
        <v>1539</v>
      </c>
      <c r="J43" s="5">
        <v>8</v>
      </c>
      <c r="K43" s="157"/>
      <c r="L43" s="158">
        <v>144</v>
      </c>
      <c r="M43" s="159">
        <v>322</v>
      </c>
      <c r="N43" s="7">
        <v>144</v>
      </c>
      <c r="O43" s="158">
        <v>154</v>
      </c>
      <c r="P43" s="141">
        <v>10</v>
      </c>
      <c r="R43" s="148">
        <v>43270</v>
      </c>
      <c r="S43" s="169"/>
      <c r="T43" s="81"/>
      <c r="U43" s="36"/>
      <c r="V43" s="174"/>
      <c r="W43" s="81"/>
      <c r="X43" s="81"/>
      <c r="Y43" s="90"/>
      <c r="Z43" s="79">
        <v>43270</v>
      </c>
      <c r="AG43" s="96">
        <f>AG44</f>
        <v>43270</v>
      </c>
    </row>
    <row r="44" spans="1:33" ht="13.5" thickBot="1">
      <c r="A44" s="160">
        <v>43270</v>
      </c>
      <c r="B44" s="109"/>
      <c r="C44" s="110" t="s">
        <v>32</v>
      </c>
      <c r="D44" s="161"/>
      <c r="E44" s="152"/>
      <c r="F44" s="162">
        <v>340</v>
      </c>
      <c r="G44" s="110">
        <v>322</v>
      </c>
      <c r="H44" s="110">
        <v>1539</v>
      </c>
      <c r="I44" s="161">
        <v>1546</v>
      </c>
      <c r="J44" s="110">
        <v>7</v>
      </c>
      <c r="K44" s="153"/>
      <c r="L44" s="154">
        <v>126</v>
      </c>
      <c r="M44" s="155">
        <v>527</v>
      </c>
      <c r="N44" s="127">
        <v>126</v>
      </c>
      <c r="O44" s="154">
        <v>135</v>
      </c>
      <c r="P44" s="156">
        <v>9</v>
      </c>
      <c r="R44" s="149">
        <v>43270</v>
      </c>
      <c r="S44" s="168"/>
      <c r="T44" s="150"/>
      <c r="U44" s="164"/>
      <c r="V44" s="173"/>
      <c r="W44" s="150"/>
      <c r="X44" s="150"/>
      <c r="Y44" s="151"/>
      <c r="Z44" s="69"/>
      <c r="AG44" s="96">
        <f>A44</f>
        <v>43270</v>
      </c>
    </row>
    <row r="45" spans="1:33">
      <c r="A45" s="129" t="s">
        <v>32</v>
      </c>
      <c r="B45" s="130"/>
      <c r="C45" s="5"/>
      <c r="D45" s="131"/>
      <c r="E45" s="134"/>
      <c r="F45" s="135">
        <v>0</v>
      </c>
      <c r="G45" s="5">
        <v>527</v>
      </c>
      <c r="H45" s="5">
        <v>1546</v>
      </c>
      <c r="I45" s="136">
        <v>1556</v>
      </c>
      <c r="J45" s="5">
        <v>10</v>
      </c>
      <c r="K45" s="137"/>
      <c r="L45" s="138">
        <v>180</v>
      </c>
      <c r="M45" s="139">
        <v>334</v>
      </c>
      <c r="N45" s="140">
        <v>180</v>
      </c>
      <c r="O45" s="138">
        <v>193</v>
      </c>
      <c r="P45" s="141">
        <v>13</v>
      </c>
      <c r="R45" s="148">
        <v>43271</v>
      </c>
      <c r="S45" s="169"/>
      <c r="T45" s="81"/>
      <c r="U45" s="36"/>
      <c r="V45" s="174"/>
      <c r="W45" s="81"/>
      <c r="X45" s="81"/>
      <c r="Y45" s="90"/>
      <c r="Z45" s="79">
        <v>43271</v>
      </c>
      <c r="AG45" s="96">
        <f>AG46</f>
        <v>43271</v>
      </c>
    </row>
    <row r="46" spans="1:33" ht="13.5" thickBot="1">
      <c r="A46" s="108">
        <v>43271</v>
      </c>
      <c r="B46" s="109"/>
      <c r="C46" s="110"/>
      <c r="D46" s="111"/>
      <c r="E46" s="112"/>
      <c r="F46" s="113">
        <v>250</v>
      </c>
      <c r="G46" s="110">
        <v>334</v>
      </c>
      <c r="H46" s="110">
        <v>1556</v>
      </c>
      <c r="I46" s="114">
        <v>1567</v>
      </c>
      <c r="J46" s="115">
        <v>11</v>
      </c>
      <c r="K46" s="116"/>
      <c r="L46" s="117">
        <v>198</v>
      </c>
      <c r="M46" s="118">
        <v>372</v>
      </c>
      <c r="N46" s="119">
        <v>198</v>
      </c>
      <c r="O46" s="117">
        <v>212</v>
      </c>
      <c r="P46" s="120">
        <v>14</v>
      </c>
      <c r="R46" s="149">
        <v>43271</v>
      </c>
      <c r="S46" s="168"/>
      <c r="T46" s="150"/>
      <c r="U46" s="121"/>
      <c r="V46" s="173"/>
      <c r="W46" s="150"/>
      <c r="X46" s="150"/>
      <c r="Y46" s="151"/>
      <c r="Z46" s="149"/>
      <c r="AG46" s="96">
        <f>A46</f>
        <v>43271</v>
      </c>
    </row>
    <row r="47" spans="1:33">
      <c r="A47" s="129" t="s">
        <v>32</v>
      </c>
      <c r="B47" s="130"/>
      <c r="C47" s="5"/>
      <c r="D47" s="131"/>
      <c r="E47" s="134"/>
      <c r="F47" s="135">
        <v>0</v>
      </c>
      <c r="G47" s="5">
        <v>372</v>
      </c>
      <c r="H47" s="5">
        <v>1567</v>
      </c>
      <c r="I47" s="136">
        <v>1576</v>
      </c>
      <c r="J47" s="5">
        <v>9</v>
      </c>
      <c r="K47" s="137"/>
      <c r="L47" s="138">
        <v>162</v>
      </c>
      <c r="M47" s="139">
        <v>199</v>
      </c>
      <c r="N47" s="140">
        <v>162</v>
      </c>
      <c r="O47" s="138">
        <v>173</v>
      </c>
      <c r="P47" s="141">
        <v>11</v>
      </c>
      <c r="R47" s="148">
        <v>43272</v>
      </c>
      <c r="S47" s="169"/>
      <c r="T47" s="81"/>
      <c r="U47" s="36"/>
      <c r="V47" s="174"/>
      <c r="W47" s="81"/>
      <c r="X47" s="81"/>
      <c r="Y47" s="90"/>
      <c r="Z47" s="92">
        <v>43272</v>
      </c>
      <c r="AG47" s="96">
        <f>AG48</f>
        <v>43272</v>
      </c>
    </row>
    <row r="48" spans="1:33" ht="13.5" thickBot="1">
      <c r="A48" s="108">
        <v>43272</v>
      </c>
      <c r="B48" s="109"/>
      <c r="C48" s="110"/>
      <c r="D48" s="111"/>
      <c r="E48" s="112"/>
      <c r="F48" s="113">
        <v>440</v>
      </c>
      <c r="G48" s="110">
        <v>199</v>
      </c>
      <c r="H48" s="110">
        <v>1576</v>
      </c>
      <c r="I48" s="114">
        <v>1586</v>
      </c>
      <c r="J48" s="115">
        <v>10</v>
      </c>
      <c r="K48" s="116"/>
      <c r="L48" s="117">
        <v>180</v>
      </c>
      <c r="M48" s="118">
        <v>446</v>
      </c>
      <c r="N48" s="119">
        <v>180</v>
      </c>
      <c r="O48" s="117">
        <v>193</v>
      </c>
      <c r="P48" s="120">
        <v>13</v>
      </c>
      <c r="R48" s="149">
        <v>43272</v>
      </c>
      <c r="S48" s="168"/>
      <c r="T48" s="150"/>
      <c r="U48" s="121"/>
      <c r="V48" s="173"/>
      <c r="W48" s="150"/>
      <c r="X48" s="150"/>
      <c r="Y48" s="151"/>
      <c r="Z48" s="149"/>
      <c r="AG48" s="96">
        <f>A48</f>
        <v>43272</v>
      </c>
    </row>
    <row r="49" spans="1:33">
      <c r="A49" s="129" t="s">
        <v>32</v>
      </c>
      <c r="B49" s="130"/>
      <c r="C49" s="5"/>
      <c r="D49" s="131"/>
      <c r="E49" s="134"/>
      <c r="F49" s="135">
        <v>0</v>
      </c>
      <c r="G49" s="5">
        <v>446</v>
      </c>
      <c r="H49" s="5">
        <v>1586</v>
      </c>
      <c r="I49" s="136">
        <v>1598</v>
      </c>
      <c r="J49" s="5">
        <v>12</v>
      </c>
      <c r="K49" s="137"/>
      <c r="L49" s="138">
        <v>216</v>
      </c>
      <c r="M49" s="139">
        <v>215</v>
      </c>
      <c r="N49" s="140">
        <v>216</v>
      </c>
      <c r="O49" s="138">
        <v>231</v>
      </c>
      <c r="P49" s="141">
        <v>15</v>
      </c>
      <c r="R49" s="148">
        <v>43273</v>
      </c>
      <c r="S49" s="169"/>
      <c r="T49" s="81"/>
      <c r="U49" s="36"/>
      <c r="V49" s="174"/>
      <c r="W49" s="81"/>
      <c r="X49" s="81"/>
      <c r="Y49" s="90"/>
      <c r="Z49" s="79">
        <v>43273</v>
      </c>
      <c r="AG49" s="96">
        <f>AG50</f>
        <v>43273</v>
      </c>
    </row>
    <row r="50" spans="1:33" ht="13.5" thickBot="1">
      <c r="A50" s="108">
        <v>43273</v>
      </c>
      <c r="B50" s="109"/>
      <c r="C50" s="110"/>
      <c r="D50" s="111"/>
      <c r="E50" s="112"/>
      <c r="F50" s="113">
        <v>390</v>
      </c>
      <c r="G50" s="110">
        <v>215</v>
      </c>
      <c r="H50" s="110">
        <v>1598</v>
      </c>
      <c r="I50" s="114">
        <v>1607</v>
      </c>
      <c r="J50" s="115">
        <v>9</v>
      </c>
      <c r="K50" s="116"/>
      <c r="L50" s="117">
        <v>162</v>
      </c>
      <c r="M50" s="118">
        <v>432</v>
      </c>
      <c r="N50" s="119">
        <v>162</v>
      </c>
      <c r="O50" s="117">
        <v>173</v>
      </c>
      <c r="P50" s="120">
        <v>11</v>
      </c>
      <c r="R50" s="149">
        <v>43273</v>
      </c>
      <c r="S50" s="168"/>
      <c r="T50" s="150"/>
      <c r="U50" s="121"/>
      <c r="V50" s="173"/>
      <c r="W50" s="150"/>
      <c r="X50" s="150"/>
      <c r="Y50" s="151"/>
      <c r="Z50" s="69"/>
      <c r="AG50" s="96">
        <f>A50</f>
        <v>43273</v>
      </c>
    </row>
    <row r="51" spans="1:33">
      <c r="A51" s="129" t="s">
        <v>32</v>
      </c>
      <c r="B51" s="130"/>
      <c r="C51" s="5"/>
      <c r="D51" s="131"/>
      <c r="E51" s="134"/>
      <c r="F51" s="135">
        <v>0</v>
      </c>
      <c r="G51" s="5">
        <v>432</v>
      </c>
      <c r="H51" s="5">
        <v>1607</v>
      </c>
      <c r="I51" s="136">
        <v>1616</v>
      </c>
      <c r="J51" s="5">
        <v>9</v>
      </c>
      <c r="K51" s="137"/>
      <c r="L51" s="138">
        <v>162</v>
      </c>
      <c r="M51" s="139">
        <v>259</v>
      </c>
      <c r="N51" s="140">
        <v>162</v>
      </c>
      <c r="O51" s="138">
        <v>173</v>
      </c>
      <c r="P51" s="141">
        <v>11</v>
      </c>
      <c r="R51" s="148">
        <v>43274</v>
      </c>
      <c r="S51" s="169"/>
      <c r="T51" s="81"/>
      <c r="U51" s="36"/>
      <c r="V51" s="174"/>
      <c r="W51" s="81"/>
      <c r="X51" s="81"/>
      <c r="Y51" s="90"/>
      <c r="Z51" s="79">
        <v>43274</v>
      </c>
      <c r="AG51" s="96">
        <f>AG52</f>
        <v>43274</v>
      </c>
    </row>
    <row r="52" spans="1:33" ht="13.5" thickBot="1">
      <c r="A52" s="108">
        <v>43274</v>
      </c>
      <c r="B52" s="109"/>
      <c r="C52" s="110"/>
      <c r="D52" s="111"/>
      <c r="E52" s="112"/>
      <c r="F52" s="113">
        <v>410</v>
      </c>
      <c r="G52" s="110">
        <v>259</v>
      </c>
      <c r="H52" s="110">
        <v>1616</v>
      </c>
      <c r="I52" s="114">
        <v>1625</v>
      </c>
      <c r="J52" s="115">
        <v>9</v>
      </c>
      <c r="K52" s="116"/>
      <c r="L52" s="117">
        <v>162</v>
      </c>
      <c r="M52" s="118">
        <v>496</v>
      </c>
      <c r="N52" s="119">
        <v>162</v>
      </c>
      <c r="O52" s="117">
        <v>173</v>
      </c>
      <c r="P52" s="120">
        <v>11</v>
      </c>
      <c r="R52" s="149">
        <v>43274</v>
      </c>
      <c r="S52" s="168"/>
      <c r="T52" s="150"/>
      <c r="U52" s="121"/>
      <c r="V52" s="173"/>
      <c r="W52" s="150"/>
      <c r="X52" s="150"/>
      <c r="Y52" s="151"/>
      <c r="Z52" s="149"/>
      <c r="AG52" s="96">
        <f>A52</f>
        <v>43274</v>
      </c>
    </row>
    <row r="53" spans="1:33">
      <c r="A53" s="129" t="s">
        <v>32</v>
      </c>
      <c r="B53" s="130"/>
      <c r="C53" s="5"/>
      <c r="D53" s="131"/>
      <c r="E53" s="134"/>
      <c r="F53" s="135">
        <v>0</v>
      </c>
      <c r="G53" s="5">
        <v>496</v>
      </c>
      <c r="H53" s="5">
        <v>1625</v>
      </c>
      <c r="I53" s="136">
        <v>1635</v>
      </c>
      <c r="J53" s="5">
        <v>10</v>
      </c>
      <c r="K53" s="137"/>
      <c r="L53" s="138">
        <v>180</v>
      </c>
      <c r="M53" s="139">
        <v>303</v>
      </c>
      <c r="N53" s="140">
        <v>180</v>
      </c>
      <c r="O53" s="138">
        <v>193</v>
      </c>
      <c r="P53" s="141">
        <v>13</v>
      </c>
      <c r="R53" s="148">
        <v>43275</v>
      </c>
      <c r="S53" s="169"/>
      <c r="T53" s="81"/>
      <c r="U53" s="36"/>
      <c r="V53" s="174"/>
      <c r="W53" s="81"/>
      <c r="X53" s="81"/>
      <c r="Y53" s="90"/>
      <c r="Z53" s="92">
        <v>43275</v>
      </c>
      <c r="AG53" s="96">
        <f>AG54</f>
        <v>43275</v>
      </c>
    </row>
    <row r="54" spans="1:33" ht="13.5" thickBot="1">
      <c r="A54" s="108">
        <v>43275</v>
      </c>
      <c r="B54" s="109"/>
      <c r="C54" s="110"/>
      <c r="D54" s="111"/>
      <c r="E54" s="112"/>
      <c r="F54" s="113">
        <v>410</v>
      </c>
      <c r="G54" s="110">
        <v>303</v>
      </c>
      <c r="H54" s="110">
        <v>1635</v>
      </c>
      <c r="I54" s="114">
        <v>1644</v>
      </c>
      <c r="J54" s="115">
        <v>9</v>
      </c>
      <c r="K54" s="116"/>
      <c r="L54" s="117">
        <v>162</v>
      </c>
      <c r="M54" s="118">
        <v>540</v>
      </c>
      <c r="N54" s="119">
        <v>162</v>
      </c>
      <c r="O54" s="117">
        <v>173</v>
      </c>
      <c r="P54" s="120">
        <v>11</v>
      </c>
      <c r="R54" s="149">
        <v>43275</v>
      </c>
      <c r="S54" s="168"/>
      <c r="T54" s="150"/>
      <c r="U54" s="121"/>
      <c r="V54" s="173"/>
      <c r="W54" s="150"/>
      <c r="X54" s="150"/>
      <c r="Y54" s="151"/>
      <c r="Z54" s="149"/>
      <c r="AG54" s="96">
        <f>A54</f>
        <v>43275</v>
      </c>
    </row>
    <row r="55" spans="1:33">
      <c r="A55" s="129" t="s">
        <v>32</v>
      </c>
      <c r="B55" s="130"/>
      <c r="C55" s="5"/>
      <c r="D55" s="131"/>
      <c r="E55" s="134"/>
      <c r="F55" s="135">
        <v>0</v>
      </c>
      <c r="G55" s="5">
        <v>540</v>
      </c>
      <c r="H55" s="5">
        <v>1644</v>
      </c>
      <c r="I55" s="136">
        <v>1653</v>
      </c>
      <c r="J55" s="5">
        <v>9</v>
      </c>
      <c r="K55" s="137"/>
      <c r="L55" s="138">
        <v>162</v>
      </c>
      <c r="M55" s="139">
        <v>367</v>
      </c>
      <c r="N55" s="140">
        <v>162</v>
      </c>
      <c r="O55" s="138">
        <v>173</v>
      </c>
      <c r="P55" s="141">
        <v>11</v>
      </c>
      <c r="R55" s="148">
        <v>43276</v>
      </c>
      <c r="S55" s="169"/>
      <c r="T55" s="81"/>
      <c r="U55" s="36"/>
      <c r="V55" s="174"/>
      <c r="W55" s="81"/>
      <c r="X55" s="81"/>
      <c r="Y55" s="90"/>
      <c r="Z55" s="92">
        <v>43276</v>
      </c>
      <c r="AG55" s="96">
        <f>AG56</f>
        <v>43276</v>
      </c>
    </row>
    <row r="56" spans="1:33" ht="13.5" thickBot="1">
      <c r="A56" s="108">
        <v>43276</v>
      </c>
      <c r="B56" s="109"/>
      <c r="C56" s="110" t="s">
        <v>32</v>
      </c>
      <c r="D56" s="111"/>
      <c r="E56" s="142"/>
      <c r="F56" s="143">
        <v>370</v>
      </c>
      <c r="G56" s="110">
        <v>367</v>
      </c>
      <c r="H56" s="110">
        <v>1653</v>
      </c>
      <c r="I56" s="111">
        <v>1664</v>
      </c>
      <c r="J56" s="115">
        <v>11</v>
      </c>
      <c r="K56" s="144"/>
      <c r="L56" s="145">
        <v>198</v>
      </c>
      <c r="M56" s="146">
        <v>525</v>
      </c>
      <c r="N56" s="119">
        <v>198</v>
      </c>
      <c r="O56" s="145">
        <v>212</v>
      </c>
      <c r="P56" s="147">
        <v>14</v>
      </c>
      <c r="R56" s="149">
        <v>43276</v>
      </c>
      <c r="S56" s="168"/>
      <c r="T56" s="150"/>
      <c r="U56" s="121"/>
      <c r="V56" s="173"/>
      <c r="W56" s="150"/>
      <c r="X56" s="150"/>
      <c r="Y56" s="151"/>
      <c r="Z56" s="149"/>
      <c r="AG56" s="96">
        <f>A56</f>
        <v>43276</v>
      </c>
    </row>
    <row r="57" spans="1:33">
      <c r="A57" s="129" t="s">
        <v>32</v>
      </c>
      <c r="B57" s="130"/>
      <c r="C57" s="5" t="s">
        <v>32</v>
      </c>
      <c r="D57" s="131"/>
      <c r="E57" s="132"/>
      <c r="F57" s="133">
        <v>0</v>
      </c>
      <c r="G57" s="5">
        <v>525</v>
      </c>
      <c r="H57" s="5">
        <v>1664</v>
      </c>
      <c r="I57" s="131">
        <v>1674</v>
      </c>
      <c r="J57" s="5">
        <v>10</v>
      </c>
      <c r="K57" s="38"/>
      <c r="L57" s="6">
        <v>180</v>
      </c>
      <c r="M57" s="32">
        <v>332</v>
      </c>
      <c r="N57" s="7">
        <v>180</v>
      </c>
      <c r="O57" s="6">
        <v>193</v>
      </c>
      <c r="P57" s="8">
        <v>13</v>
      </c>
      <c r="R57" s="148">
        <v>43277</v>
      </c>
      <c r="S57" s="169"/>
      <c r="T57" s="81"/>
      <c r="U57" s="36"/>
      <c r="V57" s="174"/>
      <c r="W57" s="81"/>
      <c r="X57" s="81"/>
      <c r="Y57" s="90"/>
      <c r="Z57" s="79">
        <v>43277</v>
      </c>
      <c r="AG57" s="96">
        <f>AG58</f>
        <v>43277</v>
      </c>
    </row>
    <row r="58" spans="1:33" ht="13.5" thickBot="1">
      <c r="A58" s="108">
        <v>43277</v>
      </c>
      <c r="B58" s="109"/>
      <c r="C58" s="110" t="s">
        <v>32</v>
      </c>
      <c r="D58" s="111"/>
      <c r="E58" s="142"/>
      <c r="F58" s="143">
        <v>460</v>
      </c>
      <c r="G58" s="110">
        <v>332</v>
      </c>
      <c r="H58" s="110">
        <v>1674</v>
      </c>
      <c r="I58" s="111">
        <v>1683</v>
      </c>
      <c r="J58" s="115">
        <v>9</v>
      </c>
      <c r="K58" s="144"/>
      <c r="L58" s="145">
        <v>162</v>
      </c>
      <c r="M58" s="146">
        <v>619</v>
      </c>
      <c r="N58" s="119">
        <v>162</v>
      </c>
      <c r="O58" s="145">
        <v>173</v>
      </c>
      <c r="P58" s="147">
        <v>11</v>
      </c>
      <c r="R58" s="149">
        <v>43277</v>
      </c>
      <c r="S58" s="168"/>
      <c r="T58" s="150"/>
      <c r="U58" s="121"/>
      <c r="V58" s="173"/>
      <c r="W58" s="150"/>
      <c r="X58" s="150"/>
      <c r="Y58" s="151"/>
      <c r="Z58" s="69"/>
      <c r="AG58" s="96">
        <f>A58</f>
        <v>43277</v>
      </c>
    </row>
    <row r="59" spans="1:33">
      <c r="A59" s="129" t="s">
        <v>32</v>
      </c>
      <c r="B59" s="130"/>
      <c r="C59" s="5"/>
      <c r="D59" s="131"/>
      <c r="E59" s="134"/>
      <c r="F59" s="135">
        <v>0</v>
      </c>
      <c r="G59" s="5">
        <v>619</v>
      </c>
      <c r="H59" s="5">
        <v>1683</v>
      </c>
      <c r="I59" s="136">
        <v>1692</v>
      </c>
      <c r="J59" s="5">
        <v>9</v>
      </c>
      <c r="K59" s="137"/>
      <c r="L59" s="138">
        <v>162</v>
      </c>
      <c r="M59" s="139">
        <v>446</v>
      </c>
      <c r="N59" s="140">
        <v>162</v>
      </c>
      <c r="O59" s="138">
        <v>173</v>
      </c>
      <c r="P59" s="141">
        <v>11</v>
      </c>
      <c r="R59" s="148">
        <v>43278</v>
      </c>
      <c r="S59" s="169"/>
      <c r="T59" s="81"/>
      <c r="U59" s="36"/>
      <c r="V59" s="174"/>
      <c r="W59" s="81"/>
      <c r="X59" s="81"/>
      <c r="Y59" s="90"/>
      <c r="Z59" s="79">
        <v>43278</v>
      </c>
      <c r="AG59" s="96">
        <f>AG60</f>
        <v>43278</v>
      </c>
    </row>
    <row r="60" spans="1:33" ht="13.5" thickBot="1">
      <c r="A60" s="108">
        <v>43278</v>
      </c>
      <c r="B60" s="109"/>
      <c r="C60" s="110"/>
      <c r="D60" s="111"/>
      <c r="E60" s="112"/>
      <c r="F60" s="113">
        <v>390</v>
      </c>
      <c r="G60" s="110">
        <v>446</v>
      </c>
      <c r="H60" s="110">
        <v>1692</v>
      </c>
      <c r="I60" s="114">
        <v>1701</v>
      </c>
      <c r="J60" s="115">
        <v>9</v>
      </c>
      <c r="K60" s="116"/>
      <c r="L60" s="117">
        <v>162</v>
      </c>
      <c r="M60" s="118">
        <v>663</v>
      </c>
      <c r="N60" s="119">
        <v>162</v>
      </c>
      <c r="O60" s="117">
        <v>173</v>
      </c>
      <c r="P60" s="120">
        <v>11</v>
      </c>
      <c r="R60" s="149">
        <v>43278</v>
      </c>
      <c r="S60" s="168"/>
      <c r="T60" s="150"/>
      <c r="U60" s="121"/>
      <c r="V60" s="173"/>
      <c r="W60" s="150"/>
      <c r="X60" s="150"/>
      <c r="Y60" s="151"/>
      <c r="Z60" s="149"/>
      <c r="AG60" s="96">
        <f>A60</f>
        <v>43278</v>
      </c>
    </row>
    <row r="61" spans="1:33">
      <c r="A61" s="129" t="s">
        <v>32</v>
      </c>
      <c r="B61" s="130"/>
      <c r="C61" s="5"/>
      <c r="D61" s="131"/>
      <c r="E61" s="134"/>
      <c r="F61" s="135">
        <v>0</v>
      </c>
      <c r="G61" s="5">
        <v>663</v>
      </c>
      <c r="H61" s="5">
        <v>1701</v>
      </c>
      <c r="I61" s="136">
        <v>1711</v>
      </c>
      <c r="J61" s="5">
        <v>10</v>
      </c>
      <c r="K61" s="137"/>
      <c r="L61" s="138">
        <v>180</v>
      </c>
      <c r="M61" s="139">
        <v>470</v>
      </c>
      <c r="N61" s="140">
        <v>180</v>
      </c>
      <c r="O61" s="138">
        <v>193</v>
      </c>
      <c r="P61" s="141">
        <v>13</v>
      </c>
      <c r="R61" s="148">
        <v>43279</v>
      </c>
      <c r="S61" s="169"/>
      <c r="T61" s="81"/>
      <c r="U61" s="36"/>
      <c r="V61" s="174"/>
      <c r="W61" s="81"/>
      <c r="X61" s="81"/>
      <c r="Y61" s="90"/>
      <c r="Z61" s="92">
        <v>43279</v>
      </c>
      <c r="AG61" s="96">
        <f>AG62</f>
        <v>43279</v>
      </c>
    </row>
    <row r="62" spans="1:33" ht="13.5" thickBot="1">
      <c r="A62" s="108">
        <v>43279</v>
      </c>
      <c r="B62" s="109"/>
      <c r="C62" s="110"/>
      <c r="D62" s="111"/>
      <c r="E62" s="112"/>
      <c r="F62" s="113">
        <v>370</v>
      </c>
      <c r="G62" s="110">
        <v>470</v>
      </c>
      <c r="H62" s="110">
        <v>1711</v>
      </c>
      <c r="I62" s="114">
        <v>1722</v>
      </c>
      <c r="J62" s="115">
        <v>11</v>
      </c>
      <c r="K62" s="116"/>
      <c r="L62" s="117">
        <v>198</v>
      </c>
      <c r="M62" s="118">
        <v>628</v>
      </c>
      <c r="N62" s="119">
        <v>198</v>
      </c>
      <c r="O62" s="117">
        <v>212</v>
      </c>
      <c r="P62" s="120">
        <v>14</v>
      </c>
      <c r="R62" s="149">
        <v>43279</v>
      </c>
      <c r="S62" s="168"/>
      <c r="T62" s="150"/>
      <c r="U62" s="121"/>
      <c r="V62" s="173"/>
      <c r="W62" s="150"/>
      <c r="X62" s="150"/>
      <c r="Y62" s="151"/>
      <c r="Z62" s="149"/>
      <c r="AG62" s="96">
        <f>A62</f>
        <v>43279</v>
      </c>
    </row>
    <row r="63" spans="1:33">
      <c r="A63" s="129" t="s">
        <v>32</v>
      </c>
      <c r="B63" s="130"/>
      <c r="C63" s="5"/>
      <c r="D63" s="131"/>
      <c r="E63" s="134"/>
      <c r="F63" s="135">
        <v>0</v>
      </c>
      <c r="G63" s="5">
        <v>628</v>
      </c>
      <c r="H63" s="5">
        <v>1722</v>
      </c>
      <c r="I63" s="136">
        <v>1731</v>
      </c>
      <c r="J63" s="5">
        <v>9</v>
      </c>
      <c r="K63" s="137"/>
      <c r="L63" s="138">
        <v>162</v>
      </c>
      <c r="M63" s="139">
        <v>455</v>
      </c>
      <c r="N63" s="140">
        <v>162</v>
      </c>
      <c r="O63" s="138">
        <v>173</v>
      </c>
      <c r="P63" s="141">
        <v>11</v>
      </c>
      <c r="R63" s="148">
        <v>43280</v>
      </c>
      <c r="S63" s="169"/>
      <c r="T63" s="81"/>
      <c r="U63" s="36"/>
      <c r="V63" s="174"/>
      <c r="W63" s="81"/>
      <c r="X63" s="81"/>
      <c r="Y63" s="90"/>
      <c r="Z63" s="79">
        <v>43280</v>
      </c>
      <c r="AG63" s="96">
        <f>AG64</f>
        <v>43280</v>
      </c>
    </row>
    <row r="64" spans="1:33" ht="13.5" thickBot="1">
      <c r="A64" s="108">
        <v>43280</v>
      </c>
      <c r="B64" s="109"/>
      <c r="C64" s="110"/>
      <c r="D64" s="111"/>
      <c r="E64" s="112"/>
      <c r="F64" s="113">
        <v>280</v>
      </c>
      <c r="G64" s="110">
        <v>455</v>
      </c>
      <c r="H64" s="110">
        <v>1731</v>
      </c>
      <c r="I64" s="114">
        <v>1739</v>
      </c>
      <c r="J64" s="115">
        <v>8</v>
      </c>
      <c r="K64" s="116"/>
      <c r="L64" s="117">
        <v>144</v>
      </c>
      <c r="M64" s="118">
        <v>581</v>
      </c>
      <c r="N64" s="119">
        <v>144</v>
      </c>
      <c r="O64" s="117">
        <v>154</v>
      </c>
      <c r="P64" s="120">
        <v>10</v>
      </c>
      <c r="R64" s="149">
        <v>43280</v>
      </c>
      <c r="S64" s="168"/>
      <c r="T64" s="150"/>
      <c r="U64" s="121"/>
      <c r="V64" s="173"/>
      <c r="W64" s="150"/>
      <c r="X64" s="150"/>
      <c r="Y64" s="151"/>
      <c r="Z64" s="69"/>
      <c r="AG64" s="96">
        <f>A64</f>
        <v>43280</v>
      </c>
    </row>
    <row r="65" spans="1:33">
      <c r="A65" s="129" t="s">
        <v>32</v>
      </c>
      <c r="B65" s="130"/>
      <c r="C65" s="5"/>
      <c r="D65" s="131"/>
      <c r="E65" s="134"/>
      <c r="F65" s="135">
        <v>0</v>
      </c>
      <c r="G65" s="5">
        <v>581</v>
      </c>
      <c r="H65" s="5">
        <v>1739</v>
      </c>
      <c r="I65" s="136">
        <v>1747</v>
      </c>
      <c r="J65" s="5">
        <v>8</v>
      </c>
      <c r="K65" s="137"/>
      <c r="L65" s="138">
        <v>144</v>
      </c>
      <c r="M65" s="139">
        <v>427</v>
      </c>
      <c r="N65" s="140">
        <v>144</v>
      </c>
      <c r="O65" s="138">
        <v>154</v>
      </c>
      <c r="P65" s="141">
        <v>10</v>
      </c>
      <c r="R65" s="148">
        <v>43281</v>
      </c>
      <c r="S65" s="169"/>
      <c r="T65" s="81"/>
      <c r="U65" s="36"/>
      <c r="V65" s="174"/>
      <c r="W65" s="81"/>
      <c r="X65" s="81"/>
      <c r="Y65" s="90"/>
      <c r="Z65" s="79">
        <v>43281</v>
      </c>
      <c r="AG65" s="96">
        <f>AG66</f>
        <v>43281</v>
      </c>
    </row>
    <row r="66" spans="1:33" ht="13.5" thickBot="1">
      <c r="A66" s="108">
        <v>43281</v>
      </c>
      <c r="B66" s="109"/>
      <c r="C66" s="110"/>
      <c r="D66" s="111"/>
      <c r="E66" s="112"/>
      <c r="F66" s="113">
        <v>310</v>
      </c>
      <c r="G66" s="110">
        <v>427</v>
      </c>
      <c r="H66" s="110">
        <v>1747</v>
      </c>
      <c r="I66" s="114">
        <v>1756</v>
      </c>
      <c r="J66" s="115">
        <v>9</v>
      </c>
      <c r="K66" s="116"/>
      <c r="L66" s="117">
        <v>162</v>
      </c>
      <c r="M66" s="118">
        <v>564</v>
      </c>
      <c r="N66" s="119">
        <v>162</v>
      </c>
      <c r="O66" s="117">
        <v>173</v>
      </c>
      <c r="P66" s="120">
        <v>11</v>
      </c>
      <c r="R66" s="149">
        <v>43281</v>
      </c>
      <c r="S66" s="168"/>
      <c r="T66" s="150"/>
      <c r="U66" s="121"/>
      <c r="V66" s="173"/>
      <c r="W66" s="150"/>
      <c r="X66" s="150"/>
      <c r="Y66" s="151"/>
      <c r="Z66" s="149"/>
      <c r="AG66" s="96">
        <f>A66</f>
        <v>43281</v>
      </c>
    </row>
    <row r="67" spans="1:33">
      <c r="A67" s="104" t="s">
        <v>32</v>
      </c>
      <c r="B67" s="105"/>
      <c r="C67" s="14" t="s">
        <v>32</v>
      </c>
      <c r="D67" s="106"/>
      <c r="E67" s="4"/>
      <c r="F67" s="107">
        <v>0</v>
      </c>
      <c r="G67" s="14" t="s">
        <v>32</v>
      </c>
      <c r="H67" s="14" t="s">
        <v>32</v>
      </c>
      <c r="I67" s="106"/>
      <c r="J67" s="14" t="s">
        <v>32</v>
      </c>
      <c r="K67" s="40"/>
      <c r="L67" s="15" t="s">
        <v>32</v>
      </c>
      <c r="M67" s="34" t="s">
        <v>32</v>
      </c>
      <c r="N67" s="16" t="s">
        <v>32</v>
      </c>
      <c r="O67" s="15" t="s">
        <v>32</v>
      </c>
      <c r="P67" s="17" t="s">
        <v>32</v>
      </c>
      <c r="R67" s="148" t="s">
        <v>32</v>
      </c>
      <c r="S67" s="169"/>
      <c r="T67" s="81"/>
      <c r="U67" s="36"/>
      <c r="V67" s="174"/>
      <c r="W67" s="81"/>
      <c r="X67" s="81"/>
      <c r="Y67" s="90"/>
      <c r="Z67" s="92" t="s">
        <v>32</v>
      </c>
      <c r="AG67" s="96" t="str">
        <f>AG68</f>
        <v/>
      </c>
    </row>
    <row r="68" spans="1:33" ht="13.5" thickBot="1">
      <c r="A68" s="99" t="s">
        <v>32</v>
      </c>
      <c r="B68" s="73"/>
      <c r="C68" s="14" t="s">
        <v>32</v>
      </c>
      <c r="D68" s="29"/>
      <c r="E68" s="10"/>
      <c r="F68" s="95">
        <v>0</v>
      </c>
      <c r="G68" s="14" t="s">
        <v>32</v>
      </c>
      <c r="H68" s="14" t="s">
        <v>32</v>
      </c>
      <c r="I68" s="29"/>
      <c r="J68" s="9" t="s">
        <v>32</v>
      </c>
      <c r="K68" s="39"/>
      <c r="L68" s="11" t="s">
        <v>32</v>
      </c>
      <c r="M68" s="33" t="s">
        <v>32</v>
      </c>
      <c r="N68" s="12" t="s">
        <v>32</v>
      </c>
      <c r="O68" s="11" t="s">
        <v>32</v>
      </c>
      <c r="P68" s="13" t="s">
        <v>32</v>
      </c>
      <c r="R68" s="80" t="s">
        <v>32</v>
      </c>
      <c r="S68" s="170"/>
      <c r="T68" s="50"/>
      <c r="U68" s="35"/>
      <c r="V68" s="175"/>
      <c r="W68" s="50"/>
      <c r="X68" s="50"/>
      <c r="Y68" s="91"/>
      <c r="Z68" s="149"/>
      <c r="AG68" s="96" t="str">
        <f>A68</f>
        <v/>
      </c>
    </row>
    <row r="69" spans="1:33" ht="16.5" thickBot="1">
      <c r="A69" s="98" t="s">
        <v>22</v>
      </c>
      <c r="B69" s="18"/>
      <c r="C69" s="19"/>
      <c r="D69" s="20"/>
      <c r="E69" s="21">
        <v>0</v>
      </c>
      <c r="F69" s="21">
        <v>11660</v>
      </c>
      <c r="G69" s="22"/>
      <c r="H69" s="22"/>
      <c r="I69" s="23"/>
      <c r="J69" s="21">
        <v>569</v>
      </c>
      <c r="K69" s="24">
        <v>0</v>
      </c>
      <c r="L69" s="25">
        <v>10242</v>
      </c>
      <c r="M69" s="22"/>
      <c r="N69" s="25">
        <v>10242</v>
      </c>
      <c r="O69" s="21">
        <v>11486</v>
      </c>
      <c r="P69" s="26">
        <v>1244</v>
      </c>
      <c r="R69" s="86" t="s">
        <v>29</v>
      </c>
      <c r="S69" s="88">
        <v>0</v>
      </c>
      <c r="T69" s="88">
        <v>0</v>
      </c>
      <c r="U69" s="88">
        <v>0</v>
      </c>
      <c r="V69" s="88">
        <v>0</v>
      </c>
      <c r="W69" s="88">
        <v>0</v>
      </c>
      <c r="X69" s="88">
        <v>0</v>
      </c>
      <c r="Y69" s="88">
        <v>0</v>
      </c>
      <c r="Z69" s="86" t="s">
        <v>29</v>
      </c>
      <c r="AG69" s="96"/>
    </row>
    <row r="70" spans="1:33" ht="16.5" thickBo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93">
        <v>0</v>
      </c>
      <c r="L70" s="27"/>
      <c r="M70" s="28"/>
      <c r="N70" s="27"/>
      <c r="O70" s="63"/>
      <c r="P70" s="27"/>
      <c r="R70" s="87" t="s">
        <v>30</v>
      </c>
      <c r="S70" s="89">
        <v>0</v>
      </c>
      <c r="T70" s="89">
        <v>0</v>
      </c>
      <c r="U70" s="89">
        <v>0</v>
      </c>
      <c r="V70" s="89">
        <v>0</v>
      </c>
      <c r="W70" s="89">
        <v>0</v>
      </c>
      <c r="X70" s="89">
        <v>0</v>
      </c>
      <c r="Y70" s="89">
        <v>0</v>
      </c>
      <c r="Z70" s="87" t="s">
        <v>30</v>
      </c>
      <c r="AG70" s="96"/>
    </row>
    <row r="71" spans="1:33" ht="16.5" thickBot="1">
      <c r="A71" s="27"/>
      <c r="I71" s="27"/>
      <c r="K71" s="94">
        <v>0</v>
      </c>
      <c r="O71" s="63"/>
      <c r="R71" s="27"/>
      <c r="S71" s="37"/>
      <c r="T71" s="37"/>
      <c r="U71" s="37"/>
      <c r="V71" s="37"/>
      <c r="W71" s="37"/>
    </row>
  </sheetData>
  <mergeCells count="3">
    <mergeCell ref="A2:P2"/>
    <mergeCell ref="A3:P3"/>
    <mergeCell ref="O4:P4"/>
  </mergeCells>
  <conditionalFormatting sqref="G7:G68">
    <cfRule type="cellIs" dxfId="95" priority="8" operator="equal">
      <formula>$U$2</formula>
    </cfRule>
  </conditionalFormatting>
  <conditionalFormatting sqref="A7:Z68">
    <cfRule type="expression" dxfId="94" priority="7">
      <formula>OR(CELL("строка")=ROW(A7),CELL("столбец")=COLUMN(A7))</formula>
    </cfRule>
  </conditionalFormatting>
  <conditionalFormatting sqref="M7:M68">
    <cfRule type="cellIs" dxfId="93" priority="9" operator="lessThan">
      <formula>10</formula>
    </cfRule>
    <cfRule type="cellIs" dxfId="92" priority="10" operator="equal">
      <formula>$U$2</formula>
    </cfRule>
    <cfRule type="cellIs" dxfId="91" priority="11" operator="greaterThan">
      <formula>$U$2</formula>
    </cfRule>
  </conditionalFormatting>
  <conditionalFormatting sqref="L7:P68">
    <cfRule type="cellIs" dxfId="90" priority="6" operator="notEqual">
      <formula>0</formula>
    </cfRule>
  </conditionalFormatting>
  <conditionalFormatting sqref="L7:P7">
    <cfRule type="expression" dxfId="89" priority="5">
      <formula>OR(CELL("строка")=ROW(L7),CELL("столбец")=COLUMN(L7))</formula>
    </cfRule>
  </conditionalFormatting>
  <conditionalFormatting sqref="M7">
    <cfRule type="cellIs" dxfId="88" priority="2" operator="lessThan">
      <formula>10</formula>
    </cfRule>
    <cfRule type="cellIs" dxfId="87" priority="3" operator="equal">
      <formula>$U$2</formula>
    </cfRule>
    <cfRule type="cellIs" dxfId="86" priority="4" operator="greaterThan">
      <formula>$U$2</formula>
    </cfRule>
  </conditionalFormatting>
  <conditionalFormatting sqref="L7:P7">
    <cfRule type="cellIs" dxfId="85" priority="1" operator="notEqual">
      <formula>0</formula>
    </cfRule>
  </conditionalFormatting>
  <dataValidations disablePrompts="1" count="4">
    <dataValidation type="list" allowBlank="1" sqref="B7:B68">
      <formula1>Сотрудники</formula1>
    </dataValidation>
    <dataValidation type="list" allowBlank="1" showInputMessage="1" showErrorMessage="1" sqref="P1">
      <formula1>Месяц</formula1>
    </dataValidation>
    <dataValidation type="list" allowBlank="1" showInputMessage="1" showErrorMessage="1" sqref="Y4">
      <formula1>Сезон</formula1>
    </dataValidation>
    <dataValidation type="list" allowBlank="1" showInputMessage="1" showErrorMessage="1" sqref="Z4">
      <formula1>ТС</formula1>
    </dataValidation>
  </dataValidations>
  <printOptions horizontalCentered="1"/>
  <pageMargins left="0.23622047244094491" right="0" top="0.39370078740157483" bottom="0.39370078740157483" header="0" footer="0"/>
  <pageSetup paperSize="9" scale="6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B7:B68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7"/>
  <dimension ref="A1:AG71"/>
  <sheetViews>
    <sheetView zoomScale="60" zoomScaleNormal="60" workbookViewId="0">
      <pane xSplit="1" ySplit="6" topLeftCell="B40" activePane="bottomRight" state="frozen"/>
      <selection activeCell="J7" sqref="J7"/>
      <selection pane="topRight" activeCell="J7" sqref="J7"/>
      <selection pane="bottomLeft" activeCell="J7" sqref="J7"/>
      <selection pane="bottomRight" sqref="A1:Z71"/>
    </sheetView>
  </sheetViews>
  <sheetFormatPr defaultColWidth="9.140625" defaultRowHeight="12.75"/>
  <cols>
    <col min="1" max="1" width="12.7109375" style="1" customWidth="1"/>
    <col min="2" max="2" width="16.28515625" style="1" customWidth="1"/>
    <col min="3" max="15" width="12.7109375" style="1" customWidth="1"/>
    <col min="16" max="16" width="17.7109375" style="1" customWidth="1"/>
    <col min="17" max="17" width="3.140625" style="37" customWidth="1"/>
    <col min="18" max="26" width="11.7109375" style="1" customWidth="1"/>
    <col min="27" max="27" width="11" style="1" bestFit="1" customWidth="1"/>
    <col min="28" max="28" width="10.140625" style="1" bestFit="1" customWidth="1"/>
    <col min="29" max="29" width="13" style="96" customWidth="1"/>
    <col min="30" max="32" width="9.140625" style="1"/>
    <col min="33" max="33" width="10.140625" style="1" hidden="1" customWidth="1"/>
    <col min="34" max="16384" width="9.140625" style="1"/>
  </cols>
  <sheetData>
    <row r="1" spans="1:33" ht="51" customHeight="1" thickBot="1">
      <c r="P1" s="77" t="s">
        <v>24</v>
      </c>
      <c r="R1" s="41"/>
      <c r="S1" s="41"/>
      <c r="T1" s="74"/>
      <c r="V1" s="41"/>
      <c r="W1" s="41"/>
      <c r="X1" s="42" t="s">
        <v>25</v>
      </c>
      <c r="Y1" s="64" t="s">
        <v>19</v>
      </c>
      <c r="Z1" s="65" t="s">
        <v>21</v>
      </c>
    </row>
    <row r="2" spans="1:33" ht="22.5">
      <c r="A2" s="177" t="s">
        <v>0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R2" s="57" t="s">
        <v>29</v>
      </c>
      <c r="S2" s="66">
        <v>43284</v>
      </c>
      <c r="T2" s="53">
        <v>43297</v>
      </c>
      <c r="U2" s="55">
        <v>390</v>
      </c>
      <c r="V2" s="101">
        <v>5150</v>
      </c>
      <c r="W2" s="54">
        <v>0.84861006761833213</v>
      </c>
      <c r="X2" s="51">
        <v>805</v>
      </c>
      <c r="Y2" s="43">
        <v>46</v>
      </c>
      <c r="Z2" s="44">
        <v>18</v>
      </c>
    </row>
    <row r="3" spans="1:33" ht="23.25" thickBot="1">
      <c r="A3" s="177" t="s">
        <v>1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R3" s="58" t="s">
        <v>30</v>
      </c>
      <c r="S3" s="67">
        <v>43298</v>
      </c>
      <c r="T3" s="68">
        <v>43312</v>
      </c>
      <c r="U3" s="56">
        <v>390</v>
      </c>
      <c r="V3" s="102">
        <v>5800</v>
      </c>
      <c r="W3" s="62">
        <v>0.86776029460997661</v>
      </c>
      <c r="X3" s="52">
        <v>787</v>
      </c>
      <c r="Y3" s="59"/>
      <c r="Z3" s="60"/>
      <c r="AB3" s="1" t="str">
        <f>INDEX(A7:A68,MAX(COLUMN(A7:A68)*NOT(ISBLANK(A7:A68))))</f>
        <v/>
      </c>
    </row>
    <row r="4" spans="1:33" ht="23.25" thickBot="1">
      <c r="A4" s="2"/>
      <c r="D4" s="2"/>
      <c r="E4" s="2"/>
      <c r="F4" s="2"/>
      <c r="G4" s="2"/>
      <c r="H4" s="3" t="s">
        <v>2</v>
      </c>
      <c r="I4" s="31">
        <v>2018</v>
      </c>
      <c r="K4" s="2"/>
      <c r="L4" s="2"/>
      <c r="M4" s="2"/>
      <c r="N4" s="2"/>
      <c r="O4" s="178" t="s">
        <v>31</v>
      </c>
      <c r="P4" s="178"/>
      <c r="R4" s="41"/>
      <c r="S4" s="69">
        <v>43313</v>
      </c>
      <c r="V4" s="41"/>
      <c r="W4" s="61">
        <v>0</v>
      </c>
      <c r="X4" s="41"/>
      <c r="Y4" s="75" t="s">
        <v>20</v>
      </c>
      <c r="Z4" s="76" t="s">
        <v>26</v>
      </c>
    </row>
    <row r="5" spans="1:33" ht="8.25" customHeight="1" thickBot="1"/>
    <row r="6" spans="1:33" ht="89.1" customHeight="1" thickBot="1">
      <c r="A6" s="97" t="s">
        <v>3</v>
      </c>
      <c r="B6" s="45" t="s">
        <v>4</v>
      </c>
      <c r="C6" s="46" t="s">
        <v>5</v>
      </c>
      <c r="D6" s="46" t="s">
        <v>6</v>
      </c>
      <c r="E6" s="46" t="s">
        <v>7</v>
      </c>
      <c r="F6" s="46" t="s">
        <v>8</v>
      </c>
      <c r="G6" s="46" t="s">
        <v>9</v>
      </c>
      <c r="H6" s="46" t="s">
        <v>10</v>
      </c>
      <c r="I6" s="47" t="s">
        <v>11</v>
      </c>
      <c r="J6" s="47" t="s">
        <v>12</v>
      </c>
      <c r="K6" s="47" t="s">
        <v>13</v>
      </c>
      <c r="L6" s="47" t="s">
        <v>14</v>
      </c>
      <c r="M6" s="47" t="s">
        <v>15</v>
      </c>
      <c r="N6" s="47" t="s">
        <v>16</v>
      </c>
      <c r="O6" s="47" t="s">
        <v>17</v>
      </c>
      <c r="P6" s="48" t="s">
        <v>18</v>
      </c>
      <c r="R6" s="78" t="s">
        <v>3</v>
      </c>
      <c r="S6" s="85" t="s">
        <v>27</v>
      </c>
      <c r="T6" s="70" t="s">
        <v>7</v>
      </c>
      <c r="U6" s="70" t="s">
        <v>8</v>
      </c>
      <c r="V6" s="70" t="s">
        <v>28</v>
      </c>
      <c r="W6" s="70" t="s">
        <v>12</v>
      </c>
      <c r="X6" s="70" t="s">
        <v>16</v>
      </c>
      <c r="Y6" s="83" t="s">
        <v>17</v>
      </c>
      <c r="Z6" s="82" t="s">
        <v>3</v>
      </c>
      <c r="AC6" s="27"/>
    </row>
    <row r="7" spans="1:33" ht="15" customHeight="1" thickBot="1">
      <c r="A7" s="99" t="s">
        <v>32</v>
      </c>
      <c r="B7" s="72"/>
      <c r="C7" s="71">
        <v>0</v>
      </c>
      <c r="D7" s="30"/>
      <c r="E7" s="4"/>
      <c r="F7" s="95">
        <v>0</v>
      </c>
      <c r="G7" s="71">
        <v>564</v>
      </c>
      <c r="H7" s="71">
        <v>1756</v>
      </c>
      <c r="I7" s="30">
        <v>1766</v>
      </c>
      <c r="J7" s="5">
        <v>10</v>
      </c>
      <c r="K7" s="38"/>
      <c r="L7" s="6">
        <v>180</v>
      </c>
      <c r="M7" s="33">
        <v>371</v>
      </c>
      <c r="N7" s="7">
        <v>180</v>
      </c>
      <c r="O7" s="6">
        <v>193</v>
      </c>
      <c r="P7" s="8">
        <v>13</v>
      </c>
      <c r="R7" s="103">
        <v>43282</v>
      </c>
      <c r="S7" s="166"/>
      <c r="T7" s="49"/>
      <c r="U7" s="84"/>
      <c r="V7" s="171"/>
      <c r="W7" s="49"/>
      <c r="X7" s="49"/>
      <c r="Y7" s="100"/>
      <c r="Z7" s="79">
        <v>43282</v>
      </c>
      <c r="AB7" s="96"/>
      <c r="AG7" s="96">
        <f>AG8</f>
        <v>43282</v>
      </c>
    </row>
    <row r="8" spans="1:33" ht="15" customHeight="1" thickBot="1">
      <c r="A8" s="108">
        <v>43282</v>
      </c>
      <c r="B8" s="122"/>
      <c r="C8" s="110"/>
      <c r="D8" s="123"/>
      <c r="E8" s="112"/>
      <c r="F8" s="113">
        <v>350</v>
      </c>
      <c r="G8" s="124">
        <v>371</v>
      </c>
      <c r="H8" s="110">
        <v>1766</v>
      </c>
      <c r="I8" s="125">
        <v>1778</v>
      </c>
      <c r="J8" s="110">
        <v>12</v>
      </c>
      <c r="K8" s="116"/>
      <c r="L8" s="126">
        <v>216</v>
      </c>
      <c r="M8" s="118">
        <v>490</v>
      </c>
      <c r="N8" s="127">
        <v>216</v>
      </c>
      <c r="O8" s="126">
        <v>231</v>
      </c>
      <c r="P8" s="128">
        <v>15</v>
      </c>
      <c r="R8" s="69">
        <v>43282</v>
      </c>
      <c r="S8" s="167"/>
      <c r="T8" s="163"/>
      <c r="U8" s="164"/>
      <c r="V8" s="172"/>
      <c r="W8" s="163"/>
      <c r="X8" s="163"/>
      <c r="Y8" s="165"/>
      <c r="Z8" s="69"/>
      <c r="AG8" s="96">
        <f>A8</f>
        <v>43282</v>
      </c>
    </row>
    <row r="9" spans="1:33" ht="12.75" customHeight="1">
      <c r="A9" s="129" t="s">
        <v>32</v>
      </c>
      <c r="B9" s="130"/>
      <c r="C9" s="5" t="s">
        <v>32</v>
      </c>
      <c r="D9" s="131"/>
      <c r="E9" s="132"/>
      <c r="F9" s="133">
        <v>0</v>
      </c>
      <c r="G9" s="5">
        <v>490</v>
      </c>
      <c r="H9" s="5">
        <v>1778</v>
      </c>
      <c r="I9" s="131">
        <v>1789</v>
      </c>
      <c r="J9" s="5">
        <v>11</v>
      </c>
      <c r="K9" s="38"/>
      <c r="L9" s="6">
        <v>198</v>
      </c>
      <c r="M9" s="32">
        <v>278</v>
      </c>
      <c r="N9" s="7">
        <v>198</v>
      </c>
      <c r="O9" s="6">
        <v>212</v>
      </c>
      <c r="P9" s="8">
        <v>14</v>
      </c>
      <c r="R9" s="103">
        <v>43283</v>
      </c>
      <c r="S9" s="166"/>
      <c r="T9" s="49"/>
      <c r="U9" s="84"/>
      <c r="V9" s="171"/>
      <c r="W9" s="49"/>
      <c r="X9" s="49"/>
      <c r="Y9" s="100"/>
      <c r="Z9" s="79">
        <v>43283</v>
      </c>
      <c r="AG9" s="96">
        <f>AG10</f>
        <v>43283</v>
      </c>
    </row>
    <row r="10" spans="1:33" ht="12.75" customHeight="1" thickBot="1">
      <c r="A10" s="108">
        <v>43283</v>
      </c>
      <c r="B10" s="109"/>
      <c r="C10" s="110" t="s">
        <v>32</v>
      </c>
      <c r="D10" s="111"/>
      <c r="E10" s="112"/>
      <c r="F10" s="113">
        <v>490</v>
      </c>
      <c r="G10" s="110">
        <v>278</v>
      </c>
      <c r="H10" s="110">
        <v>1789</v>
      </c>
      <c r="I10" s="114">
        <v>1799</v>
      </c>
      <c r="J10" s="115">
        <v>10</v>
      </c>
      <c r="K10" s="116"/>
      <c r="L10" s="117">
        <v>180</v>
      </c>
      <c r="M10" s="118">
        <v>575</v>
      </c>
      <c r="N10" s="119">
        <v>180</v>
      </c>
      <c r="O10" s="117">
        <v>193</v>
      </c>
      <c r="P10" s="120">
        <v>13</v>
      </c>
      <c r="R10" s="149">
        <v>43283</v>
      </c>
      <c r="S10" s="168"/>
      <c r="T10" s="150"/>
      <c r="U10" s="121"/>
      <c r="V10" s="173"/>
      <c r="W10" s="150"/>
      <c r="X10" s="150"/>
      <c r="Y10" s="151"/>
      <c r="Z10" s="149"/>
      <c r="AG10" s="96">
        <f>A10</f>
        <v>43283</v>
      </c>
    </row>
    <row r="11" spans="1:33" ht="12.75" customHeight="1">
      <c r="A11" s="129" t="s">
        <v>32</v>
      </c>
      <c r="B11" s="130"/>
      <c r="C11" s="5" t="s">
        <v>32</v>
      </c>
      <c r="D11" s="131"/>
      <c r="E11" s="134"/>
      <c r="F11" s="135">
        <v>0</v>
      </c>
      <c r="G11" s="5">
        <v>575</v>
      </c>
      <c r="H11" s="5">
        <v>1799</v>
      </c>
      <c r="I11" s="136">
        <v>1810</v>
      </c>
      <c r="J11" s="5">
        <v>11</v>
      </c>
      <c r="K11" s="137"/>
      <c r="L11" s="138">
        <v>198</v>
      </c>
      <c r="M11" s="139">
        <v>342</v>
      </c>
      <c r="N11" s="140">
        <v>198</v>
      </c>
      <c r="O11" s="138">
        <v>233</v>
      </c>
      <c r="P11" s="141">
        <v>35</v>
      </c>
      <c r="R11" s="148">
        <v>43284</v>
      </c>
      <c r="S11" s="169"/>
      <c r="T11" s="81"/>
      <c r="U11" s="36"/>
      <c r="V11" s="174"/>
      <c r="W11" s="81"/>
      <c r="X11" s="81"/>
      <c r="Y11" s="90"/>
      <c r="Z11" s="92">
        <v>43284</v>
      </c>
      <c r="AG11" s="96">
        <f>AG12</f>
        <v>43284</v>
      </c>
    </row>
    <row r="12" spans="1:33" ht="13.5" thickBot="1">
      <c r="A12" s="108">
        <v>43284</v>
      </c>
      <c r="B12" s="109"/>
      <c r="C12" s="110" t="s">
        <v>32</v>
      </c>
      <c r="D12" s="111"/>
      <c r="E12" s="142"/>
      <c r="F12" s="143">
        <v>430</v>
      </c>
      <c r="G12" s="110">
        <v>342</v>
      </c>
      <c r="H12" s="110">
        <v>1810</v>
      </c>
      <c r="I12" s="111">
        <v>1821</v>
      </c>
      <c r="J12" s="115">
        <v>11</v>
      </c>
      <c r="K12" s="144"/>
      <c r="L12" s="145">
        <v>198</v>
      </c>
      <c r="M12" s="146">
        <v>539</v>
      </c>
      <c r="N12" s="119">
        <v>198</v>
      </c>
      <c r="O12" s="145">
        <v>233</v>
      </c>
      <c r="P12" s="147">
        <v>35</v>
      </c>
      <c r="R12" s="149">
        <v>43284</v>
      </c>
      <c r="S12" s="168"/>
      <c r="T12" s="150"/>
      <c r="U12" s="121"/>
      <c r="V12" s="173"/>
      <c r="W12" s="150"/>
      <c r="X12" s="150"/>
      <c r="Y12" s="151"/>
      <c r="Z12" s="149"/>
      <c r="AG12" s="96">
        <f>A12</f>
        <v>43284</v>
      </c>
    </row>
    <row r="13" spans="1:33">
      <c r="A13" s="129" t="s">
        <v>32</v>
      </c>
      <c r="B13" s="130"/>
      <c r="C13" s="5" t="s">
        <v>32</v>
      </c>
      <c r="D13" s="131"/>
      <c r="E13" s="134"/>
      <c r="F13" s="135">
        <v>0</v>
      </c>
      <c r="G13" s="5">
        <v>539</v>
      </c>
      <c r="H13" s="5">
        <v>1821</v>
      </c>
      <c r="I13" s="136">
        <v>1833</v>
      </c>
      <c r="J13" s="5">
        <v>12</v>
      </c>
      <c r="K13" s="137"/>
      <c r="L13" s="138">
        <v>216</v>
      </c>
      <c r="M13" s="139">
        <v>284</v>
      </c>
      <c r="N13" s="140">
        <v>216</v>
      </c>
      <c r="O13" s="138">
        <v>255</v>
      </c>
      <c r="P13" s="141">
        <v>39</v>
      </c>
      <c r="R13" s="148">
        <v>43285</v>
      </c>
      <c r="S13" s="169"/>
      <c r="T13" s="81"/>
      <c r="U13" s="36"/>
      <c r="V13" s="174"/>
      <c r="W13" s="81"/>
      <c r="X13" s="81"/>
      <c r="Y13" s="90"/>
      <c r="Z13" s="79">
        <v>43285</v>
      </c>
      <c r="AG13" s="96">
        <f>AG14</f>
        <v>43285</v>
      </c>
    </row>
    <row r="14" spans="1:33" ht="13.5" thickBot="1">
      <c r="A14" s="108">
        <v>43285</v>
      </c>
      <c r="B14" s="109"/>
      <c r="C14" s="110" t="s">
        <v>32</v>
      </c>
      <c r="D14" s="111"/>
      <c r="E14" s="112"/>
      <c r="F14" s="113">
        <v>480</v>
      </c>
      <c r="G14" s="110">
        <v>284</v>
      </c>
      <c r="H14" s="110">
        <v>1833</v>
      </c>
      <c r="I14" s="114">
        <v>1842</v>
      </c>
      <c r="J14" s="115">
        <v>9</v>
      </c>
      <c r="K14" s="116"/>
      <c r="L14" s="117">
        <v>162</v>
      </c>
      <c r="M14" s="118">
        <v>573</v>
      </c>
      <c r="N14" s="119">
        <v>162</v>
      </c>
      <c r="O14" s="117">
        <v>191</v>
      </c>
      <c r="P14" s="120">
        <v>29</v>
      </c>
      <c r="R14" s="149">
        <v>43285</v>
      </c>
      <c r="S14" s="168"/>
      <c r="T14" s="150"/>
      <c r="U14" s="121"/>
      <c r="V14" s="173"/>
      <c r="W14" s="150"/>
      <c r="X14" s="150"/>
      <c r="Y14" s="151"/>
      <c r="Z14" s="69"/>
      <c r="AG14" s="96">
        <f>A14</f>
        <v>43285</v>
      </c>
    </row>
    <row r="15" spans="1:33">
      <c r="A15" s="129" t="s">
        <v>32</v>
      </c>
      <c r="B15" s="130"/>
      <c r="C15" s="5" t="s">
        <v>32</v>
      </c>
      <c r="D15" s="131"/>
      <c r="E15" s="132"/>
      <c r="F15" s="133">
        <v>0</v>
      </c>
      <c r="G15" s="5">
        <v>573</v>
      </c>
      <c r="H15" s="5">
        <v>1842</v>
      </c>
      <c r="I15" s="131">
        <v>1853</v>
      </c>
      <c r="J15" s="5">
        <v>11</v>
      </c>
      <c r="K15" s="38"/>
      <c r="L15" s="6">
        <v>198</v>
      </c>
      <c r="M15" s="32">
        <v>340</v>
      </c>
      <c r="N15" s="7">
        <v>198</v>
      </c>
      <c r="O15" s="6">
        <v>233</v>
      </c>
      <c r="P15" s="8">
        <v>35</v>
      </c>
      <c r="R15" s="148">
        <v>43286</v>
      </c>
      <c r="S15" s="169"/>
      <c r="T15" s="81"/>
      <c r="U15" s="36"/>
      <c r="V15" s="174"/>
      <c r="W15" s="81"/>
      <c r="X15" s="81"/>
      <c r="Y15" s="90"/>
      <c r="Z15" s="79">
        <v>43286</v>
      </c>
      <c r="AG15" s="96">
        <f>AG16</f>
        <v>43286</v>
      </c>
    </row>
    <row r="16" spans="1:33" ht="13.5" thickBot="1">
      <c r="A16" s="108">
        <v>43286</v>
      </c>
      <c r="B16" s="109"/>
      <c r="C16" s="110" t="s">
        <v>32</v>
      </c>
      <c r="D16" s="111"/>
      <c r="E16" s="142"/>
      <c r="F16" s="143">
        <v>450</v>
      </c>
      <c r="G16" s="110">
        <v>340</v>
      </c>
      <c r="H16" s="110">
        <v>1853</v>
      </c>
      <c r="I16" s="111">
        <v>1863</v>
      </c>
      <c r="J16" s="115">
        <v>10</v>
      </c>
      <c r="K16" s="144"/>
      <c r="L16" s="145">
        <v>180</v>
      </c>
      <c r="M16" s="146">
        <v>578</v>
      </c>
      <c r="N16" s="119">
        <v>180</v>
      </c>
      <c r="O16" s="145">
        <v>212</v>
      </c>
      <c r="P16" s="147">
        <v>32</v>
      </c>
      <c r="R16" s="149">
        <v>43286</v>
      </c>
      <c r="S16" s="168"/>
      <c r="T16" s="150"/>
      <c r="U16" s="121"/>
      <c r="V16" s="173"/>
      <c r="W16" s="150"/>
      <c r="X16" s="150"/>
      <c r="Y16" s="151"/>
      <c r="Z16" s="149"/>
      <c r="AG16" s="96">
        <f>A16</f>
        <v>43286</v>
      </c>
    </row>
    <row r="17" spans="1:33">
      <c r="A17" s="129" t="s">
        <v>32</v>
      </c>
      <c r="B17" s="130"/>
      <c r="C17" s="5" t="s">
        <v>32</v>
      </c>
      <c r="D17" s="131"/>
      <c r="E17" s="132"/>
      <c r="F17" s="133">
        <v>0</v>
      </c>
      <c r="G17" s="5">
        <v>578</v>
      </c>
      <c r="H17" s="5">
        <v>1863</v>
      </c>
      <c r="I17" s="131">
        <v>1873</v>
      </c>
      <c r="J17" s="5">
        <v>10</v>
      </c>
      <c r="K17" s="38"/>
      <c r="L17" s="6">
        <v>180</v>
      </c>
      <c r="M17" s="32">
        <v>366</v>
      </c>
      <c r="N17" s="7">
        <v>180</v>
      </c>
      <c r="O17" s="6">
        <v>212</v>
      </c>
      <c r="P17" s="8">
        <v>32</v>
      </c>
      <c r="R17" s="148">
        <v>43287</v>
      </c>
      <c r="S17" s="169"/>
      <c r="T17" s="81"/>
      <c r="U17" s="36"/>
      <c r="V17" s="174"/>
      <c r="W17" s="81"/>
      <c r="X17" s="81"/>
      <c r="Y17" s="90"/>
      <c r="Z17" s="92">
        <v>43287</v>
      </c>
      <c r="AG17" s="96">
        <f>AG18</f>
        <v>43287</v>
      </c>
    </row>
    <row r="18" spans="1:33" ht="13.5" thickBot="1">
      <c r="A18" s="108">
        <v>43287</v>
      </c>
      <c r="B18" s="109"/>
      <c r="C18" s="110"/>
      <c r="D18" s="111"/>
      <c r="E18" s="112"/>
      <c r="F18" s="113">
        <v>460</v>
      </c>
      <c r="G18" s="110">
        <v>366</v>
      </c>
      <c r="H18" s="110">
        <v>1873</v>
      </c>
      <c r="I18" s="114">
        <v>1881</v>
      </c>
      <c r="J18" s="115">
        <v>8</v>
      </c>
      <c r="K18" s="116"/>
      <c r="L18" s="117">
        <v>144</v>
      </c>
      <c r="M18" s="118">
        <v>656</v>
      </c>
      <c r="N18" s="119">
        <v>144</v>
      </c>
      <c r="O18" s="117">
        <v>170</v>
      </c>
      <c r="P18" s="120">
        <v>26</v>
      </c>
      <c r="R18" s="149">
        <v>43287</v>
      </c>
      <c r="S18" s="168"/>
      <c r="T18" s="150"/>
      <c r="U18" s="121"/>
      <c r="V18" s="173"/>
      <c r="W18" s="150"/>
      <c r="X18" s="150"/>
      <c r="Y18" s="151"/>
      <c r="Z18" s="149"/>
      <c r="AG18" s="96">
        <f>A18</f>
        <v>43287</v>
      </c>
    </row>
    <row r="19" spans="1:33">
      <c r="A19" s="129" t="s">
        <v>32</v>
      </c>
      <c r="B19" s="130"/>
      <c r="C19" s="5" t="s">
        <v>32</v>
      </c>
      <c r="D19" s="131"/>
      <c r="E19" s="132"/>
      <c r="F19" s="133">
        <v>0</v>
      </c>
      <c r="G19" s="5">
        <v>656</v>
      </c>
      <c r="H19" s="5">
        <v>1881</v>
      </c>
      <c r="I19" s="131">
        <v>1892</v>
      </c>
      <c r="J19" s="5">
        <v>11</v>
      </c>
      <c r="K19" s="38"/>
      <c r="L19" s="6">
        <v>198</v>
      </c>
      <c r="M19" s="32">
        <v>423</v>
      </c>
      <c r="N19" s="7">
        <v>198</v>
      </c>
      <c r="O19" s="6">
        <v>233</v>
      </c>
      <c r="P19" s="8">
        <v>35</v>
      </c>
      <c r="R19" s="148">
        <v>43288</v>
      </c>
      <c r="S19" s="169"/>
      <c r="T19" s="81"/>
      <c r="U19" s="36"/>
      <c r="V19" s="174"/>
      <c r="W19" s="81"/>
      <c r="X19" s="81"/>
      <c r="Y19" s="90"/>
      <c r="Z19" s="79">
        <v>43288</v>
      </c>
      <c r="AG19" s="96">
        <f>AG20</f>
        <v>43288</v>
      </c>
    </row>
    <row r="20" spans="1:33" ht="13.5" thickBot="1">
      <c r="A20" s="108">
        <v>43288</v>
      </c>
      <c r="B20" s="109"/>
      <c r="C20" s="110" t="s">
        <v>32</v>
      </c>
      <c r="D20" s="111"/>
      <c r="E20" s="142"/>
      <c r="F20" s="143">
        <v>350</v>
      </c>
      <c r="G20" s="110">
        <v>423</v>
      </c>
      <c r="H20" s="110">
        <v>1892</v>
      </c>
      <c r="I20" s="111">
        <v>1903</v>
      </c>
      <c r="J20" s="115">
        <v>11</v>
      </c>
      <c r="K20" s="144"/>
      <c r="L20" s="145">
        <v>198</v>
      </c>
      <c r="M20" s="146">
        <v>540</v>
      </c>
      <c r="N20" s="119">
        <v>198</v>
      </c>
      <c r="O20" s="145">
        <v>233</v>
      </c>
      <c r="P20" s="147">
        <v>35</v>
      </c>
      <c r="R20" s="149">
        <v>43288</v>
      </c>
      <c r="S20" s="168"/>
      <c r="T20" s="150"/>
      <c r="U20" s="121"/>
      <c r="V20" s="173"/>
      <c r="W20" s="150"/>
      <c r="X20" s="150"/>
      <c r="Y20" s="151"/>
      <c r="Z20" s="69"/>
      <c r="AG20" s="96">
        <f>A20</f>
        <v>43288</v>
      </c>
    </row>
    <row r="21" spans="1:33">
      <c r="A21" s="129" t="s">
        <v>32</v>
      </c>
      <c r="B21" s="130"/>
      <c r="C21" s="5" t="s">
        <v>32</v>
      </c>
      <c r="D21" s="131"/>
      <c r="E21" s="132"/>
      <c r="F21" s="133">
        <v>0</v>
      </c>
      <c r="G21" s="5">
        <v>540</v>
      </c>
      <c r="H21" s="5">
        <v>1903</v>
      </c>
      <c r="I21" s="131">
        <v>1913</v>
      </c>
      <c r="J21" s="5">
        <v>10</v>
      </c>
      <c r="K21" s="38"/>
      <c r="L21" s="6">
        <v>180</v>
      </c>
      <c r="M21" s="32">
        <v>328</v>
      </c>
      <c r="N21" s="7">
        <v>180</v>
      </c>
      <c r="O21" s="6">
        <v>212</v>
      </c>
      <c r="P21" s="8">
        <v>32</v>
      </c>
      <c r="R21" s="148">
        <v>43289</v>
      </c>
      <c r="S21" s="169"/>
      <c r="T21" s="81"/>
      <c r="U21" s="36"/>
      <c r="V21" s="174"/>
      <c r="W21" s="81"/>
      <c r="X21" s="81"/>
      <c r="Y21" s="90"/>
      <c r="Z21" s="79">
        <v>43289</v>
      </c>
      <c r="AG21" s="96">
        <f>AG22</f>
        <v>43289</v>
      </c>
    </row>
    <row r="22" spans="1:33" ht="13.5" thickBot="1">
      <c r="A22" s="108">
        <v>43289</v>
      </c>
      <c r="B22" s="109"/>
      <c r="C22" s="110" t="s">
        <v>32</v>
      </c>
      <c r="D22" s="111"/>
      <c r="E22" s="142"/>
      <c r="F22" s="143">
        <v>470</v>
      </c>
      <c r="G22" s="110">
        <v>328</v>
      </c>
      <c r="H22" s="110">
        <v>1913</v>
      </c>
      <c r="I22" s="111">
        <v>1923</v>
      </c>
      <c r="J22" s="115">
        <v>10</v>
      </c>
      <c r="K22" s="144"/>
      <c r="L22" s="145">
        <v>180</v>
      </c>
      <c r="M22" s="146">
        <v>586</v>
      </c>
      <c r="N22" s="119">
        <v>180</v>
      </c>
      <c r="O22" s="145">
        <v>212</v>
      </c>
      <c r="P22" s="147">
        <v>32</v>
      </c>
      <c r="R22" s="149">
        <v>43289</v>
      </c>
      <c r="S22" s="168"/>
      <c r="T22" s="150"/>
      <c r="U22" s="121"/>
      <c r="V22" s="173"/>
      <c r="W22" s="150"/>
      <c r="X22" s="150"/>
      <c r="Y22" s="151"/>
      <c r="Z22" s="149"/>
      <c r="AG22" s="96">
        <f>A22</f>
        <v>43289</v>
      </c>
    </row>
    <row r="23" spans="1:33">
      <c r="A23" s="129" t="s">
        <v>32</v>
      </c>
      <c r="B23" s="130"/>
      <c r="C23" s="5" t="s">
        <v>32</v>
      </c>
      <c r="D23" s="131"/>
      <c r="E23" s="132"/>
      <c r="F23" s="133">
        <v>0</v>
      </c>
      <c r="G23" s="5">
        <v>586</v>
      </c>
      <c r="H23" s="5">
        <v>1923</v>
      </c>
      <c r="I23" s="131">
        <v>1932</v>
      </c>
      <c r="J23" s="5">
        <v>9</v>
      </c>
      <c r="K23" s="38"/>
      <c r="L23" s="6">
        <v>162</v>
      </c>
      <c r="M23" s="32">
        <v>395</v>
      </c>
      <c r="N23" s="7">
        <v>162</v>
      </c>
      <c r="O23" s="6">
        <v>191</v>
      </c>
      <c r="P23" s="8">
        <v>29</v>
      </c>
      <c r="R23" s="148">
        <v>43290</v>
      </c>
      <c r="S23" s="169"/>
      <c r="T23" s="81"/>
      <c r="U23" s="36"/>
      <c r="V23" s="174"/>
      <c r="W23" s="81"/>
      <c r="X23" s="81"/>
      <c r="Y23" s="90"/>
      <c r="Z23" s="92">
        <v>43290</v>
      </c>
      <c r="AG23" s="96">
        <f>AG24</f>
        <v>43290</v>
      </c>
    </row>
    <row r="24" spans="1:33" ht="13.5" thickBot="1">
      <c r="A24" s="108">
        <v>43290</v>
      </c>
      <c r="B24" s="109"/>
      <c r="C24" s="110" t="s">
        <v>32</v>
      </c>
      <c r="D24" s="111"/>
      <c r="E24" s="142"/>
      <c r="F24" s="143">
        <v>360</v>
      </c>
      <c r="G24" s="110">
        <v>395</v>
      </c>
      <c r="H24" s="110">
        <v>1932</v>
      </c>
      <c r="I24" s="111">
        <v>1942</v>
      </c>
      <c r="J24" s="115">
        <v>10</v>
      </c>
      <c r="K24" s="144"/>
      <c r="L24" s="145">
        <v>180</v>
      </c>
      <c r="M24" s="146">
        <v>543</v>
      </c>
      <c r="N24" s="119">
        <v>180</v>
      </c>
      <c r="O24" s="145">
        <v>212</v>
      </c>
      <c r="P24" s="147">
        <v>32</v>
      </c>
      <c r="R24" s="149">
        <v>43290</v>
      </c>
      <c r="S24" s="168"/>
      <c r="T24" s="150"/>
      <c r="U24" s="121"/>
      <c r="V24" s="173"/>
      <c r="W24" s="150"/>
      <c r="X24" s="150"/>
      <c r="Y24" s="151"/>
      <c r="Z24" s="149"/>
      <c r="AG24" s="96">
        <f>A24</f>
        <v>43290</v>
      </c>
    </row>
    <row r="25" spans="1:33">
      <c r="A25" s="129" t="s">
        <v>32</v>
      </c>
      <c r="B25" s="130"/>
      <c r="C25" s="5" t="s">
        <v>32</v>
      </c>
      <c r="D25" s="131"/>
      <c r="E25" s="132"/>
      <c r="F25" s="133">
        <v>0</v>
      </c>
      <c r="G25" s="5">
        <v>543</v>
      </c>
      <c r="H25" s="5">
        <v>1942</v>
      </c>
      <c r="I25" s="131">
        <v>1950</v>
      </c>
      <c r="J25" s="5">
        <v>8</v>
      </c>
      <c r="K25" s="38"/>
      <c r="L25" s="6">
        <v>144</v>
      </c>
      <c r="M25" s="32">
        <v>373</v>
      </c>
      <c r="N25" s="7">
        <v>144</v>
      </c>
      <c r="O25" s="6">
        <v>170</v>
      </c>
      <c r="P25" s="8">
        <v>26</v>
      </c>
      <c r="R25" s="148">
        <v>43291</v>
      </c>
      <c r="S25" s="169"/>
      <c r="T25" s="81"/>
      <c r="U25" s="36"/>
      <c r="V25" s="174"/>
      <c r="W25" s="81"/>
      <c r="X25" s="81"/>
      <c r="Y25" s="90"/>
      <c r="Z25" s="79">
        <v>43291</v>
      </c>
      <c r="AG25" s="96">
        <f>AG26</f>
        <v>43291</v>
      </c>
    </row>
    <row r="26" spans="1:33" ht="13.5" thickBot="1">
      <c r="A26" s="108">
        <v>43291</v>
      </c>
      <c r="B26" s="109"/>
      <c r="C26" s="110"/>
      <c r="D26" s="111"/>
      <c r="E26" s="112"/>
      <c r="F26" s="113">
        <v>350</v>
      </c>
      <c r="G26" s="110">
        <v>373</v>
      </c>
      <c r="H26" s="110">
        <v>1950</v>
      </c>
      <c r="I26" s="114">
        <v>1960</v>
      </c>
      <c r="J26" s="115">
        <v>10</v>
      </c>
      <c r="K26" s="116"/>
      <c r="L26" s="117">
        <v>180</v>
      </c>
      <c r="M26" s="118">
        <v>511</v>
      </c>
      <c r="N26" s="119">
        <v>180</v>
      </c>
      <c r="O26" s="117">
        <v>212</v>
      </c>
      <c r="P26" s="120">
        <v>32</v>
      </c>
      <c r="R26" s="149">
        <v>43291</v>
      </c>
      <c r="S26" s="168"/>
      <c r="T26" s="150"/>
      <c r="U26" s="121"/>
      <c r="V26" s="173"/>
      <c r="W26" s="150"/>
      <c r="X26" s="150"/>
      <c r="Y26" s="151"/>
      <c r="Z26" s="69"/>
      <c r="AG26" s="96">
        <f>A26</f>
        <v>43291</v>
      </c>
    </row>
    <row r="27" spans="1:33">
      <c r="A27" s="129" t="s">
        <v>32</v>
      </c>
      <c r="B27" s="130"/>
      <c r="C27" s="5" t="s">
        <v>32</v>
      </c>
      <c r="D27" s="131"/>
      <c r="E27" s="132"/>
      <c r="F27" s="133">
        <v>0</v>
      </c>
      <c r="G27" s="5">
        <v>511</v>
      </c>
      <c r="H27" s="5">
        <v>1960</v>
      </c>
      <c r="I27" s="131">
        <v>1968</v>
      </c>
      <c r="J27" s="5">
        <v>8</v>
      </c>
      <c r="K27" s="38"/>
      <c r="L27" s="6">
        <v>144</v>
      </c>
      <c r="M27" s="32">
        <v>341</v>
      </c>
      <c r="N27" s="7">
        <v>144</v>
      </c>
      <c r="O27" s="6">
        <v>170</v>
      </c>
      <c r="P27" s="8">
        <v>26</v>
      </c>
      <c r="R27" s="148">
        <v>43292</v>
      </c>
      <c r="S27" s="169"/>
      <c r="T27" s="81"/>
      <c r="U27" s="36"/>
      <c r="V27" s="174"/>
      <c r="W27" s="81"/>
      <c r="X27" s="81"/>
      <c r="Y27" s="90"/>
      <c r="Z27" s="79">
        <v>43292</v>
      </c>
      <c r="AG27" s="96">
        <f>AG28</f>
        <v>43292</v>
      </c>
    </row>
    <row r="28" spans="1:33" ht="13.5" thickBot="1">
      <c r="A28" s="108">
        <v>43292</v>
      </c>
      <c r="B28" s="109"/>
      <c r="C28" s="110" t="s">
        <v>32</v>
      </c>
      <c r="D28" s="111"/>
      <c r="E28" s="142"/>
      <c r="F28" s="143">
        <v>360</v>
      </c>
      <c r="G28" s="110">
        <v>341</v>
      </c>
      <c r="H28" s="110">
        <v>1968</v>
      </c>
      <c r="I28" s="111">
        <v>1977</v>
      </c>
      <c r="J28" s="115">
        <v>9</v>
      </c>
      <c r="K28" s="144"/>
      <c r="L28" s="145">
        <v>162</v>
      </c>
      <c r="M28" s="146">
        <v>510</v>
      </c>
      <c r="N28" s="119">
        <v>162</v>
      </c>
      <c r="O28" s="145">
        <v>191</v>
      </c>
      <c r="P28" s="147">
        <v>29</v>
      </c>
      <c r="R28" s="149">
        <v>43292</v>
      </c>
      <c r="S28" s="168"/>
      <c r="T28" s="150"/>
      <c r="U28" s="121"/>
      <c r="V28" s="173"/>
      <c r="W28" s="150"/>
      <c r="X28" s="150"/>
      <c r="Y28" s="151"/>
      <c r="Z28" s="149"/>
      <c r="AG28" s="96">
        <f>A28</f>
        <v>43292</v>
      </c>
    </row>
    <row r="29" spans="1:33">
      <c r="A29" s="129" t="s">
        <v>32</v>
      </c>
      <c r="B29" s="130"/>
      <c r="C29" s="5" t="s">
        <v>32</v>
      </c>
      <c r="D29" s="131"/>
      <c r="E29" s="132"/>
      <c r="F29" s="133">
        <v>0</v>
      </c>
      <c r="G29" s="5">
        <v>510</v>
      </c>
      <c r="H29" s="5">
        <v>1977</v>
      </c>
      <c r="I29" s="131">
        <v>1983</v>
      </c>
      <c r="J29" s="5">
        <v>6</v>
      </c>
      <c r="K29" s="38"/>
      <c r="L29" s="6">
        <v>108</v>
      </c>
      <c r="M29" s="32">
        <v>383</v>
      </c>
      <c r="N29" s="7">
        <v>108</v>
      </c>
      <c r="O29" s="6">
        <v>127</v>
      </c>
      <c r="P29" s="8">
        <v>19</v>
      </c>
      <c r="R29" s="148">
        <v>43293</v>
      </c>
      <c r="S29" s="169"/>
      <c r="T29" s="81"/>
      <c r="U29" s="36"/>
      <c r="V29" s="174"/>
      <c r="W29" s="81"/>
      <c r="X29" s="81"/>
      <c r="Y29" s="90"/>
      <c r="Z29" s="92">
        <v>43293</v>
      </c>
      <c r="AG29" s="96">
        <f>AG30</f>
        <v>43293</v>
      </c>
    </row>
    <row r="30" spans="1:33" ht="13.5" thickBot="1">
      <c r="A30" s="108">
        <v>43293</v>
      </c>
      <c r="B30" s="109"/>
      <c r="C30" s="110" t="s">
        <v>32</v>
      </c>
      <c r="D30" s="111"/>
      <c r="E30" s="142"/>
      <c r="F30" s="143">
        <v>220</v>
      </c>
      <c r="G30" s="110">
        <v>383</v>
      </c>
      <c r="H30" s="110">
        <v>1983</v>
      </c>
      <c r="I30" s="111">
        <v>1992</v>
      </c>
      <c r="J30" s="115">
        <v>9</v>
      </c>
      <c r="K30" s="144"/>
      <c r="L30" s="145">
        <v>162</v>
      </c>
      <c r="M30" s="146">
        <v>412</v>
      </c>
      <c r="N30" s="119">
        <v>162</v>
      </c>
      <c r="O30" s="145">
        <v>191</v>
      </c>
      <c r="P30" s="147">
        <v>29</v>
      </c>
      <c r="R30" s="149">
        <v>43293</v>
      </c>
      <c r="S30" s="168"/>
      <c r="T30" s="150"/>
      <c r="U30" s="121"/>
      <c r="V30" s="173"/>
      <c r="W30" s="150"/>
      <c r="X30" s="150"/>
      <c r="Y30" s="151"/>
      <c r="Z30" s="149"/>
      <c r="AG30" s="96">
        <f>A30</f>
        <v>43293</v>
      </c>
    </row>
    <row r="31" spans="1:33">
      <c r="A31" s="129" t="s">
        <v>32</v>
      </c>
      <c r="B31" s="130"/>
      <c r="C31" s="5" t="s">
        <v>32</v>
      </c>
      <c r="D31" s="131"/>
      <c r="E31" s="132"/>
      <c r="F31" s="133">
        <v>0</v>
      </c>
      <c r="G31" s="5">
        <v>412</v>
      </c>
      <c r="H31" s="5">
        <v>1992</v>
      </c>
      <c r="I31" s="131">
        <v>1999</v>
      </c>
      <c r="J31" s="5">
        <v>7</v>
      </c>
      <c r="K31" s="38"/>
      <c r="L31" s="6">
        <v>126</v>
      </c>
      <c r="M31" s="32">
        <v>264</v>
      </c>
      <c r="N31" s="7">
        <v>126</v>
      </c>
      <c r="O31" s="6">
        <v>148</v>
      </c>
      <c r="P31" s="8">
        <v>22</v>
      </c>
      <c r="R31" s="148">
        <v>43294</v>
      </c>
      <c r="S31" s="169"/>
      <c r="T31" s="81"/>
      <c r="U31" s="36"/>
      <c r="V31" s="174"/>
      <c r="W31" s="81"/>
      <c r="X31" s="81"/>
      <c r="Y31" s="90"/>
      <c r="Z31" s="79">
        <v>43294</v>
      </c>
      <c r="AG31" s="96">
        <f>AG32</f>
        <v>43294</v>
      </c>
    </row>
    <row r="32" spans="1:33" ht="13.5" thickBot="1">
      <c r="A32" s="108">
        <v>43294</v>
      </c>
      <c r="B32" s="109"/>
      <c r="C32" s="110" t="s">
        <v>32</v>
      </c>
      <c r="D32" s="111"/>
      <c r="E32" s="152"/>
      <c r="F32" s="143">
        <v>370</v>
      </c>
      <c r="G32" s="110">
        <v>264</v>
      </c>
      <c r="H32" s="110">
        <v>1999</v>
      </c>
      <c r="I32" s="111">
        <v>2006</v>
      </c>
      <c r="J32" s="110">
        <v>7</v>
      </c>
      <c r="K32" s="153"/>
      <c r="L32" s="154">
        <v>126</v>
      </c>
      <c r="M32" s="155">
        <v>486</v>
      </c>
      <c r="N32" s="127">
        <v>126</v>
      </c>
      <c r="O32" s="154">
        <v>148</v>
      </c>
      <c r="P32" s="156">
        <v>22</v>
      </c>
      <c r="R32" s="149">
        <v>43294</v>
      </c>
      <c r="S32" s="168"/>
      <c r="T32" s="150"/>
      <c r="U32" s="121"/>
      <c r="V32" s="173"/>
      <c r="W32" s="150"/>
      <c r="X32" s="150"/>
      <c r="Y32" s="151"/>
      <c r="Z32" s="69"/>
      <c r="AG32" s="96">
        <f>A32</f>
        <v>43294</v>
      </c>
    </row>
    <row r="33" spans="1:33">
      <c r="A33" s="129" t="s">
        <v>32</v>
      </c>
      <c r="B33" s="130"/>
      <c r="C33" s="5" t="s">
        <v>32</v>
      </c>
      <c r="D33" s="131"/>
      <c r="E33" s="132"/>
      <c r="F33" s="133">
        <v>0</v>
      </c>
      <c r="G33" s="5">
        <v>486</v>
      </c>
      <c r="H33" s="5">
        <v>2006</v>
      </c>
      <c r="I33" s="131">
        <v>2015</v>
      </c>
      <c r="J33" s="5">
        <v>9</v>
      </c>
      <c r="K33" s="38"/>
      <c r="L33" s="6">
        <v>162</v>
      </c>
      <c r="M33" s="32">
        <v>295</v>
      </c>
      <c r="N33" s="7">
        <v>162</v>
      </c>
      <c r="O33" s="6">
        <v>191</v>
      </c>
      <c r="P33" s="8">
        <v>29</v>
      </c>
      <c r="R33" s="148">
        <v>43295</v>
      </c>
      <c r="S33" s="169"/>
      <c r="T33" s="81"/>
      <c r="U33" s="36"/>
      <c r="V33" s="174"/>
      <c r="W33" s="81"/>
      <c r="X33" s="81"/>
      <c r="Y33" s="90"/>
      <c r="Z33" s="79">
        <v>43295</v>
      </c>
      <c r="AG33" s="96">
        <f>AG34</f>
        <v>43295</v>
      </c>
    </row>
    <row r="34" spans="1:33" ht="13.5" thickBot="1">
      <c r="A34" s="108">
        <v>43295</v>
      </c>
      <c r="B34" s="109"/>
      <c r="C34" s="110" t="s">
        <v>32</v>
      </c>
      <c r="D34" s="111"/>
      <c r="E34" s="142"/>
      <c r="F34" s="143">
        <v>350</v>
      </c>
      <c r="G34" s="110">
        <v>295</v>
      </c>
      <c r="H34" s="110">
        <v>2015</v>
      </c>
      <c r="I34" s="111">
        <v>2024</v>
      </c>
      <c r="J34" s="115">
        <v>9</v>
      </c>
      <c r="K34" s="144"/>
      <c r="L34" s="145">
        <v>162</v>
      </c>
      <c r="M34" s="146">
        <v>454</v>
      </c>
      <c r="N34" s="119">
        <v>162</v>
      </c>
      <c r="O34" s="145">
        <v>191</v>
      </c>
      <c r="P34" s="147">
        <v>29</v>
      </c>
      <c r="R34" s="149">
        <v>43295</v>
      </c>
      <c r="S34" s="168"/>
      <c r="T34" s="150"/>
      <c r="U34" s="121"/>
      <c r="V34" s="173"/>
      <c r="W34" s="150"/>
      <c r="X34" s="150"/>
      <c r="Y34" s="151"/>
      <c r="Z34" s="149"/>
      <c r="AG34" s="96">
        <f>A34</f>
        <v>43295</v>
      </c>
    </row>
    <row r="35" spans="1:33">
      <c r="A35" s="129" t="s">
        <v>32</v>
      </c>
      <c r="B35" s="130"/>
      <c r="C35" s="5" t="s">
        <v>32</v>
      </c>
      <c r="D35" s="131"/>
      <c r="E35" s="132"/>
      <c r="F35" s="133">
        <v>0</v>
      </c>
      <c r="G35" s="5">
        <v>454</v>
      </c>
      <c r="H35" s="5">
        <v>2024</v>
      </c>
      <c r="I35" s="131">
        <v>2030</v>
      </c>
      <c r="J35" s="5">
        <v>6</v>
      </c>
      <c r="K35" s="38"/>
      <c r="L35" s="6">
        <v>108</v>
      </c>
      <c r="M35" s="32">
        <v>327</v>
      </c>
      <c r="N35" s="7">
        <v>108</v>
      </c>
      <c r="O35" s="6">
        <v>127</v>
      </c>
      <c r="P35" s="8">
        <v>19</v>
      </c>
      <c r="R35" s="148">
        <v>43296</v>
      </c>
      <c r="S35" s="169"/>
      <c r="T35" s="81"/>
      <c r="U35" s="36"/>
      <c r="V35" s="174"/>
      <c r="W35" s="81"/>
      <c r="X35" s="81"/>
      <c r="Y35" s="90"/>
      <c r="Z35" s="92">
        <v>43296</v>
      </c>
      <c r="AG35" s="96">
        <f>AG36</f>
        <v>43296</v>
      </c>
    </row>
    <row r="36" spans="1:33" ht="13.5" thickBot="1">
      <c r="A36" s="108">
        <v>43296</v>
      </c>
      <c r="B36" s="109"/>
      <c r="C36" s="110" t="s">
        <v>32</v>
      </c>
      <c r="D36" s="111"/>
      <c r="E36" s="142"/>
      <c r="F36" s="143">
        <v>300</v>
      </c>
      <c r="G36" s="110">
        <v>327</v>
      </c>
      <c r="H36" s="110">
        <v>2030</v>
      </c>
      <c r="I36" s="111">
        <v>2038</v>
      </c>
      <c r="J36" s="115">
        <v>8</v>
      </c>
      <c r="K36" s="144"/>
      <c r="L36" s="145">
        <v>144</v>
      </c>
      <c r="M36" s="146">
        <v>457</v>
      </c>
      <c r="N36" s="119">
        <v>144</v>
      </c>
      <c r="O36" s="145">
        <v>170</v>
      </c>
      <c r="P36" s="147">
        <v>26</v>
      </c>
      <c r="R36" s="149">
        <v>43296</v>
      </c>
      <c r="S36" s="168"/>
      <c r="T36" s="150"/>
      <c r="U36" s="121"/>
      <c r="V36" s="173"/>
      <c r="W36" s="150"/>
      <c r="X36" s="150"/>
      <c r="Y36" s="151"/>
      <c r="Z36" s="149"/>
      <c r="AG36" s="96">
        <f>A36</f>
        <v>43296</v>
      </c>
    </row>
    <row r="37" spans="1:33">
      <c r="A37" s="129" t="s">
        <v>32</v>
      </c>
      <c r="B37" s="130"/>
      <c r="C37" s="5" t="s">
        <v>32</v>
      </c>
      <c r="D37" s="131"/>
      <c r="E37" s="132"/>
      <c r="F37" s="133">
        <v>0</v>
      </c>
      <c r="G37" s="5">
        <v>457</v>
      </c>
      <c r="H37" s="5">
        <v>2038</v>
      </c>
      <c r="I37" s="131">
        <v>2046</v>
      </c>
      <c r="J37" s="5">
        <v>8</v>
      </c>
      <c r="K37" s="38"/>
      <c r="L37" s="6">
        <v>144</v>
      </c>
      <c r="M37" s="32">
        <v>287</v>
      </c>
      <c r="N37" s="7">
        <v>144</v>
      </c>
      <c r="O37" s="6">
        <v>170</v>
      </c>
      <c r="P37" s="8">
        <v>26</v>
      </c>
      <c r="R37" s="148">
        <v>43297</v>
      </c>
      <c r="S37" s="169"/>
      <c r="T37" s="81"/>
      <c r="U37" s="36"/>
      <c r="V37" s="174"/>
      <c r="W37" s="81"/>
      <c r="X37" s="81"/>
      <c r="Y37" s="90"/>
      <c r="Z37" s="79">
        <v>43297</v>
      </c>
      <c r="AG37" s="96">
        <f>AG38</f>
        <v>43297</v>
      </c>
    </row>
    <row r="38" spans="1:33" ht="13.5" thickBot="1">
      <c r="A38" s="108">
        <v>43297</v>
      </c>
      <c r="B38" s="109"/>
      <c r="C38" s="110"/>
      <c r="D38" s="111"/>
      <c r="E38" s="112"/>
      <c r="F38" s="113">
        <v>200</v>
      </c>
      <c r="G38" s="110">
        <v>287</v>
      </c>
      <c r="H38" s="110">
        <v>2046</v>
      </c>
      <c r="I38" s="114">
        <v>2050</v>
      </c>
      <c r="J38" s="115">
        <v>4</v>
      </c>
      <c r="K38" s="116"/>
      <c r="L38" s="117">
        <v>72</v>
      </c>
      <c r="M38" s="118">
        <v>402</v>
      </c>
      <c r="N38" s="119">
        <v>72</v>
      </c>
      <c r="O38" s="117">
        <v>85</v>
      </c>
      <c r="P38" s="120">
        <v>13</v>
      </c>
      <c r="R38" s="149">
        <v>43297</v>
      </c>
      <c r="S38" s="168"/>
      <c r="T38" s="150"/>
      <c r="U38" s="121"/>
      <c r="V38" s="173"/>
      <c r="W38" s="150"/>
      <c r="X38" s="150"/>
      <c r="Y38" s="151"/>
      <c r="Z38" s="69"/>
      <c r="AC38" s="1"/>
      <c r="AG38" s="96">
        <f>A38</f>
        <v>43297</v>
      </c>
    </row>
    <row r="39" spans="1:33">
      <c r="A39" s="129" t="s">
        <v>32</v>
      </c>
      <c r="B39" s="130"/>
      <c r="C39" s="5"/>
      <c r="D39" s="131"/>
      <c r="E39" s="134"/>
      <c r="F39" s="135">
        <v>0</v>
      </c>
      <c r="G39" s="5">
        <v>402</v>
      </c>
      <c r="H39" s="5">
        <v>2050</v>
      </c>
      <c r="I39" s="136">
        <v>2058</v>
      </c>
      <c r="J39" s="5">
        <v>8</v>
      </c>
      <c r="K39" s="137"/>
      <c r="L39" s="138">
        <v>144</v>
      </c>
      <c r="M39" s="139">
        <v>236</v>
      </c>
      <c r="N39" s="140">
        <v>144</v>
      </c>
      <c r="O39" s="138">
        <v>166</v>
      </c>
      <c r="P39" s="141">
        <v>22</v>
      </c>
      <c r="R39" s="148">
        <v>43298</v>
      </c>
      <c r="S39" s="169"/>
      <c r="T39" s="81"/>
      <c r="U39" s="36"/>
      <c r="V39" s="174"/>
      <c r="W39" s="81"/>
      <c r="X39" s="81"/>
      <c r="Y39" s="90"/>
      <c r="Z39" s="79">
        <v>43298</v>
      </c>
      <c r="AC39" s="1"/>
      <c r="AG39" s="96">
        <f>AG40</f>
        <v>43298</v>
      </c>
    </row>
    <row r="40" spans="1:33" ht="13.5" thickBot="1">
      <c r="A40" s="108">
        <v>43298</v>
      </c>
      <c r="B40" s="109"/>
      <c r="C40" s="110"/>
      <c r="D40" s="111"/>
      <c r="E40" s="112"/>
      <c r="F40" s="113">
        <v>230</v>
      </c>
      <c r="G40" s="110">
        <v>236</v>
      </c>
      <c r="H40" s="110">
        <v>2058</v>
      </c>
      <c r="I40" s="114">
        <v>2066</v>
      </c>
      <c r="J40" s="115">
        <v>8</v>
      </c>
      <c r="K40" s="116"/>
      <c r="L40" s="117">
        <v>144</v>
      </c>
      <c r="M40" s="118">
        <v>300</v>
      </c>
      <c r="N40" s="119">
        <v>144</v>
      </c>
      <c r="O40" s="117">
        <v>166</v>
      </c>
      <c r="P40" s="120">
        <v>22</v>
      </c>
      <c r="R40" s="149">
        <v>43298</v>
      </c>
      <c r="S40" s="168"/>
      <c r="T40" s="150"/>
      <c r="U40" s="121"/>
      <c r="V40" s="173"/>
      <c r="W40" s="150"/>
      <c r="X40" s="150"/>
      <c r="Y40" s="151"/>
      <c r="Z40" s="149"/>
      <c r="AC40" s="1"/>
      <c r="AG40" s="96">
        <f>A40</f>
        <v>43298</v>
      </c>
    </row>
    <row r="41" spans="1:33">
      <c r="A41" s="129" t="s">
        <v>32</v>
      </c>
      <c r="B41" s="130"/>
      <c r="C41" s="5"/>
      <c r="D41" s="131"/>
      <c r="E41" s="134"/>
      <c r="F41" s="135">
        <v>0</v>
      </c>
      <c r="G41" s="5">
        <v>300</v>
      </c>
      <c r="H41" s="5">
        <v>2066</v>
      </c>
      <c r="I41" s="136">
        <v>2076</v>
      </c>
      <c r="J41" s="5">
        <v>10</v>
      </c>
      <c r="K41" s="137"/>
      <c r="L41" s="138">
        <v>180</v>
      </c>
      <c r="M41" s="139">
        <v>93</v>
      </c>
      <c r="N41" s="140">
        <v>180</v>
      </c>
      <c r="O41" s="138">
        <v>207</v>
      </c>
      <c r="P41" s="141">
        <v>27</v>
      </c>
      <c r="R41" s="148">
        <v>43299</v>
      </c>
      <c r="S41" s="169"/>
      <c r="T41" s="81"/>
      <c r="U41" s="36"/>
      <c r="V41" s="174"/>
      <c r="W41" s="81"/>
      <c r="X41" s="81"/>
      <c r="Y41" s="90"/>
      <c r="Z41" s="92">
        <v>43299</v>
      </c>
      <c r="AG41" s="96">
        <f>AG42</f>
        <v>43299</v>
      </c>
    </row>
    <row r="42" spans="1:33" ht="13.5" thickBot="1">
      <c r="A42" s="108">
        <v>43299</v>
      </c>
      <c r="B42" s="109"/>
      <c r="C42" s="110"/>
      <c r="D42" s="111"/>
      <c r="E42" s="112"/>
      <c r="F42" s="113">
        <v>380</v>
      </c>
      <c r="G42" s="110">
        <v>93</v>
      </c>
      <c r="H42" s="110">
        <v>2076</v>
      </c>
      <c r="I42" s="114">
        <v>2084</v>
      </c>
      <c r="J42" s="115">
        <v>8</v>
      </c>
      <c r="K42" s="116"/>
      <c r="L42" s="117">
        <v>144</v>
      </c>
      <c r="M42" s="118">
        <v>307</v>
      </c>
      <c r="N42" s="119">
        <v>144</v>
      </c>
      <c r="O42" s="117">
        <v>166</v>
      </c>
      <c r="P42" s="120">
        <v>22</v>
      </c>
      <c r="R42" s="149">
        <v>43299</v>
      </c>
      <c r="S42" s="168"/>
      <c r="T42" s="150"/>
      <c r="U42" s="121"/>
      <c r="V42" s="173"/>
      <c r="W42" s="150"/>
      <c r="X42" s="150"/>
      <c r="Y42" s="151"/>
      <c r="Z42" s="149"/>
      <c r="AG42" s="96">
        <f>A42</f>
        <v>43299</v>
      </c>
    </row>
    <row r="43" spans="1:33">
      <c r="A43" s="129" t="s">
        <v>32</v>
      </c>
      <c r="B43" s="130"/>
      <c r="C43" s="5"/>
      <c r="D43" s="131"/>
      <c r="E43" s="134"/>
      <c r="F43" s="135">
        <v>0</v>
      </c>
      <c r="G43" s="5">
        <v>307</v>
      </c>
      <c r="H43" s="5">
        <v>2084</v>
      </c>
      <c r="I43" s="136">
        <v>2093</v>
      </c>
      <c r="J43" s="5">
        <v>9</v>
      </c>
      <c r="K43" s="157"/>
      <c r="L43" s="158">
        <v>162</v>
      </c>
      <c r="M43" s="159">
        <v>120</v>
      </c>
      <c r="N43" s="7">
        <v>162</v>
      </c>
      <c r="O43" s="158">
        <v>187</v>
      </c>
      <c r="P43" s="141">
        <v>25</v>
      </c>
      <c r="R43" s="148">
        <v>43300</v>
      </c>
      <c r="S43" s="169"/>
      <c r="T43" s="81"/>
      <c r="U43" s="36"/>
      <c r="V43" s="174"/>
      <c r="W43" s="81"/>
      <c r="X43" s="81"/>
      <c r="Y43" s="90"/>
      <c r="Z43" s="79">
        <v>43300</v>
      </c>
      <c r="AG43" s="96">
        <f>AG44</f>
        <v>43300</v>
      </c>
    </row>
    <row r="44" spans="1:33" ht="13.5" thickBot="1">
      <c r="A44" s="160">
        <v>43300</v>
      </c>
      <c r="B44" s="109"/>
      <c r="C44" s="110" t="s">
        <v>32</v>
      </c>
      <c r="D44" s="161"/>
      <c r="E44" s="152"/>
      <c r="F44" s="162">
        <v>380</v>
      </c>
      <c r="G44" s="110">
        <v>120</v>
      </c>
      <c r="H44" s="110">
        <v>2093</v>
      </c>
      <c r="I44" s="161">
        <v>2102</v>
      </c>
      <c r="J44" s="110">
        <v>9</v>
      </c>
      <c r="K44" s="153"/>
      <c r="L44" s="154">
        <v>162</v>
      </c>
      <c r="M44" s="155">
        <v>313</v>
      </c>
      <c r="N44" s="127">
        <v>162</v>
      </c>
      <c r="O44" s="154">
        <v>187</v>
      </c>
      <c r="P44" s="156">
        <v>25</v>
      </c>
      <c r="R44" s="149">
        <v>43300</v>
      </c>
      <c r="S44" s="168"/>
      <c r="T44" s="150"/>
      <c r="U44" s="164"/>
      <c r="V44" s="173"/>
      <c r="W44" s="150"/>
      <c r="X44" s="150"/>
      <c r="Y44" s="151"/>
      <c r="Z44" s="69"/>
      <c r="AG44" s="96">
        <f>A44</f>
        <v>43300</v>
      </c>
    </row>
    <row r="45" spans="1:33">
      <c r="A45" s="129" t="s">
        <v>32</v>
      </c>
      <c r="B45" s="130"/>
      <c r="C45" s="5"/>
      <c r="D45" s="131"/>
      <c r="E45" s="134"/>
      <c r="F45" s="135">
        <v>0</v>
      </c>
      <c r="G45" s="5">
        <v>313</v>
      </c>
      <c r="H45" s="5">
        <v>2102</v>
      </c>
      <c r="I45" s="136">
        <v>2112</v>
      </c>
      <c r="J45" s="5">
        <v>10</v>
      </c>
      <c r="K45" s="137"/>
      <c r="L45" s="138">
        <v>180</v>
      </c>
      <c r="M45" s="139">
        <v>106</v>
      </c>
      <c r="N45" s="140">
        <v>180</v>
      </c>
      <c r="O45" s="138">
        <v>207</v>
      </c>
      <c r="P45" s="141">
        <v>27</v>
      </c>
      <c r="R45" s="148">
        <v>43301</v>
      </c>
      <c r="S45" s="169"/>
      <c r="T45" s="81"/>
      <c r="U45" s="36"/>
      <c r="V45" s="174"/>
      <c r="W45" s="81"/>
      <c r="X45" s="81"/>
      <c r="Y45" s="90"/>
      <c r="Z45" s="79">
        <v>43301</v>
      </c>
      <c r="AG45" s="96">
        <f>AG46</f>
        <v>43301</v>
      </c>
    </row>
    <row r="46" spans="1:33" ht="13.5" thickBot="1">
      <c r="A46" s="108">
        <v>43301</v>
      </c>
      <c r="B46" s="109"/>
      <c r="C46" s="110"/>
      <c r="D46" s="111"/>
      <c r="E46" s="112"/>
      <c r="F46" s="113">
        <v>320</v>
      </c>
      <c r="G46" s="110">
        <v>106</v>
      </c>
      <c r="H46" s="110">
        <v>2112</v>
      </c>
      <c r="I46" s="114">
        <v>2122</v>
      </c>
      <c r="J46" s="115">
        <v>10</v>
      </c>
      <c r="K46" s="116"/>
      <c r="L46" s="117">
        <v>180</v>
      </c>
      <c r="M46" s="118">
        <v>219</v>
      </c>
      <c r="N46" s="119">
        <v>180</v>
      </c>
      <c r="O46" s="117">
        <v>207</v>
      </c>
      <c r="P46" s="120">
        <v>27</v>
      </c>
      <c r="R46" s="149">
        <v>43301</v>
      </c>
      <c r="S46" s="168"/>
      <c r="T46" s="150"/>
      <c r="U46" s="121"/>
      <c r="V46" s="173"/>
      <c r="W46" s="150"/>
      <c r="X46" s="150"/>
      <c r="Y46" s="151"/>
      <c r="Z46" s="149"/>
      <c r="AG46" s="96">
        <f>A46</f>
        <v>43301</v>
      </c>
    </row>
    <row r="47" spans="1:33">
      <c r="A47" s="129" t="s">
        <v>32</v>
      </c>
      <c r="B47" s="130"/>
      <c r="C47" s="5"/>
      <c r="D47" s="131"/>
      <c r="E47" s="134"/>
      <c r="F47" s="135">
        <v>0</v>
      </c>
      <c r="G47" s="5">
        <v>219</v>
      </c>
      <c r="H47" s="5">
        <v>2122</v>
      </c>
      <c r="I47" s="136">
        <v>2131</v>
      </c>
      <c r="J47" s="5">
        <v>9</v>
      </c>
      <c r="K47" s="137"/>
      <c r="L47" s="138">
        <v>162</v>
      </c>
      <c r="M47" s="139">
        <v>32</v>
      </c>
      <c r="N47" s="140">
        <v>162</v>
      </c>
      <c r="O47" s="138">
        <v>187</v>
      </c>
      <c r="P47" s="141">
        <v>25</v>
      </c>
      <c r="R47" s="148">
        <v>43302</v>
      </c>
      <c r="S47" s="169"/>
      <c r="T47" s="81"/>
      <c r="U47" s="36"/>
      <c r="V47" s="174"/>
      <c r="W47" s="81"/>
      <c r="X47" s="81"/>
      <c r="Y47" s="90"/>
      <c r="Z47" s="92">
        <v>43302</v>
      </c>
      <c r="AG47" s="96">
        <f>AG48</f>
        <v>43302</v>
      </c>
    </row>
    <row r="48" spans="1:33" ht="13.5" thickBot="1">
      <c r="A48" s="108">
        <v>43302</v>
      </c>
      <c r="B48" s="109"/>
      <c r="C48" s="110"/>
      <c r="D48" s="111"/>
      <c r="E48" s="112"/>
      <c r="F48" s="113">
        <v>420</v>
      </c>
      <c r="G48" s="110">
        <v>32</v>
      </c>
      <c r="H48" s="110">
        <v>2131</v>
      </c>
      <c r="I48" s="114">
        <v>2142</v>
      </c>
      <c r="J48" s="115">
        <v>11</v>
      </c>
      <c r="K48" s="116"/>
      <c r="L48" s="117">
        <v>198</v>
      </c>
      <c r="M48" s="118">
        <v>224</v>
      </c>
      <c r="N48" s="119">
        <v>198</v>
      </c>
      <c r="O48" s="117">
        <v>228</v>
      </c>
      <c r="P48" s="120">
        <v>30</v>
      </c>
      <c r="R48" s="149">
        <v>43302</v>
      </c>
      <c r="S48" s="168"/>
      <c r="T48" s="150"/>
      <c r="U48" s="121"/>
      <c r="V48" s="173"/>
      <c r="W48" s="150"/>
      <c r="X48" s="150"/>
      <c r="Y48" s="151"/>
      <c r="Z48" s="149"/>
      <c r="AG48" s="96">
        <f>A48</f>
        <v>43302</v>
      </c>
    </row>
    <row r="49" spans="1:33">
      <c r="A49" s="129" t="s">
        <v>32</v>
      </c>
      <c r="B49" s="130"/>
      <c r="C49" s="5"/>
      <c r="D49" s="131"/>
      <c r="E49" s="134"/>
      <c r="F49" s="135">
        <v>0</v>
      </c>
      <c r="G49" s="5">
        <v>224</v>
      </c>
      <c r="H49" s="5">
        <v>2142</v>
      </c>
      <c r="I49" s="136">
        <v>2150</v>
      </c>
      <c r="J49" s="5">
        <v>8</v>
      </c>
      <c r="K49" s="137"/>
      <c r="L49" s="138">
        <v>144</v>
      </c>
      <c r="M49" s="139">
        <v>58</v>
      </c>
      <c r="N49" s="140">
        <v>144</v>
      </c>
      <c r="O49" s="138">
        <v>166</v>
      </c>
      <c r="P49" s="141">
        <v>22</v>
      </c>
      <c r="R49" s="148">
        <v>43303</v>
      </c>
      <c r="S49" s="169"/>
      <c r="T49" s="81"/>
      <c r="U49" s="36"/>
      <c r="V49" s="174"/>
      <c r="W49" s="81"/>
      <c r="X49" s="81"/>
      <c r="Y49" s="90"/>
      <c r="Z49" s="79">
        <v>43303</v>
      </c>
      <c r="AG49" s="96">
        <f>AG50</f>
        <v>43303</v>
      </c>
    </row>
    <row r="50" spans="1:33" ht="13.5" thickBot="1">
      <c r="A50" s="108">
        <v>43303</v>
      </c>
      <c r="B50" s="109"/>
      <c r="C50" s="110"/>
      <c r="D50" s="111"/>
      <c r="E50" s="112"/>
      <c r="F50" s="113">
        <v>420</v>
      </c>
      <c r="G50" s="110">
        <v>58</v>
      </c>
      <c r="H50" s="110">
        <v>2150</v>
      </c>
      <c r="I50" s="114">
        <v>2161</v>
      </c>
      <c r="J50" s="115">
        <v>11</v>
      </c>
      <c r="K50" s="116"/>
      <c r="L50" s="117">
        <v>198</v>
      </c>
      <c r="M50" s="118">
        <v>250</v>
      </c>
      <c r="N50" s="119">
        <v>198</v>
      </c>
      <c r="O50" s="117">
        <v>228</v>
      </c>
      <c r="P50" s="120">
        <v>30</v>
      </c>
      <c r="R50" s="149">
        <v>43303</v>
      </c>
      <c r="S50" s="168"/>
      <c r="T50" s="150"/>
      <c r="U50" s="121"/>
      <c r="V50" s="173"/>
      <c r="W50" s="150"/>
      <c r="X50" s="150"/>
      <c r="Y50" s="151"/>
      <c r="Z50" s="69"/>
      <c r="AG50" s="96">
        <f>A50</f>
        <v>43303</v>
      </c>
    </row>
    <row r="51" spans="1:33">
      <c r="A51" s="129" t="s">
        <v>32</v>
      </c>
      <c r="B51" s="130"/>
      <c r="C51" s="5"/>
      <c r="D51" s="131"/>
      <c r="E51" s="134"/>
      <c r="F51" s="135">
        <v>0</v>
      </c>
      <c r="G51" s="5">
        <v>250</v>
      </c>
      <c r="H51" s="5">
        <v>2161</v>
      </c>
      <c r="I51" s="136">
        <v>2171</v>
      </c>
      <c r="J51" s="5">
        <v>10</v>
      </c>
      <c r="K51" s="137"/>
      <c r="L51" s="138">
        <v>180</v>
      </c>
      <c r="M51" s="139">
        <v>43</v>
      </c>
      <c r="N51" s="140">
        <v>180</v>
      </c>
      <c r="O51" s="138">
        <v>207</v>
      </c>
      <c r="P51" s="141">
        <v>27</v>
      </c>
      <c r="R51" s="148">
        <v>43304</v>
      </c>
      <c r="S51" s="169"/>
      <c r="T51" s="81"/>
      <c r="U51" s="36"/>
      <c r="V51" s="174"/>
      <c r="W51" s="81"/>
      <c r="X51" s="81"/>
      <c r="Y51" s="90"/>
      <c r="Z51" s="79">
        <v>43304</v>
      </c>
      <c r="AG51" s="96">
        <f>AG52</f>
        <v>43304</v>
      </c>
    </row>
    <row r="52" spans="1:33" ht="13.5" thickBot="1">
      <c r="A52" s="108">
        <v>43304</v>
      </c>
      <c r="B52" s="109"/>
      <c r="C52" s="110"/>
      <c r="D52" s="111"/>
      <c r="E52" s="112"/>
      <c r="F52" s="113">
        <v>400</v>
      </c>
      <c r="G52" s="110">
        <v>43</v>
      </c>
      <c r="H52" s="110">
        <v>2171</v>
      </c>
      <c r="I52" s="114">
        <v>2182</v>
      </c>
      <c r="J52" s="115">
        <v>11</v>
      </c>
      <c r="K52" s="116"/>
      <c r="L52" s="117">
        <v>198</v>
      </c>
      <c r="M52" s="118">
        <v>215</v>
      </c>
      <c r="N52" s="119">
        <v>198</v>
      </c>
      <c r="O52" s="117">
        <v>228</v>
      </c>
      <c r="P52" s="120">
        <v>30</v>
      </c>
      <c r="R52" s="149">
        <v>43304</v>
      </c>
      <c r="S52" s="168"/>
      <c r="T52" s="150"/>
      <c r="U52" s="121"/>
      <c r="V52" s="173"/>
      <c r="W52" s="150"/>
      <c r="X52" s="150"/>
      <c r="Y52" s="151"/>
      <c r="Z52" s="149"/>
      <c r="AG52" s="96">
        <f>A52</f>
        <v>43304</v>
      </c>
    </row>
    <row r="53" spans="1:33">
      <c r="A53" s="129" t="s">
        <v>32</v>
      </c>
      <c r="B53" s="130"/>
      <c r="C53" s="5"/>
      <c r="D53" s="131"/>
      <c r="E53" s="134"/>
      <c r="F53" s="135">
        <v>0</v>
      </c>
      <c r="G53" s="5">
        <v>215</v>
      </c>
      <c r="H53" s="5">
        <v>2182</v>
      </c>
      <c r="I53" s="136">
        <v>2190</v>
      </c>
      <c r="J53" s="5">
        <v>8</v>
      </c>
      <c r="K53" s="137"/>
      <c r="L53" s="138">
        <v>144</v>
      </c>
      <c r="M53" s="139">
        <v>49</v>
      </c>
      <c r="N53" s="140">
        <v>144</v>
      </c>
      <c r="O53" s="138">
        <v>166</v>
      </c>
      <c r="P53" s="141">
        <v>22</v>
      </c>
      <c r="R53" s="148">
        <v>43305</v>
      </c>
      <c r="S53" s="169"/>
      <c r="T53" s="81"/>
      <c r="U53" s="36"/>
      <c r="V53" s="174"/>
      <c r="W53" s="81"/>
      <c r="X53" s="81"/>
      <c r="Y53" s="90"/>
      <c r="Z53" s="92">
        <v>43305</v>
      </c>
      <c r="AG53" s="96">
        <f>AG54</f>
        <v>43305</v>
      </c>
    </row>
    <row r="54" spans="1:33" ht="13.5" thickBot="1">
      <c r="A54" s="108">
        <v>43305</v>
      </c>
      <c r="B54" s="109"/>
      <c r="C54" s="110"/>
      <c r="D54" s="111"/>
      <c r="E54" s="112"/>
      <c r="F54" s="113">
        <v>470</v>
      </c>
      <c r="G54" s="110">
        <v>49</v>
      </c>
      <c r="H54" s="110">
        <v>2190</v>
      </c>
      <c r="I54" s="114">
        <v>2200</v>
      </c>
      <c r="J54" s="115">
        <v>10</v>
      </c>
      <c r="K54" s="116"/>
      <c r="L54" s="117">
        <v>180</v>
      </c>
      <c r="M54" s="118">
        <v>312</v>
      </c>
      <c r="N54" s="119">
        <v>180</v>
      </c>
      <c r="O54" s="117">
        <v>207</v>
      </c>
      <c r="P54" s="120">
        <v>27</v>
      </c>
      <c r="R54" s="149">
        <v>43305</v>
      </c>
      <c r="S54" s="168"/>
      <c r="T54" s="150"/>
      <c r="U54" s="121"/>
      <c r="V54" s="173"/>
      <c r="W54" s="150"/>
      <c r="X54" s="150"/>
      <c r="Y54" s="151"/>
      <c r="Z54" s="149"/>
      <c r="AG54" s="96">
        <f>A54</f>
        <v>43305</v>
      </c>
    </row>
    <row r="55" spans="1:33">
      <c r="A55" s="129" t="s">
        <v>32</v>
      </c>
      <c r="B55" s="130"/>
      <c r="C55" s="5"/>
      <c r="D55" s="131"/>
      <c r="E55" s="134"/>
      <c r="F55" s="135">
        <v>0</v>
      </c>
      <c r="G55" s="5">
        <v>312</v>
      </c>
      <c r="H55" s="5">
        <v>2200</v>
      </c>
      <c r="I55" s="136">
        <v>2209</v>
      </c>
      <c r="J55" s="5">
        <v>9</v>
      </c>
      <c r="K55" s="137"/>
      <c r="L55" s="138">
        <v>162</v>
      </c>
      <c r="M55" s="139">
        <v>125</v>
      </c>
      <c r="N55" s="140">
        <v>162</v>
      </c>
      <c r="O55" s="138">
        <v>187</v>
      </c>
      <c r="P55" s="141">
        <v>25</v>
      </c>
      <c r="R55" s="148">
        <v>43306</v>
      </c>
      <c r="S55" s="169"/>
      <c r="T55" s="81"/>
      <c r="U55" s="36"/>
      <c r="V55" s="174"/>
      <c r="W55" s="81"/>
      <c r="X55" s="81"/>
      <c r="Y55" s="90"/>
      <c r="Z55" s="92">
        <v>43306</v>
      </c>
      <c r="AG55" s="96">
        <f>AG56</f>
        <v>43306</v>
      </c>
    </row>
    <row r="56" spans="1:33" ht="13.5" thickBot="1">
      <c r="A56" s="108">
        <v>43306</v>
      </c>
      <c r="B56" s="109"/>
      <c r="C56" s="110" t="s">
        <v>32</v>
      </c>
      <c r="D56" s="111"/>
      <c r="E56" s="142"/>
      <c r="F56" s="143">
        <v>380</v>
      </c>
      <c r="G56" s="110">
        <v>125</v>
      </c>
      <c r="H56" s="110">
        <v>2209</v>
      </c>
      <c r="I56" s="111">
        <v>2220</v>
      </c>
      <c r="J56" s="115">
        <v>11</v>
      </c>
      <c r="K56" s="144"/>
      <c r="L56" s="145">
        <v>198</v>
      </c>
      <c r="M56" s="146">
        <v>277</v>
      </c>
      <c r="N56" s="119">
        <v>198</v>
      </c>
      <c r="O56" s="145">
        <v>228</v>
      </c>
      <c r="P56" s="147">
        <v>30</v>
      </c>
      <c r="R56" s="149">
        <v>43306</v>
      </c>
      <c r="S56" s="168"/>
      <c r="T56" s="150"/>
      <c r="U56" s="121"/>
      <c r="V56" s="173"/>
      <c r="W56" s="150"/>
      <c r="X56" s="150"/>
      <c r="Y56" s="151"/>
      <c r="Z56" s="149"/>
      <c r="AG56" s="96">
        <f>A56</f>
        <v>43306</v>
      </c>
    </row>
    <row r="57" spans="1:33">
      <c r="A57" s="129" t="s">
        <v>32</v>
      </c>
      <c r="B57" s="130"/>
      <c r="C57" s="5" t="s">
        <v>32</v>
      </c>
      <c r="D57" s="131"/>
      <c r="E57" s="132"/>
      <c r="F57" s="133">
        <v>0</v>
      </c>
      <c r="G57" s="5">
        <v>277</v>
      </c>
      <c r="H57" s="5">
        <v>2220</v>
      </c>
      <c r="I57" s="131">
        <v>2229</v>
      </c>
      <c r="J57" s="5">
        <v>9</v>
      </c>
      <c r="K57" s="38"/>
      <c r="L57" s="6">
        <v>162</v>
      </c>
      <c r="M57" s="32">
        <v>90</v>
      </c>
      <c r="N57" s="7">
        <v>162</v>
      </c>
      <c r="O57" s="6">
        <v>187</v>
      </c>
      <c r="P57" s="8">
        <v>25</v>
      </c>
      <c r="R57" s="148">
        <v>43307</v>
      </c>
      <c r="S57" s="169"/>
      <c r="T57" s="81"/>
      <c r="U57" s="36"/>
      <c r="V57" s="174"/>
      <c r="W57" s="81"/>
      <c r="X57" s="81"/>
      <c r="Y57" s="90"/>
      <c r="Z57" s="79">
        <v>43307</v>
      </c>
      <c r="AG57" s="96">
        <f>AG58</f>
        <v>43307</v>
      </c>
    </row>
    <row r="58" spans="1:33" ht="13.5" thickBot="1">
      <c r="A58" s="108">
        <v>43307</v>
      </c>
      <c r="B58" s="109"/>
      <c r="C58" s="110" t="s">
        <v>32</v>
      </c>
      <c r="D58" s="111"/>
      <c r="E58" s="142"/>
      <c r="F58" s="143">
        <v>370</v>
      </c>
      <c r="G58" s="110">
        <v>90</v>
      </c>
      <c r="H58" s="110">
        <v>2229</v>
      </c>
      <c r="I58" s="111">
        <v>2240</v>
      </c>
      <c r="J58" s="115">
        <v>11</v>
      </c>
      <c r="K58" s="144"/>
      <c r="L58" s="145">
        <v>198</v>
      </c>
      <c r="M58" s="146">
        <v>232</v>
      </c>
      <c r="N58" s="119">
        <v>198</v>
      </c>
      <c r="O58" s="145">
        <v>228</v>
      </c>
      <c r="P58" s="147">
        <v>30</v>
      </c>
      <c r="R58" s="149">
        <v>43307</v>
      </c>
      <c r="S58" s="168"/>
      <c r="T58" s="150"/>
      <c r="U58" s="121"/>
      <c r="V58" s="173"/>
      <c r="W58" s="150"/>
      <c r="X58" s="150"/>
      <c r="Y58" s="151"/>
      <c r="Z58" s="69"/>
      <c r="AG58" s="96">
        <f>A58</f>
        <v>43307</v>
      </c>
    </row>
    <row r="59" spans="1:33">
      <c r="A59" s="129" t="s">
        <v>32</v>
      </c>
      <c r="B59" s="130"/>
      <c r="C59" s="5"/>
      <c r="D59" s="131"/>
      <c r="E59" s="134"/>
      <c r="F59" s="135">
        <v>0</v>
      </c>
      <c r="G59" s="5">
        <v>232</v>
      </c>
      <c r="H59" s="5">
        <v>2240</v>
      </c>
      <c r="I59" s="136">
        <v>2250</v>
      </c>
      <c r="J59" s="5">
        <v>10</v>
      </c>
      <c r="K59" s="137"/>
      <c r="L59" s="138">
        <v>180</v>
      </c>
      <c r="M59" s="139">
        <v>25</v>
      </c>
      <c r="N59" s="140">
        <v>180</v>
      </c>
      <c r="O59" s="138">
        <v>207</v>
      </c>
      <c r="P59" s="141">
        <v>27</v>
      </c>
      <c r="R59" s="148">
        <v>43308</v>
      </c>
      <c r="S59" s="169"/>
      <c r="T59" s="81"/>
      <c r="U59" s="36"/>
      <c r="V59" s="174"/>
      <c r="W59" s="81"/>
      <c r="X59" s="81"/>
      <c r="Y59" s="90"/>
      <c r="Z59" s="79">
        <v>43308</v>
      </c>
      <c r="AG59" s="96">
        <f>AG60</f>
        <v>43308</v>
      </c>
    </row>
    <row r="60" spans="1:33" ht="13.5" thickBot="1">
      <c r="A60" s="108">
        <v>43308</v>
      </c>
      <c r="B60" s="109"/>
      <c r="C60" s="110"/>
      <c r="D60" s="111"/>
      <c r="E60" s="112"/>
      <c r="F60" s="113">
        <v>430</v>
      </c>
      <c r="G60" s="110">
        <v>25</v>
      </c>
      <c r="H60" s="110">
        <v>2250</v>
      </c>
      <c r="I60" s="114">
        <v>2260</v>
      </c>
      <c r="J60" s="115">
        <v>10</v>
      </c>
      <c r="K60" s="116"/>
      <c r="L60" s="117">
        <v>180</v>
      </c>
      <c r="M60" s="118">
        <v>248</v>
      </c>
      <c r="N60" s="119">
        <v>180</v>
      </c>
      <c r="O60" s="117">
        <v>207</v>
      </c>
      <c r="P60" s="120">
        <v>27</v>
      </c>
      <c r="R60" s="149">
        <v>43308</v>
      </c>
      <c r="S60" s="168"/>
      <c r="T60" s="150"/>
      <c r="U60" s="121"/>
      <c r="V60" s="173"/>
      <c r="W60" s="150"/>
      <c r="X60" s="150"/>
      <c r="Y60" s="151"/>
      <c r="Z60" s="149"/>
      <c r="AG60" s="96">
        <f>A60</f>
        <v>43308</v>
      </c>
    </row>
    <row r="61" spans="1:33">
      <c r="A61" s="129" t="s">
        <v>32</v>
      </c>
      <c r="B61" s="130"/>
      <c r="C61" s="5"/>
      <c r="D61" s="131"/>
      <c r="E61" s="134"/>
      <c r="F61" s="135">
        <v>0</v>
      </c>
      <c r="G61" s="5">
        <v>248</v>
      </c>
      <c r="H61" s="5">
        <v>2260</v>
      </c>
      <c r="I61" s="136">
        <v>2268</v>
      </c>
      <c r="J61" s="5">
        <v>8</v>
      </c>
      <c r="K61" s="137"/>
      <c r="L61" s="138">
        <v>144</v>
      </c>
      <c r="M61" s="139">
        <v>82</v>
      </c>
      <c r="N61" s="140">
        <v>144</v>
      </c>
      <c r="O61" s="138">
        <v>166</v>
      </c>
      <c r="P61" s="141">
        <v>22</v>
      </c>
      <c r="R61" s="148">
        <v>43309</v>
      </c>
      <c r="S61" s="169"/>
      <c r="T61" s="81"/>
      <c r="U61" s="36"/>
      <c r="V61" s="174"/>
      <c r="W61" s="81"/>
      <c r="X61" s="81"/>
      <c r="Y61" s="90"/>
      <c r="Z61" s="92">
        <v>43309</v>
      </c>
      <c r="AG61" s="96">
        <f>AG62</f>
        <v>43309</v>
      </c>
    </row>
    <row r="62" spans="1:33" ht="13.5" thickBot="1">
      <c r="A62" s="108">
        <v>43309</v>
      </c>
      <c r="B62" s="109"/>
      <c r="C62" s="110"/>
      <c r="D62" s="111"/>
      <c r="E62" s="112"/>
      <c r="F62" s="113">
        <v>360</v>
      </c>
      <c r="G62" s="110">
        <v>82</v>
      </c>
      <c r="H62" s="110">
        <v>2268</v>
      </c>
      <c r="I62" s="114">
        <v>2277</v>
      </c>
      <c r="J62" s="115">
        <v>9</v>
      </c>
      <c r="K62" s="116"/>
      <c r="L62" s="117">
        <v>162</v>
      </c>
      <c r="M62" s="118">
        <v>255</v>
      </c>
      <c r="N62" s="119">
        <v>162</v>
      </c>
      <c r="O62" s="117">
        <v>187</v>
      </c>
      <c r="P62" s="120">
        <v>25</v>
      </c>
      <c r="R62" s="149">
        <v>43309</v>
      </c>
      <c r="S62" s="168"/>
      <c r="T62" s="150"/>
      <c r="U62" s="121"/>
      <c r="V62" s="173"/>
      <c r="W62" s="150"/>
      <c r="X62" s="150"/>
      <c r="Y62" s="151"/>
      <c r="Z62" s="149"/>
      <c r="AG62" s="96">
        <f>A62</f>
        <v>43309</v>
      </c>
    </row>
    <row r="63" spans="1:33">
      <c r="A63" s="129" t="s">
        <v>32</v>
      </c>
      <c r="B63" s="130"/>
      <c r="C63" s="5"/>
      <c r="D63" s="131"/>
      <c r="E63" s="134"/>
      <c r="F63" s="135">
        <v>0</v>
      </c>
      <c r="G63" s="5">
        <v>255</v>
      </c>
      <c r="H63" s="5">
        <v>2277</v>
      </c>
      <c r="I63" s="136">
        <v>2286</v>
      </c>
      <c r="J63" s="5">
        <v>9</v>
      </c>
      <c r="K63" s="137"/>
      <c r="L63" s="138">
        <v>162</v>
      </c>
      <c r="M63" s="139">
        <v>68</v>
      </c>
      <c r="N63" s="140">
        <v>162</v>
      </c>
      <c r="O63" s="138">
        <v>187</v>
      </c>
      <c r="P63" s="141">
        <v>25</v>
      </c>
      <c r="R63" s="148">
        <v>43310</v>
      </c>
      <c r="S63" s="169"/>
      <c r="T63" s="81"/>
      <c r="U63" s="36"/>
      <c r="V63" s="174"/>
      <c r="W63" s="81"/>
      <c r="X63" s="81"/>
      <c r="Y63" s="90"/>
      <c r="Z63" s="79">
        <v>43310</v>
      </c>
      <c r="AG63" s="96">
        <f>AG64</f>
        <v>43310</v>
      </c>
    </row>
    <row r="64" spans="1:33" ht="13.5" thickBot="1">
      <c r="A64" s="108">
        <v>43310</v>
      </c>
      <c r="B64" s="109"/>
      <c r="C64" s="110"/>
      <c r="D64" s="111"/>
      <c r="E64" s="112"/>
      <c r="F64" s="113">
        <v>370</v>
      </c>
      <c r="G64" s="110">
        <v>68</v>
      </c>
      <c r="H64" s="110">
        <v>2286</v>
      </c>
      <c r="I64" s="114">
        <v>2297</v>
      </c>
      <c r="J64" s="115">
        <v>11</v>
      </c>
      <c r="K64" s="116"/>
      <c r="L64" s="117">
        <v>198</v>
      </c>
      <c r="M64" s="118">
        <v>210</v>
      </c>
      <c r="N64" s="119">
        <v>198</v>
      </c>
      <c r="O64" s="117">
        <v>228</v>
      </c>
      <c r="P64" s="120">
        <v>30</v>
      </c>
      <c r="R64" s="149">
        <v>43310</v>
      </c>
      <c r="S64" s="168"/>
      <c r="T64" s="150"/>
      <c r="U64" s="121"/>
      <c r="V64" s="173"/>
      <c r="W64" s="150"/>
      <c r="X64" s="150"/>
      <c r="Y64" s="151"/>
      <c r="Z64" s="69"/>
      <c r="AG64" s="96">
        <f>A64</f>
        <v>43310</v>
      </c>
    </row>
    <row r="65" spans="1:33">
      <c r="A65" s="129" t="s">
        <v>32</v>
      </c>
      <c r="B65" s="130"/>
      <c r="C65" s="5"/>
      <c r="D65" s="131"/>
      <c r="E65" s="134"/>
      <c r="F65" s="135">
        <v>0</v>
      </c>
      <c r="G65" s="5">
        <v>210</v>
      </c>
      <c r="H65" s="5">
        <v>2297</v>
      </c>
      <c r="I65" s="136">
        <v>2307</v>
      </c>
      <c r="J65" s="5">
        <v>10</v>
      </c>
      <c r="K65" s="137"/>
      <c r="L65" s="138">
        <v>180</v>
      </c>
      <c r="M65" s="139">
        <v>3</v>
      </c>
      <c r="N65" s="140">
        <v>180</v>
      </c>
      <c r="O65" s="138">
        <v>207</v>
      </c>
      <c r="P65" s="141">
        <v>27</v>
      </c>
      <c r="R65" s="148">
        <v>43311</v>
      </c>
      <c r="S65" s="169"/>
      <c r="T65" s="81"/>
      <c r="U65" s="36"/>
      <c r="V65" s="174"/>
      <c r="W65" s="81"/>
      <c r="X65" s="81"/>
      <c r="Y65" s="90"/>
      <c r="Z65" s="79">
        <v>43311</v>
      </c>
      <c r="AG65" s="96">
        <f>AG66</f>
        <v>43311</v>
      </c>
    </row>
    <row r="66" spans="1:33" ht="13.5" thickBot="1">
      <c r="A66" s="108">
        <v>43311</v>
      </c>
      <c r="B66" s="109"/>
      <c r="C66" s="110"/>
      <c r="D66" s="111"/>
      <c r="E66" s="112"/>
      <c r="F66" s="113">
        <v>410</v>
      </c>
      <c r="G66" s="110">
        <v>3</v>
      </c>
      <c r="H66" s="110">
        <v>2307</v>
      </c>
      <c r="I66" s="114">
        <v>2317</v>
      </c>
      <c r="J66" s="115">
        <v>10</v>
      </c>
      <c r="K66" s="116"/>
      <c r="L66" s="117">
        <v>180</v>
      </c>
      <c r="M66" s="118">
        <v>206</v>
      </c>
      <c r="N66" s="119">
        <v>180</v>
      </c>
      <c r="O66" s="117">
        <v>207</v>
      </c>
      <c r="P66" s="120">
        <v>27</v>
      </c>
      <c r="R66" s="149">
        <v>43311</v>
      </c>
      <c r="S66" s="168"/>
      <c r="T66" s="150"/>
      <c r="U66" s="121"/>
      <c r="V66" s="173"/>
      <c r="W66" s="150"/>
      <c r="X66" s="150"/>
      <c r="Y66" s="151"/>
      <c r="Z66" s="149"/>
      <c r="AG66" s="96">
        <f>A66</f>
        <v>43311</v>
      </c>
    </row>
    <row r="67" spans="1:33">
      <c r="A67" s="104" t="s">
        <v>32</v>
      </c>
      <c r="B67" s="105"/>
      <c r="C67" s="14" t="s">
        <v>32</v>
      </c>
      <c r="D67" s="106"/>
      <c r="E67" s="4"/>
      <c r="F67" s="107">
        <v>0</v>
      </c>
      <c r="G67" s="14">
        <v>206</v>
      </c>
      <c r="H67" s="14">
        <v>2317</v>
      </c>
      <c r="I67" s="106">
        <v>2327</v>
      </c>
      <c r="J67" s="14">
        <v>10</v>
      </c>
      <c r="K67" s="40"/>
      <c r="L67" s="15">
        <v>180</v>
      </c>
      <c r="M67" s="34">
        <v>-1</v>
      </c>
      <c r="N67" s="16">
        <v>180</v>
      </c>
      <c r="O67" s="15">
        <v>207</v>
      </c>
      <c r="P67" s="17">
        <v>27</v>
      </c>
      <c r="R67" s="148">
        <v>43312</v>
      </c>
      <c r="S67" s="169"/>
      <c r="T67" s="81"/>
      <c r="U67" s="36"/>
      <c r="V67" s="174"/>
      <c r="W67" s="81"/>
      <c r="X67" s="81"/>
      <c r="Y67" s="90"/>
      <c r="Z67" s="92">
        <v>43312</v>
      </c>
      <c r="AG67" s="96">
        <f>AG68</f>
        <v>43312</v>
      </c>
    </row>
    <row r="68" spans="1:33" ht="13.5" thickBot="1">
      <c r="A68" s="99">
        <v>43312</v>
      </c>
      <c r="B68" s="73"/>
      <c r="C68" s="14" t="s">
        <v>32</v>
      </c>
      <c r="D68" s="29"/>
      <c r="E68" s="10"/>
      <c r="F68" s="95">
        <v>460</v>
      </c>
      <c r="G68" s="14">
        <v>-1</v>
      </c>
      <c r="H68" s="14">
        <v>2327</v>
      </c>
      <c r="I68" s="29">
        <v>2338</v>
      </c>
      <c r="J68" s="9">
        <v>11</v>
      </c>
      <c r="K68" s="39"/>
      <c r="L68" s="11">
        <v>198</v>
      </c>
      <c r="M68" s="33">
        <v>231</v>
      </c>
      <c r="N68" s="12">
        <v>198</v>
      </c>
      <c r="O68" s="11">
        <v>228</v>
      </c>
      <c r="P68" s="13">
        <v>30</v>
      </c>
      <c r="R68" s="80">
        <v>43312</v>
      </c>
      <c r="S68" s="170"/>
      <c r="T68" s="50"/>
      <c r="U68" s="35"/>
      <c r="V68" s="175"/>
      <c r="W68" s="50"/>
      <c r="X68" s="50"/>
      <c r="Y68" s="91"/>
      <c r="Z68" s="149"/>
      <c r="AG68" s="96">
        <f>A68</f>
        <v>43312</v>
      </c>
    </row>
    <row r="69" spans="1:33" ht="16.5" thickBot="1">
      <c r="A69" s="98" t="s">
        <v>22</v>
      </c>
      <c r="B69" s="18"/>
      <c r="C69" s="19"/>
      <c r="D69" s="20"/>
      <c r="E69" s="21">
        <v>0</v>
      </c>
      <c r="F69" s="21">
        <v>11790</v>
      </c>
      <c r="G69" s="22"/>
      <c r="H69" s="22"/>
      <c r="I69" s="23"/>
      <c r="J69" s="21">
        <v>582</v>
      </c>
      <c r="K69" s="24">
        <v>0</v>
      </c>
      <c r="L69" s="25">
        <v>10476</v>
      </c>
      <c r="M69" s="22"/>
      <c r="N69" s="25">
        <v>10476</v>
      </c>
      <c r="O69" s="21">
        <v>12123</v>
      </c>
      <c r="P69" s="26">
        <v>1647</v>
      </c>
      <c r="R69" s="86" t="s">
        <v>29</v>
      </c>
      <c r="S69" s="88">
        <v>0</v>
      </c>
      <c r="T69" s="88">
        <v>0</v>
      </c>
      <c r="U69" s="88">
        <v>0</v>
      </c>
      <c r="V69" s="88">
        <v>0</v>
      </c>
      <c r="W69" s="88">
        <v>0</v>
      </c>
      <c r="X69" s="88">
        <v>0</v>
      </c>
      <c r="Y69" s="88">
        <v>0</v>
      </c>
      <c r="Z69" s="86" t="s">
        <v>29</v>
      </c>
      <c r="AG69" s="96"/>
    </row>
    <row r="70" spans="1:33" ht="16.5" thickBo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93">
        <v>0</v>
      </c>
      <c r="L70" s="27"/>
      <c r="M70" s="28"/>
      <c r="N70" s="27"/>
      <c r="O70" s="63"/>
      <c r="P70" s="27"/>
      <c r="R70" s="87" t="s">
        <v>30</v>
      </c>
      <c r="S70" s="89">
        <v>0</v>
      </c>
      <c r="T70" s="89">
        <v>0</v>
      </c>
      <c r="U70" s="89">
        <v>0</v>
      </c>
      <c r="V70" s="89">
        <v>0</v>
      </c>
      <c r="W70" s="89">
        <v>0</v>
      </c>
      <c r="X70" s="89">
        <v>0</v>
      </c>
      <c r="Y70" s="89">
        <v>0</v>
      </c>
      <c r="Z70" s="87" t="s">
        <v>30</v>
      </c>
      <c r="AG70" s="96"/>
    </row>
    <row r="71" spans="1:33" ht="16.5" thickBot="1">
      <c r="A71" s="27"/>
      <c r="I71" s="27"/>
      <c r="K71" s="94">
        <v>0</v>
      </c>
      <c r="O71" s="63"/>
      <c r="R71" s="27"/>
      <c r="S71" s="37"/>
      <c r="T71" s="37"/>
      <c r="U71" s="37"/>
      <c r="V71" s="37"/>
      <c r="W71" s="37"/>
    </row>
  </sheetData>
  <mergeCells count="3">
    <mergeCell ref="A2:P2"/>
    <mergeCell ref="A3:P3"/>
    <mergeCell ref="O4:P4"/>
  </mergeCells>
  <conditionalFormatting sqref="G7:G68">
    <cfRule type="cellIs" dxfId="47" priority="8" operator="equal">
      <formula>$U$2</formula>
    </cfRule>
  </conditionalFormatting>
  <conditionalFormatting sqref="A7:Z68">
    <cfRule type="expression" dxfId="46" priority="7">
      <formula>OR(CELL("строка")=ROW(A7),CELL("столбец")=COLUMN(A7))</formula>
    </cfRule>
  </conditionalFormatting>
  <conditionalFormatting sqref="M7:M68">
    <cfRule type="cellIs" dxfId="45" priority="9" operator="lessThan">
      <formula>10</formula>
    </cfRule>
    <cfRule type="cellIs" dxfId="44" priority="10" operator="equal">
      <formula>$U$2</formula>
    </cfRule>
    <cfRule type="cellIs" dxfId="43" priority="11" operator="greaterThan">
      <formula>$U$2</formula>
    </cfRule>
  </conditionalFormatting>
  <conditionalFormatting sqref="L7:P68">
    <cfRule type="cellIs" dxfId="42" priority="6" operator="notEqual">
      <formula>0</formula>
    </cfRule>
  </conditionalFormatting>
  <conditionalFormatting sqref="L7:P7">
    <cfRule type="expression" dxfId="41" priority="5">
      <formula>OR(CELL("строка")=ROW(L7),CELL("столбец")=COLUMN(L7))</formula>
    </cfRule>
  </conditionalFormatting>
  <conditionalFormatting sqref="M7">
    <cfRule type="cellIs" dxfId="40" priority="2" operator="lessThan">
      <formula>10</formula>
    </cfRule>
    <cfRule type="cellIs" dxfId="39" priority="3" operator="equal">
      <formula>$U$2</formula>
    </cfRule>
    <cfRule type="cellIs" dxfId="38" priority="4" operator="greaterThan">
      <formula>$U$2</formula>
    </cfRule>
  </conditionalFormatting>
  <conditionalFormatting sqref="L7:P7">
    <cfRule type="cellIs" dxfId="37" priority="1" operator="notEqual">
      <formula>0</formula>
    </cfRule>
  </conditionalFormatting>
  <dataValidations count="4">
    <dataValidation type="list" allowBlank="1" showInputMessage="1" showErrorMessage="1" sqref="Z4">
      <formula1>ТС</formula1>
    </dataValidation>
    <dataValidation type="list" allowBlank="1" showInputMessage="1" showErrorMessage="1" sqref="Y4">
      <formula1>Сезон</formula1>
    </dataValidation>
    <dataValidation type="list" allowBlank="1" showInputMessage="1" showErrorMessage="1" sqref="P1">
      <formula1>Месяц</formula1>
    </dataValidation>
    <dataValidation type="list" allowBlank="1" sqref="B7:B68">
      <formula1>Сотрудники</formula1>
    </dataValidation>
  </dataValidations>
  <printOptions horizontalCentered="1"/>
  <pageMargins left="0.23622047244094491" right="0" top="0.39370078740157483" bottom="0.39370078740157483" header="0" footer="0"/>
  <pageSetup paperSize="9" scale="6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B7:B68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Июнь</vt:lpstr>
      <vt:lpstr>Июль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Анисимов А.С</cp:lastModifiedBy>
  <dcterms:created xsi:type="dcterms:W3CDTF">2018-07-03T16:18:11Z</dcterms:created>
  <dcterms:modified xsi:type="dcterms:W3CDTF">2018-08-30T06:16:53Z</dcterms:modified>
</cp:coreProperties>
</file>