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789" activeTab="1"/>
  </bookViews>
  <sheets>
    <sheet name="Июнь" sheetId="26" r:id="rId1"/>
    <sheet name="Июль" sheetId="27" r:id="rId2"/>
  </sheets>
  <definedNames>
    <definedName name="Месяц">#REF!</definedName>
    <definedName name="Сезон">#REF!</definedName>
    <definedName name="Сотрудники">OFFSET(#REF!,0,0,COUNTA(#REF!),1)</definedName>
    <definedName name="ТС">#REF!</definedName>
  </definedNames>
  <calcPr calcId="152511"/>
</workbook>
</file>

<file path=xl/calcChain.xml><?xml version="1.0" encoding="utf-8"?>
<calcChain xmlns="http://schemas.openxmlformats.org/spreadsheetml/2006/main">
  <c r="AC9" i="27" l="1"/>
  <c r="AC10" i="27"/>
  <c r="AC11" i="27"/>
  <c r="AC12" i="27"/>
  <c r="AC13" i="27"/>
  <c r="AC14" i="27"/>
  <c r="AC15" i="27"/>
  <c r="AC16" i="27"/>
  <c r="AC17" i="27"/>
  <c r="AC18" i="27"/>
  <c r="AC19" i="27"/>
  <c r="AC20" i="27"/>
  <c r="AC21" i="27"/>
  <c r="AC22" i="27"/>
  <c r="AC23" i="27"/>
  <c r="AC24" i="27"/>
  <c r="AC25" i="27"/>
  <c r="AC26" i="27"/>
  <c r="AC27" i="27"/>
  <c r="AC28" i="27"/>
  <c r="AC29" i="27"/>
  <c r="AC30" i="27"/>
  <c r="AC31" i="27"/>
  <c r="AC32" i="27"/>
  <c r="AC33" i="27"/>
  <c r="AC34" i="27"/>
  <c r="AC35" i="27"/>
  <c r="AC36" i="27"/>
  <c r="AC37" i="27"/>
  <c r="AC8" i="27"/>
  <c r="K40" i="27" l="1"/>
  <c r="AC7" i="27"/>
  <c r="K40" i="26" l="1"/>
</calcChain>
</file>

<file path=xl/sharedStrings.xml><?xml version="1.0" encoding="utf-8"?>
<sst xmlns="http://schemas.openxmlformats.org/spreadsheetml/2006/main" count="140" uniqueCount="35">
  <si>
    <t>Общество с ограниченной ответственностью  "Втормет Царицыно"</t>
  </si>
  <si>
    <t>Отчет водителя ломовоза с манипулятором</t>
  </si>
  <si>
    <t>за</t>
  </si>
  <si>
    <t>Дата</t>
  </si>
  <si>
    <t>ФИО водителя</t>
  </si>
  <si>
    <t>Показание одометра машины на начало дня, км</t>
  </si>
  <si>
    <t>Показание одометра машины на конец дня, км</t>
  </si>
  <si>
    <t>Пройдено за день, км</t>
  </si>
  <si>
    <t>Выдано топливо, литр</t>
  </si>
  <si>
    <t>Остаток топлива в баке на начало дня, литр</t>
  </si>
  <si>
    <t>Показание счетчика моточасов спецоборудования на начало дня, м/ч</t>
  </si>
  <si>
    <t>Показание счетчика моточасов  спецоборудования на конец дня, м/ч</t>
  </si>
  <si>
    <t>Работа спецоборудования за день, м/ч</t>
  </si>
  <si>
    <t>Количество ходок</t>
  </si>
  <si>
    <t>Расход топлива на работу спецоборудования, литр</t>
  </si>
  <si>
    <t>Остаток топлива в баке на конец дня, литр</t>
  </si>
  <si>
    <t>Расход топлива по норме, литр</t>
  </si>
  <si>
    <t>Фактический расход топлива, литр</t>
  </si>
  <si>
    <t>Отклонение от нормы (Перерасход(+), экономия(-)), литр</t>
  </si>
  <si>
    <t>Базовая норма расхода на 100 км</t>
  </si>
  <si>
    <t>Лето</t>
  </si>
  <si>
    <t>Базовая норма расхода на 1 мото/час</t>
  </si>
  <si>
    <t>Итог</t>
  </si>
  <si>
    <t>Июнь</t>
  </si>
  <si>
    <t>Июль</t>
  </si>
  <si>
    <t>Экономия</t>
  </si>
  <si>
    <t>Малышев О.С.</t>
  </si>
  <si>
    <t>Кобалян М.В.</t>
  </si>
  <si>
    <t>Норма 1</t>
  </si>
  <si>
    <t>Обнуление одометра, км</t>
  </si>
  <si>
    <t>Обнуление счетчика моточасов спецоборудования, м/ч</t>
  </si>
  <si>
    <t>1-я пол.</t>
  </si>
  <si>
    <t>2-я пол.</t>
  </si>
  <si>
    <t>т 056 вв 197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</si>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</sst>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0" x14ac:knownFonts="1"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1"/>
      <color indexed="56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name val="Arial Cyr"/>
    </font>
    <font>
      <b/>
      <sz val="12"/>
      <name val="Arial Cyr"/>
    </font>
    <font>
      <b/>
      <sz val="10"/>
      <color theme="1"/>
      <name val="Arial Cyr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rgb="FF9C6500"/>
      <name val="Calibri"/>
      <family val="2"/>
      <charset val="204"/>
      <scheme val="minor"/>
    </font>
    <font>
      <b/>
      <sz val="10"/>
      <color rgb="FF0070C0"/>
      <name val="Arial Cyr"/>
      <charset val="204"/>
    </font>
    <font>
      <b/>
      <sz val="9"/>
      <color theme="1"/>
      <name val="Arial Cyr"/>
      <charset val="204"/>
    </font>
    <font>
      <b/>
      <sz val="14"/>
      <color indexed="56"/>
      <name val="Cambria"/>
      <family val="2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3" borderId="4" applyNumberFormat="0" applyAlignment="0" applyProtection="0"/>
    <xf numFmtId="0" fontId="2" fillId="5" borderId="10" applyNumberFormat="0" applyFont="0" applyAlignment="0" applyProtection="0"/>
    <xf numFmtId="0" fontId="10" fillId="6" borderId="0" applyNumberFormat="0" applyBorder="0" applyAlignment="0" applyProtection="0"/>
    <xf numFmtId="0" fontId="2" fillId="8" borderId="38" applyNumberFormat="0" applyFont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6" borderId="0" applyNumberFormat="0" applyBorder="0" applyAlignment="0" applyProtection="0"/>
    <xf numFmtId="0" fontId="19" fillId="14" borderId="4" applyNumberFormat="0" applyAlignment="0" applyProtection="0"/>
    <xf numFmtId="0" fontId="20" fillId="3" borderId="52" applyNumberFormat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5" fillId="0" borderId="55" applyNumberFormat="0" applyFill="0" applyAlignment="0" applyProtection="0"/>
    <xf numFmtId="0" fontId="23" fillId="0" borderId="56" applyNumberFormat="0" applyFill="0" applyAlignment="0" applyProtection="0"/>
    <xf numFmtId="0" fontId="24" fillId="27" borderId="57" applyNumberFormat="0" applyAlignment="0" applyProtection="0"/>
    <xf numFmtId="0" fontId="25" fillId="1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58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</cellStyleXfs>
  <cellXfs count="117">
    <xf numFmtId="0" fontId="0" fillId="0" borderId="0" xfId="0"/>
    <xf numFmtId="0" fontId="0" fillId="0" borderId="0" xfId="0" applyProtection="1">
      <protection hidden="1"/>
    </xf>
    <xf numFmtId="2" fontId="1" fillId="0" borderId="0" xfId="1" applyNumberFormat="1" applyFill="1" applyAlignment="1" applyProtection="1">
      <protection hidden="1"/>
    </xf>
    <xf numFmtId="2" fontId="1" fillId="0" borderId="0" xfId="1" applyNumberFormat="1" applyFill="1" applyAlignment="1" applyProtection="1">
      <alignment horizontal="right" vertical="center"/>
      <protection hidden="1"/>
    </xf>
    <xf numFmtId="14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19" xfId="0" applyNumberFormat="1" applyFont="1" applyBorder="1" applyProtection="1">
      <protection hidden="1"/>
    </xf>
    <xf numFmtId="3" fontId="0" fillId="0" borderId="11" xfId="0" applyNumberFormat="1" applyFill="1" applyBorder="1" applyAlignment="1" applyProtection="1">
      <alignment vertical="center"/>
      <protection hidden="1"/>
    </xf>
    <xf numFmtId="4" fontId="0" fillId="0" borderId="11" xfId="0" applyNumberFormat="1" applyFill="1" applyBorder="1" applyAlignment="1" applyProtection="1">
      <alignment vertical="center"/>
      <protection hidden="1"/>
    </xf>
    <xf numFmtId="165" fontId="0" fillId="0" borderId="11" xfId="0" applyNumberFormat="1" applyFill="1" applyBorder="1" applyAlignment="1" applyProtection="1">
      <alignment vertical="center"/>
      <protection hidden="1"/>
    </xf>
    <xf numFmtId="165" fontId="0" fillId="0" borderId="12" xfId="0" applyNumberFormat="1" applyFont="1" applyFill="1" applyBorder="1" applyAlignment="1" applyProtection="1">
      <alignment vertical="center"/>
      <protection hidden="1"/>
    </xf>
    <xf numFmtId="14" fontId="4" fillId="0" borderId="2" xfId="0" applyNumberFormat="1" applyFont="1" applyBorder="1" applyAlignment="1" applyProtection="1">
      <alignment horizontal="center" vertical="center"/>
      <protection hidden="1"/>
    </xf>
    <xf numFmtId="3" fontId="0" fillId="0" borderId="3" xfId="0" applyNumberFormat="1" applyFill="1" applyBorder="1" applyAlignment="1" applyProtection="1">
      <alignment vertical="center"/>
      <protection hidden="1"/>
    </xf>
    <xf numFmtId="0" fontId="0" fillId="0" borderId="3" xfId="0" applyNumberFormat="1" applyFont="1" applyBorder="1" applyProtection="1">
      <protection hidden="1"/>
    </xf>
    <xf numFmtId="4" fontId="0" fillId="0" borderId="3" xfId="0" applyNumberFormat="1" applyFill="1" applyBorder="1" applyAlignment="1" applyProtection="1">
      <alignment vertical="center"/>
      <protection hidden="1"/>
    </xf>
    <xf numFmtId="165" fontId="0" fillId="0" borderId="3" xfId="0" applyNumberFormat="1" applyFill="1" applyBorder="1" applyAlignment="1" applyProtection="1">
      <alignment vertical="center"/>
      <protection hidden="1"/>
    </xf>
    <xf numFmtId="165" fontId="0" fillId="0" borderId="14" xfId="0" applyNumberFormat="1" applyFont="1" applyFill="1" applyBorder="1" applyAlignment="1" applyProtection="1">
      <alignment vertical="center"/>
      <protection hidden="1"/>
    </xf>
    <xf numFmtId="14" fontId="4" fillId="0" borderId="26" xfId="0" applyNumberFormat="1" applyFont="1" applyBorder="1" applyAlignment="1" applyProtection="1">
      <alignment horizontal="center" vertical="center"/>
      <protection hidden="1"/>
    </xf>
    <xf numFmtId="3" fontId="0" fillId="0" borderId="19" xfId="0" applyNumberFormat="1" applyFill="1" applyBorder="1" applyAlignment="1" applyProtection="1">
      <alignment vertical="center"/>
      <protection hidden="1"/>
    </xf>
    <xf numFmtId="4" fontId="0" fillId="0" borderId="19" xfId="0" applyNumberFormat="1" applyFill="1" applyBorder="1" applyAlignment="1" applyProtection="1">
      <alignment vertical="center"/>
      <protection hidden="1"/>
    </xf>
    <xf numFmtId="165" fontId="0" fillId="0" borderId="19" xfId="0" applyNumberFormat="1" applyFill="1" applyBorder="1" applyAlignment="1" applyProtection="1">
      <alignment vertical="center"/>
      <protection hidden="1"/>
    </xf>
    <xf numFmtId="165" fontId="0" fillId="0" borderId="2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vertical="center"/>
      <protection hidden="1"/>
    </xf>
    <xf numFmtId="0" fontId="7" fillId="0" borderId="7" xfId="0" applyFont="1" applyFill="1" applyBorder="1" applyAlignment="1" applyProtection="1">
      <alignment vertical="center"/>
      <protection hidden="1"/>
    </xf>
    <xf numFmtId="0" fontId="7" fillId="4" borderId="7" xfId="0" applyFont="1" applyFill="1" applyBorder="1" applyAlignment="1" applyProtection="1">
      <alignment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3" fontId="7" fillId="4" borderId="15" xfId="0" applyNumberFormat="1" applyFont="1" applyFill="1" applyBorder="1" applyAlignment="1" applyProtection="1">
      <alignment horizontal="center" vertical="center"/>
      <protection hidden="1"/>
    </xf>
    <xf numFmtId="165" fontId="7" fillId="0" borderId="7" xfId="0" applyNumberFormat="1" applyFont="1" applyFill="1" applyBorder="1" applyAlignment="1" applyProtection="1">
      <alignment horizontal="center" vertical="center"/>
      <protection hidden="1"/>
    </xf>
    <xf numFmtId="165" fontId="8" fillId="0" borderId="16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3" fontId="4" fillId="0" borderId="0" xfId="0" applyNumberFormat="1" applyFont="1" applyBorder="1" applyProtection="1">
      <protection hidden="1"/>
    </xf>
    <xf numFmtId="0" fontId="4" fillId="0" borderId="0" xfId="0" applyNumberFormat="1" applyFont="1" applyBorder="1" applyProtection="1">
      <protection hidden="1"/>
    </xf>
    <xf numFmtId="3" fontId="0" fillId="4" borderId="3" xfId="0" applyNumberFormat="1" applyFill="1" applyBorder="1" applyAlignment="1" applyProtection="1">
      <alignment vertical="center"/>
      <protection locked="0" hidden="1"/>
    </xf>
    <xf numFmtId="3" fontId="0" fillId="4" borderId="19" xfId="0" applyNumberFormat="1" applyFill="1" applyBorder="1" applyAlignment="1" applyProtection="1">
      <alignment vertical="center"/>
      <protection locked="0" hidden="1"/>
    </xf>
    <xf numFmtId="3" fontId="0" fillId="4" borderId="9" xfId="0" applyNumberFormat="1" applyFill="1" applyBorder="1" applyAlignment="1" applyProtection="1">
      <alignment vertical="center"/>
      <protection locked="0" hidden="1"/>
    </xf>
    <xf numFmtId="1" fontId="1" fillId="0" borderId="0" xfId="1" applyNumberFormat="1" applyFill="1" applyAlignment="1" applyProtection="1">
      <alignment horizontal="left" vertical="center"/>
      <protection locked="0" hidden="1"/>
    </xf>
    <xf numFmtId="165" fontId="4" fillId="0" borderId="11" xfId="0" applyNumberFormat="1" applyFont="1" applyFill="1" applyBorder="1" applyAlignment="1" applyProtection="1">
      <alignment vertical="center"/>
      <protection hidden="1"/>
    </xf>
    <xf numFmtId="165" fontId="4" fillId="0" borderId="3" xfId="0" applyNumberFormat="1" applyFont="1" applyFill="1" applyBorder="1" applyAlignment="1" applyProtection="1">
      <alignment vertical="center"/>
      <protection hidden="1"/>
    </xf>
    <xf numFmtId="165" fontId="4" fillId="0" borderId="19" xfId="0" applyNumberFormat="1" applyFont="1" applyFill="1" applyBorder="1" applyAlignment="1" applyProtection="1">
      <alignment vertical="center"/>
      <protection hidden="1"/>
    </xf>
    <xf numFmtId="4" fontId="12" fillId="4" borderId="3" xfId="0" applyNumberFormat="1" applyFont="1" applyFill="1" applyBorder="1" applyAlignment="1" applyProtection="1">
      <alignment vertical="center"/>
      <protection locked="0" hidden="1"/>
    </xf>
    <xf numFmtId="4" fontId="12" fillId="4" borderId="19" xfId="0" applyNumberFormat="1" applyFont="1" applyFill="1" applyBorder="1" applyAlignment="1" applyProtection="1">
      <alignment vertical="center"/>
      <protection locked="0" hidden="1"/>
    </xf>
    <xf numFmtId="0" fontId="0" fillId="0" borderId="0" xfId="0" applyAlignment="1" applyProtection="1">
      <protection hidden="1"/>
    </xf>
    <xf numFmtId="3" fontId="0" fillId="4" borderId="11" xfId="0" applyNumberFormat="1" applyFont="1" applyFill="1" applyBorder="1" applyAlignment="1" applyProtection="1">
      <alignment vertical="center"/>
      <protection locked="0" hidden="1"/>
    </xf>
    <xf numFmtId="3" fontId="0" fillId="4" borderId="3" xfId="0" applyNumberFormat="1" applyFont="1" applyFill="1" applyBorder="1" applyAlignment="1" applyProtection="1">
      <alignment vertical="center"/>
      <protection locked="0" hidden="1"/>
    </xf>
    <xf numFmtId="3" fontId="0" fillId="4" borderId="19" xfId="0" applyNumberFormat="1" applyFont="1" applyFill="1" applyBorder="1" applyAlignment="1" applyProtection="1">
      <alignment vertical="center"/>
      <protection locked="0" hidden="1"/>
    </xf>
    <xf numFmtId="0" fontId="0" fillId="0" borderId="0" xfId="0" applyFill="1" applyProtection="1"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164" fontId="4" fillId="2" borderId="9" xfId="0" applyNumberFormat="1" applyFont="1" applyFill="1" applyBorder="1" applyAlignment="1" applyProtection="1">
      <alignment horizontal="center" vertical="center"/>
      <protection hidden="1"/>
    </xf>
    <xf numFmtId="164" fontId="4" fillId="2" borderId="12" xfId="0" applyNumberFormat="1" applyFont="1" applyFill="1" applyBorder="1" applyAlignment="1" applyProtection="1">
      <alignment horizontal="center" vertical="center"/>
      <protection hidden="1"/>
    </xf>
    <xf numFmtId="2" fontId="3" fillId="2" borderId="5" xfId="0" applyNumberFormat="1" applyFont="1" applyFill="1" applyBorder="1" applyAlignment="1" applyProtection="1">
      <alignment horizontal="center" vertical="center"/>
      <protection hidden="1"/>
    </xf>
    <xf numFmtId="2" fontId="3" fillId="2" borderId="6" xfId="0" applyNumberFormat="1" applyFont="1" applyFill="1" applyBorder="1" applyAlignment="1" applyProtection="1">
      <alignment horizontal="center" vertical="center"/>
      <protection hidden="1"/>
    </xf>
    <xf numFmtId="2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165" fontId="9" fillId="2" borderId="34" xfId="0" applyNumberFormat="1" applyFont="1" applyFill="1" applyBorder="1" applyAlignment="1" applyProtection="1">
      <alignment horizontal="center" vertical="center"/>
      <protection hidden="1"/>
    </xf>
    <xf numFmtId="165" fontId="9" fillId="2" borderId="35" xfId="0" applyNumberFormat="1" applyFont="1" applyFill="1" applyBorder="1" applyAlignment="1" applyProtection="1">
      <alignment horizontal="center" vertical="center"/>
      <protection hidden="1"/>
    </xf>
    <xf numFmtId="14" fontId="4" fillId="0" borderId="11" xfId="0" applyNumberFormat="1" applyFont="1" applyFill="1" applyBorder="1" applyAlignment="1" applyProtection="1">
      <alignment horizontal="center" vertical="center"/>
      <protection locked="0" hidden="1"/>
    </xf>
    <xf numFmtId="165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9" fillId="2" borderId="11" xfId="0" applyNumberFormat="1" applyFont="1" applyFill="1" applyBorder="1" applyAlignment="1" applyProtection="1">
      <alignment horizontal="center" vertical="center"/>
      <protection hidden="1"/>
    </xf>
    <xf numFmtId="3" fontId="9" fillId="2" borderId="28" xfId="0" applyNumberFormat="1" applyFont="1" applyFill="1" applyBorder="1" applyAlignment="1" applyProtection="1">
      <alignment horizontal="center" vertical="center"/>
      <protection hidden="1"/>
    </xf>
    <xf numFmtId="0" fontId="4" fillId="2" borderId="36" xfId="0" applyNumberFormat="1" applyFont="1" applyFill="1" applyBorder="1" applyAlignment="1" applyProtection="1">
      <alignment horizontal="center" vertical="center"/>
      <protection hidden="1"/>
    </xf>
    <xf numFmtId="0" fontId="4" fillId="2" borderId="37" xfId="0" applyNumberFormat="1" applyFont="1" applyFill="1" applyBorder="1" applyAlignment="1" applyProtection="1">
      <alignment horizontal="center" vertic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/>
      <protection hidden="1"/>
    </xf>
    <xf numFmtId="165" fontId="9" fillId="2" borderId="39" xfId="0" applyNumberFormat="1" applyFont="1" applyFill="1" applyBorder="1" applyAlignment="1" applyProtection="1">
      <alignment horizontal="center" vertical="center"/>
      <protection hidden="1"/>
    </xf>
    <xf numFmtId="165" fontId="9" fillId="2" borderId="14" xfId="0" applyNumberFormat="1" applyFont="1" applyFill="1" applyBorder="1" applyAlignment="1" applyProtection="1">
      <alignment horizontal="center" vertical="center"/>
      <protection hidden="1"/>
    </xf>
    <xf numFmtId="2" fontId="13" fillId="2" borderId="32" xfId="0" applyNumberFormat="1" applyFont="1" applyFill="1" applyBorder="1" applyAlignment="1" applyProtection="1">
      <alignment horizontal="center" vertical="center" wrapText="1"/>
      <protection hidden="1"/>
    </xf>
    <xf numFmtId="2" fontId="13" fillId="2" borderId="31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24" xfId="0" applyNumberFormat="1" applyFont="1" applyFill="1" applyBorder="1" applyAlignment="1" applyProtection="1">
      <alignment horizontal="center" vertical="center"/>
      <protection hidden="1"/>
    </xf>
    <xf numFmtId="4" fontId="12" fillId="2" borderId="11" xfId="0" applyNumberFormat="1" applyFont="1" applyFill="1" applyBorder="1" applyAlignment="1" applyProtection="1">
      <alignment horizontal="center" vertical="center"/>
      <protection hidden="1"/>
    </xf>
    <xf numFmtId="14" fontId="4" fillId="2" borderId="27" xfId="0" applyNumberFormat="1" applyFont="1" applyFill="1" applyBorder="1" applyAlignment="1" applyProtection="1">
      <alignment horizontal="center" vertical="center"/>
      <protection hidden="1"/>
    </xf>
    <xf numFmtId="14" fontId="4" fillId="2" borderId="28" xfId="0" applyNumberFormat="1" applyFont="1" applyFill="1" applyBorder="1" applyAlignment="1" applyProtection="1">
      <alignment horizontal="center" vertical="center"/>
      <protection hidden="1"/>
    </xf>
    <xf numFmtId="4" fontId="12" fillId="2" borderId="28" xfId="0" applyNumberFormat="1" applyFont="1" applyFill="1" applyBorder="1" applyAlignment="1" applyProtection="1">
      <alignment horizontal="center" vertical="center"/>
      <protection hidden="1"/>
    </xf>
    <xf numFmtId="14" fontId="4" fillId="2" borderId="39" xfId="0" applyNumberFormat="1" applyFont="1" applyFill="1" applyBorder="1" applyAlignment="1" applyProtection="1">
      <alignment horizontal="center" vertical="center"/>
      <protection hidden="1"/>
    </xf>
    <xf numFmtId="2" fontId="13" fillId="7" borderId="7" xfId="0" applyNumberFormat="1" applyFont="1" applyFill="1" applyBorder="1" applyAlignment="1" applyProtection="1">
      <alignment horizontal="center" vertical="center" wrapText="1"/>
      <protection hidden="1"/>
    </xf>
    <xf numFmtId="3" fontId="11" fillId="6" borderId="22" xfId="5" applyNumberFormat="1" applyFont="1" applyBorder="1" applyAlignment="1" applyProtection="1">
      <alignment vertical="center"/>
      <protection hidden="1"/>
    </xf>
    <xf numFmtId="14" fontId="4" fillId="4" borderId="25" xfId="0" applyNumberFormat="1" applyFont="1" applyFill="1" applyBorder="1" applyAlignment="1" applyProtection="1">
      <alignment vertical="center"/>
      <protection locked="0" hidden="1"/>
    </xf>
    <xf numFmtId="14" fontId="4" fillId="4" borderId="13" xfId="0" applyNumberFormat="1" applyFont="1" applyFill="1" applyBorder="1" applyAlignment="1" applyProtection="1">
      <alignment vertical="center"/>
      <protection locked="0" hidden="1"/>
    </xf>
    <xf numFmtId="14" fontId="4" fillId="4" borderId="3" xfId="0" applyNumberFormat="1" applyFont="1" applyFill="1" applyBorder="1" applyAlignment="1" applyProtection="1">
      <alignment vertical="center"/>
      <protection locked="0" hidden="1"/>
    </xf>
    <xf numFmtId="0" fontId="4" fillId="8" borderId="22" xfId="6" applyFont="1" applyBorder="1" applyAlignment="1" applyProtection="1">
      <alignment horizontal="center" vertical="center"/>
      <protection locked="0" hidden="1"/>
    </xf>
    <xf numFmtId="2" fontId="14" fillId="0" borderId="29" xfId="4" applyNumberFormat="1" applyFont="1" applyFill="1" applyBorder="1" applyAlignment="1" applyProtection="1">
      <alignment horizontal="center" vertical="center"/>
      <protection locked="0"/>
    </xf>
    <xf numFmtId="2" fontId="14" fillId="0" borderId="30" xfId="4" applyNumberFormat="1" applyFont="1" applyFill="1" applyBorder="1" applyAlignment="1" applyProtection="1">
      <alignment horizontal="center" vertical="center"/>
      <protection locked="0"/>
    </xf>
    <xf numFmtId="2" fontId="1" fillId="5" borderId="22" xfId="4" applyNumberFormat="1" applyFont="1" applyBorder="1" applyAlignment="1" applyProtection="1">
      <alignment horizontal="center" vertical="center"/>
      <protection locked="0"/>
    </xf>
    <xf numFmtId="2" fontId="13" fillId="7" borderId="22" xfId="0" applyNumberFormat="1" applyFont="1" applyFill="1" applyBorder="1" applyAlignment="1" applyProtection="1">
      <alignment horizontal="center" vertical="center"/>
      <protection hidden="1"/>
    </xf>
    <xf numFmtId="14" fontId="4" fillId="2" borderId="40" xfId="0" applyNumberFormat="1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locked="0" hidden="1"/>
    </xf>
    <xf numFmtId="0" fontId="4" fillId="0" borderId="41" xfId="0" applyFont="1" applyBorder="1" applyAlignment="1" applyProtection="1">
      <alignment horizontal="center" vertical="center"/>
      <protection locked="0" hidden="1"/>
    </xf>
    <xf numFmtId="4" fontId="12" fillId="4" borderId="41" xfId="0" applyNumberFormat="1" applyFont="1" applyFill="1" applyBorder="1" applyAlignment="1" applyProtection="1">
      <alignment vertical="center"/>
      <protection locked="0" hidden="1"/>
    </xf>
    <xf numFmtId="2" fontId="13" fillId="7" borderId="43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46" xfId="0" applyNumberFormat="1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165" fontId="4" fillId="2" borderId="11" xfId="0" applyNumberFormat="1" applyFont="1" applyFill="1" applyBorder="1" applyAlignment="1" applyProtection="1">
      <alignment horizontal="center" vertical="center"/>
      <protection hidden="1"/>
    </xf>
    <xf numFmtId="165" fontId="4" fillId="2" borderId="47" xfId="0" applyNumberFormat="1" applyFont="1" applyFill="1" applyBorder="1" applyAlignment="1" applyProtection="1">
      <alignment horizontal="center" vertical="center"/>
      <protection hidden="1"/>
    </xf>
    <xf numFmtId="2" fontId="13" fillId="7" borderId="4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8" xfId="0" applyFont="1" applyBorder="1" applyAlignment="1" applyProtection="1">
      <alignment horizontal="center" vertical="center"/>
      <protection locked="0" hidden="1"/>
    </xf>
    <xf numFmtId="0" fontId="4" fillId="0" borderId="44" xfId="0" applyFont="1" applyBorder="1" applyAlignment="1" applyProtection="1">
      <alignment horizontal="center" vertical="center"/>
      <protection locked="0" hidden="1"/>
    </xf>
    <xf numFmtId="14" fontId="4" fillId="2" borderId="49" xfId="0" applyNumberFormat="1" applyFont="1" applyFill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locked="0" hidden="1"/>
    </xf>
    <xf numFmtId="1" fontId="16" fillId="0" borderId="17" xfId="0" applyNumberFormat="1" applyFont="1" applyBorder="1" applyProtection="1">
      <protection hidden="1"/>
    </xf>
    <xf numFmtId="1" fontId="16" fillId="0" borderId="18" xfId="0" applyNumberFormat="1" applyFont="1" applyBorder="1" applyProtection="1">
      <protection hidden="1"/>
    </xf>
    <xf numFmtId="4" fontId="12" fillId="0" borderId="3" xfId="0" applyNumberFormat="1" applyFont="1" applyFill="1" applyBorder="1" applyAlignment="1" applyProtection="1">
      <alignment vertical="center"/>
      <protection hidden="1"/>
    </xf>
    <xf numFmtId="0" fontId="15" fillId="0" borderId="50" xfId="0" applyFont="1" applyBorder="1" applyProtection="1">
      <protection locked="0" hidden="1"/>
    </xf>
    <xf numFmtId="0" fontId="15" fillId="0" borderId="19" xfId="0" applyFont="1" applyBorder="1" applyProtection="1">
      <protection locked="0" hidden="1"/>
    </xf>
    <xf numFmtId="0" fontId="15" fillId="0" borderId="13" xfId="0" applyFont="1" applyBorder="1" applyProtection="1">
      <protection locked="0" hidden="1"/>
    </xf>
    <xf numFmtId="0" fontId="15" fillId="0" borderId="3" xfId="0" applyFont="1" applyBorder="1" applyProtection="1">
      <protection locked="0" hidden="1"/>
    </xf>
    <xf numFmtId="0" fontId="15" fillId="0" borderId="45" xfId="0" applyFont="1" applyBorder="1" applyProtection="1">
      <protection locked="0" hidden="1"/>
    </xf>
    <xf numFmtId="0" fontId="15" fillId="0" borderId="41" xfId="0" applyFont="1" applyBorder="1" applyProtection="1">
      <protection locked="0" hidden="1"/>
    </xf>
    <xf numFmtId="14" fontId="4" fillId="2" borderId="59" xfId="0" applyNumberFormat="1" applyFont="1" applyFill="1" applyBorder="1" applyAlignment="1" applyProtection="1">
      <alignment horizontal="center" vertical="center"/>
      <protection hidden="1"/>
    </xf>
    <xf numFmtId="4" fontId="12" fillId="2" borderId="47" xfId="0" applyNumberFormat="1" applyFont="1" applyFill="1" applyBorder="1" applyAlignment="1" applyProtection="1">
      <alignment horizontal="center" vertical="center"/>
      <protection hidden="1"/>
    </xf>
    <xf numFmtId="165" fontId="9" fillId="2" borderId="21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Alignment="1" applyProtection="1">
      <alignment horizontal="center" vertical="center"/>
      <protection hidden="1"/>
    </xf>
    <xf numFmtId="2" fontId="1" fillId="0" borderId="0" xfId="1" applyNumberFormat="1" applyFill="1" applyAlignment="1" applyProtection="1">
      <alignment horizontal="center" vertical="center"/>
      <protection hidden="1"/>
    </xf>
    <xf numFmtId="2" fontId="1" fillId="5" borderId="3" xfId="4" applyNumberFormat="1" applyFont="1" applyBorder="1" applyAlignment="1" applyProtection="1">
      <alignment horizontal="center" vertical="center"/>
      <protection hidden="1"/>
    </xf>
  </cellXfs>
  <cellStyles count="43"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60% - Акцент1" xfId="19"/>
    <cellStyle name="60% - Акцент2" xfId="20"/>
    <cellStyle name="60% - Акцент3" xfId="21"/>
    <cellStyle name="60% - Акцент4" xfId="22"/>
    <cellStyle name="60% - Акцент5" xfId="23"/>
    <cellStyle name="60% - Акцент6" xfId="24"/>
    <cellStyle name="Акцент1" xfId="25"/>
    <cellStyle name="Акцент2" xfId="26"/>
    <cellStyle name="Акцент3" xfId="27"/>
    <cellStyle name="Акцент4" xfId="28"/>
    <cellStyle name="Акцент5" xfId="29"/>
    <cellStyle name="Акцент6" xfId="30"/>
    <cellStyle name="Ввод " xfId="31"/>
    <cellStyle name="Вывод" xfId="32"/>
    <cellStyle name="Вычисление 2" xfId="3"/>
    <cellStyle name="Заголовок 1" xfId="33"/>
    <cellStyle name="Заголовок 2" xfId="34"/>
    <cellStyle name="Заголовок 3" xfId="35"/>
    <cellStyle name="Заголовок 4 2" xfId="2"/>
    <cellStyle name="Итог" xfId="36"/>
    <cellStyle name="Контрольная ячейка" xfId="37"/>
    <cellStyle name="Название" xfId="1" builtinId="15" customBuiltin="1"/>
    <cellStyle name="Нейтральный" xfId="5"/>
    <cellStyle name="Обычный" xfId="0" builtinId="0"/>
    <cellStyle name="Плохой" xfId="38"/>
    <cellStyle name="Пояснение" xfId="39"/>
    <cellStyle name="Примечание" xfId="6" builtinId="10"/>
    <cellStyle name="Примечание 2" xfId="4"/>
    <cellStyle name="Связанная ячейка" xfId="40"/>
    <cellStyle name="Текст предупреждения" xfId="41"/>
    <cellStyle name="Хороший" xfId="42"/>
  </cellStyles>
  <dxfs count="8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#,##0.00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 outline="0">
        <left style="thin">
          <color indexed="64"/>
        </left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>
        <left/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border diagonalUp="0" diagonalDown="0" outline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rgb="FF0070C0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1"/>
    </dxf>
    <dxf>
      <font>
        <b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numFmt numFmtId="19" formatCode="dd/mm/yyyy"/>
      <protection locked="1" hidden="1"/>
    </dxf>
    <dxf>
      <border>
        <top style="medium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Cyr"/>
        <scheme val="none"/>
      </font>
      <numFmt numFmtId="2" formatCode="0.00"/>
      <fill>
        <patternFill>
          <fgColor rgb="FF000000"/>
        </patternFill>
      </fill>
      <alignment textRotation="0" indent="0" justifyLastLine="0" shrinkToFit="0" readingOrder="0"/>
      <border diagonalUp="0" diagonalDown="0">
        <right/>
        <bottom/>
      </border>
      <protection locked="1" hidden="1"/>
    </dxf>
    <dxf>
      <numFmt numFmtId="166" formatCode="#,000"/>
      <fill>
        <patternFill>
          <fgColor rgb="FF000000"/>
        </patternFill>
      </fill>
      <alignment vertical="center" textRotation="0" indent="0" justifyLastLine="0" shrinkToFit="0" readingOrder="0"/>
      <border diagonalUp="0" diagonalDown="0">
        <right/>
        <bottom/>
      </border>
      <protection locked="1" hidden="1"/>
    </dxf>
    <dxf>
      <border>
        <bottom style="medium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numFmt numFmtId="2" formatCode="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1" hidden="1"/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#,##0.00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 outline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 outline="0">
        <left style="thin">
          <color indexed="64"/>
        </left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>
        <left/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border diagonalUp="0" diagonalDown="0" outline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rgb="FF0070C0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1"/>
    </dxf>
    <dxf>
      <font>
        <b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numFmt numFmtId="19" formatCode="dd/mm/yyyy"/>
      <protection locked="1" hidden="1"/>
    </dxf>
    <dxf>
      <border>
        <top style="medium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Cyr"/>
        <scheme val="none"/>
      </font>
      <numFmt numFmtId="2" formatCode="0.00"/>
      <fill>
        <patternFill>
          <fgColor rgb="FF000000"/>
        </patternFill>
      </fill>
      <alignment textRotation="0" indent="0" justifyLastLine="0" shrinkToFit="0" readingOrder="0"/>
      <border diagonalUp="0" diagonalDown="0">
        <right/>
        <bottom/>
      </border>
      <protection locked="1" hidden="1"/>
    </dxf>
    <dxf>
      <numFmt numFmtId="166" formatCode="#,000"/>
      <fill>
        <patternFill>
          <fgColor rgb="FF000000"/>
        </patternFill>
      </fill>
      <alignment vertical="center" textRotation="0" indent="0" justifyLastLine="0" shrinkToFit="0" readingOrder="0"/>
      <border diagonalUp="0" diagonalDown="0">
        <right/>
        <bottom/>
      </border>
      <protection locked="1" hidden="1"/>
    </dxf>
    <dxf>
      <border>
        <bottom style="medium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numFmt numFmtId="2" formatCode="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1" hidden="1"/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Июнь" displayName="Июнь" ref="A6:P38" totalsRowCount="1" headerRowDxfId="78" dataDxfId="76" totalsRowDxfId="75" headerRowBorderDxfId="77" totalsRowBorderDxfId="74">
  <tableColumns count="16">
    <tableColumn id="1" name="Дата" totalsRowLabel="Итог" dataDxfId="73" totalsRowDxfId="72"/>
    <tableColumn id="2" name="ФИО водителя" dataDxfId="71" totalsRowDxfId="70"/>
    <tableColumn id="3" name="Показание одометра машины на начало дня, км" dataDxfId="69" totalsRowDxfId="68"/>
    <tableColumn id="4" name="Показание одометра машины на конец дня, км" dataDxfId="67" totalsRowDxfId="66"/>
    <tableColumn id="5" name="Пройдено за день, км" totalsRowFunction="sum" dataDxfId="65" totalsRowDxfId="64"/>
    <tableColumn id="6" name="Выдано топливо, литр" totalsRowFunction="sum" dataDxfId="63" totalsRowDxfId="62"/>
    <tableColumn id="7" name="Остаток топлива в баке на начало дня, литр" dataDxfId="61" totalsRowDxfId="60"/>
    <tableColumn id="8" name="Показание счетчика моточасов спецоборудования на начало дня, м/ч" dataDxfId="59" totalsRowDxfId="58"/>
    <tableColumn id="9" name="Показание счетчика моточасов  спецоборудования на конец дня, м/ч" dataDxfId="57" totalsRowDxfId="56"/>
    <tableColumn id="10" name="Работа спецоборудования за день, м/ч" totalsRowFunction="sum" dataDxfId="55" totalsRowDxfId="54"/>
    <tableColumn id="11" name="Количество ходок" totalsRowFunction="sum" dataDxfId="53" totalsRowDxfId="52"/>
    <tableColumn id="12" name="Расход топлива на работу спецоборудования, литр" totalsRowFunction="sum" dataDxfId="51" totalsRowDxfId="50"/>
    <tableColumn id="13" name="Остаток топлива в баке на конец дня, литр" dataDxfId="49" totalsRowDxfId="48"/>
    <tableColumn id="14" name="Расход топлива по норме, литр" totalsRowFunction="sum" dataDxfId="47" totalsRowDxfId="46"/>
    <tableColumn id="15" name="Фактический расход топлива, литр" totalsRowFunction="sum" dataDxfId="45" totalsRowDxfId="44"/>
    <tableColumn id="16" name="Отклонение от нормы (Перерасход(+), экономия(-)), литр" totalsRowFunction="sum" dataDxfId="43" totalsRowDxfId="4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8" name="Июль" displayName="Июль" ref="A6:P38" totalsRowCount="1" headerRowDxfId="36" dataDxfId="34" totalsRowDxfId="33" headerRowBorderDxfId="35" totalsRowBorderDxfId="32">
  <tableColumns count="16">
    <tableColumn id="1" name="Дата" totalsRowLabel="Итог" dataDxfId="31" totalsRowDxfId="30"/>
    <tableColumn id="2" name="ФИО водителя" dataDxfId="29" totalsRowDxfId="28"/>
    <tableColumn id="3" name="Показание одометра машины на начало дня, км" dataDxfId="27" totalsRowDxfId="26"/>
    <tableColumn id="4" name="Показание одометра машины на конец дня, км" dataDxfId="25" totalsRowDxfId="24"/>
    <tableColumn id="5" name="Пройдено за день, км" totalsRowFunction="sum" dataDxfId="23" totalsRowDxfId="22"/>
    <tableColumn id="6" name="Выдано топливо, литр" totalsRowFunction="sum" dataDxfId="21" totalsRowDxfId="20"/>
    <tableColumn id="7" name="Остаток топлива в баке на начало дня, литр" dataDxfId="19" totalsRowDxfId="18"/>
    <tableColumn id="8" name="Показание счетчика моточасов спецоборудования на начало дня, м/ч" dataDxfId="17" totalsRowDxfId="16"/>
    <tableColumn id="9" name="Показание счетчика моточасов  спецоборудования на конец дня, м/ч" dataDxfId="15" totalsRowDxfId="14"/>
    <tableColumn id="10" name="Работа спецоборудования за день, м/ч" totalsRowFunction="sum" dataDxfId="13" totalsRowDxfId="12"/>
    <tableColumn id="11" name="Количество ходок" totalsRowFunction="sum" dataDxfId="11" totalsRowDxfId="10"/>
    <tableColumn id="12" name="Расход топлива на работу спецоборудования, литр" totalsRowFunction="sum" dataDxfId="9" totalsRowDxfId="8"/>
    <tableColumn id="13" name="Остаток топлива в баке на конец дня, литр" dataDxfId="7" totalsRowDxfId="6"/>
    <tableColumn id="14" name="Расход топлива по норме, литр" totalsRowFunction="sum" dataDxfId="5" totalsRowDxfId="4"/>
    <tableColumn id="15" name="Фактический расход топлива, литр" totalsRowFunction="sum" dataDxfId="3" totalsRowDxfId="2"/>
    <tableColumn id="16" name="Отклонение от нормы (Перерасход(+), экономия(-)), литр" totalsRowFunction="sum" dataDxfId="1" totalsRow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Z41"/>
  <sheetViews>
    <sheetView zoomScale="60" zoomScaleNormal="60" workbookViewId="0">
      <pane xSplit="1" ySplit="6" topLeftCell="G16" activePane="bottomRight" state="frozen"/>
      <selection activeCell="O4" sqref="O4:P4"/>
      <selection pane="topRight" activeCell="O4" sqref="O4:P4"/>
      <selection pane="bottomLeft" activeCell="O4" sqref="O4:P4"/>
      <selection pane="bottomRight" sqref="A1:Z39"/>
    </sheetView>
  </sheetViews>
  <sheetFormatPr defaultColWidth="9.140625" defaultRowHeight="12.75" x14ac:dyDescent="0.2"/>
  <cols>
    <col min="1" max="1" width="12.7109375" style="1" customWidth="1"/>
    <col min="2" max="2" width="15.7109375" style="1" customWidth="1"/>
    <col min="3" max="15" width="12.7109375" style="1" customWidth="1"/>
    <col min="16" max="16" width="17.7109375" style="1" customWidth="1"/>
    <col min="17" max="17" width="3.140625" style="43" customWidth="1"/>
    <col min="18" max="26" width="11.7109375" style="1" customWidth="1"/>
    <col min="27" max="27" width="11" style="1" bestFit="1" customWidth="1"/>
    <col min="28" max="16384" width="9.140625" style="1"/>
  </cols>
  <sheetData>
    <row r="1" spans="1:26" ht="51" customHeight="1" thickBot="1" x14ac:dyDescent="0.25">
      <c r="P1" s="85" t="s">
        <v>23</v>
      </c>
      <c r="R1" s="47"/>
      <c r="S1" s="47"/>
      <c r="T1" s="82">
        <v>-2</v>
      </c>
      <c r="V1" s="47"/>
      <c r="W1" s="47"/>
      <c r="X1" s="48" t="s">
        <v>25</v>
      </c>
      <c r="Y1" s="69" t="s">
        <v>19</v>
      </c>
      <c r="Z1" s="70" t="s">
        <v>21</v>
      </c>
    </row>
    <row r="2" spans="1:26" ht="22.5" x14ac:dyDescent="0.2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R2" s="63" t="s">
        <v>31</v>
      </c>
      <c r="S2" s="71">
        <v>43252</v>
      </c>
      <c r="T2" s="59">
        <v>43266</v>
      </c>
      <c r="U2" s="61">
        <v>500</v>
      </c>
      <c r="V2" s="72">
        <v>920</v>
      </c>
      <c r="W2" s="60">
        <v>0.9235347826086957</v>
      </c>
      <c r="X2" s="57">
        <v>71.348000000000013</v>
      </c>
      <c r="Y2" s="49">
        <v>46.86</v>
      </c>
      <c r="Z2" s="50">
        <v>5.5</v>
      </c>
    </row>
    <row r="3" spans="1:26" ht="23.25" thickBot="1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R3" s="64" t="s">
        <v>32</v>
      </c>
      <c r="S3" s="111">
        <v>43267</v>
      </c>
      <c r="T3" s="74">
        <v>43283</v>
      </c>
      <c r="U3" s="62">
        <v>500</v>
      </c>
      <c r="V3" s="112">
        <v>1110</v>
      </c>
      <c r="W3" s="113">
        <v>1.026615315315315</v>
      </c>
      <c r="X3" s="58">
        <v>-27.518999999999977</v>
      </c>
      <c r="Y3" s="65"/>
      <c r="Z3" s="66"/>
    </row>
    <row r="4" spans="1:26" ht="23.25" thickBot="1" x14ac:dyDescent="0.35">
      <c r="A4" s="2"/>
      <c r="D4" s="2"/>
      <c r="E4" s="2"/>
      <c r="F4" s="2"/>
      <c r="G4" s="2"/>
      <c r="H4" s="3" t="s">
        <v>2</v>
      </c>
      <c r="I4" s="37">
        <v>2018</v>
      </c>
      <c r="K4" s="2"/>
      <c r="L4" s="2"/>
      <c r="M4" s="2"/>
      <c r="N4" s="2"/>
      <c r="O4" s="116" t="s">
        <v>33</v>
      </c>
      <c r="P4" s="116"/>
      <c r="R4" s="47"/>
      <c r="S4" s="76">
        <v>43284</v>
      </c>
      <c r="V4" s="47"/>
      <c r="W4" s="67">
        <v>1.9057656612529001</v>
      </c>
      <c r="X4" s="47"/>
      <c r="Y4" s="83" t="s">
        <v>20</v>
      </c>
      <c r="Z4" s="84" t="s">
        <v>28</v>
      </c>
    </row>
    <row r="5" spans="1:26" ht="8.25" customHeight="1" thickBot="1" x14ac:dyDescent="0.25"/>
    <row r="6" spans="1:26" ht="63.75" customHeight="1" thickBot="1" x14ac:dyDescent="0.25">
      <c r="A6" s="51" t="s">
        <v>3</v>
      </c>
      <c r="B6" s="52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5" t="s">
        <v>18</v>
      </c>
      <c r="R6" s="86" t="s">
        <v>3</v>
      </c>
      <c r="S6" s="91" t="s">
        <v>29</v>
      </c>
      <c r="T6" s="77" t="s">
        <v>7</v>
      </c>
      <c r="U6" s="77" t="s">
        <v>8</v>
      </c>
      <c r="V6" s="77" t="s">
        <v>30</v>
      </c>
      <c r="W6" s="77" t="s">
        <v>12</v>
      </c>
      <c r="X6" s="77" t="s">
        <v>16</v>
      </c>
      <c r="Y6" s="97" t="s">
        <v>17</v>
      </c>
      <c r="Z6" s="86" t="s">
        <v>3</v>
      </c>
    </row>
    <row r="7" spans="1:26" ht="15" customHeight="1" thickBot="1" x14ac:dyDescent="0.25">
      <c r="A7" s="4">
        <v>43252</v>
      </c>
      <c r="B7" s="79" t="s">
        <v>26</v>
      </c>
      <c r="C7" s="78">
        <v>216988</v>
      </c>
      <c r="D7" s="36">
        <v>217041</v>
      </c>
      <c r="E7" s="5">
        <v>53</v>
      </c>
      <c r="F7" s="104">
        <v>0</v>
      </c>
      <c r="G7" s="78">
        <v>500</v>
      </c>
      <c r="H7" s="78">
        <v>848</v>
      </c>
      <c r="I7" s="36">
        <v>852</v>
      </c>
      <c r="J7" s="6">
        <v>4</v>
      </c>
      <c r="K7" s="44">
        <v>3</v>
      </c>
      <c r="L7" s="7">
        <v>22</v>
      </c>
      <c r="M7" s="38">
        <v>449</v>
      </c>
      <c r="N7" s="8">
        <v>46.835999999999999</v>
      </c>
      <c r="O7" s="7">
        <v>51</v>
      </c>
      <c r="P7" s="9">
        <v>4.1640000000000015</v>
      </c>
      <c r="R7" s="100">
        <v>43252</v>
      </c>
      <c r="S7" s="105"/>
      <c r="T7" s="88"/>
      <c r="U7" s="42"/>
      <c r="V7" s="106"/>
      <c r="W7" s="88"/>
      <c r="X7" s="88"/>
      <c r="Y7" s="98"/>
      <c r="Z7" s="100">
        <v>43252</v>
      </c>
    </row>
    <row r="8" spans="1:26" ht="12.75" customHeight="1" x14ac:dyDescent="0.2">
      <c r="A8" s="10">
        <v>43253</v>
      </c>
      <c r="B8" s="80"/>
      <c r="C8" s="17">
        <v>217041</v>
      </c>
      <c r="D8" s="34">
        <v>217041</v>
      </c>
      <c r="E8" s="12">
        <v>0</v>
      </c>
      <c r="F8" s="104">
        <v>0</v>
      </c>
      <c r="G8" s="17">
        <v>449</v>
      </c>
      <c r="H8" s="17">
        <v>852</v>
      </c>
      <c r="I8" s="34">
        <v>852</v>
      </c>
      <c r="J8" s="11">
        <v>0</v>
      </c>
      <c r="K8" s="45"/>
      <c r="L8" s="13">
        <v>0</v>
      </c>
      <c r="M8" s="39">
        <v>449</v>
      </c>
      <c r="N8" s="14">
        <v>0</v>
      </c>
      <c r="O8" s="13">
        <v>0</v>
      </c>
      <c r="P8" s="15">
        <v>0</v>
      </c>
      <c r="R8" s="87">
        <v>43253</v>
      </c>
      <c r="S8" s="107"/>
      <c r="T8" s="56"/>
      <c r="U8" s="41"/>
      <c r="V8" s="108"/>
      <c r="W8" s="56"/>
      <c r="X8" s="56"/>
      <c r="Y8" s="99"/>
      <c r="Z8" s="87">
        <v>43253</v>
      </c>
    </row>
    <row r="9" spans="1:26" x14ac:dyDescent="0.2">
      <c r="A9" s="10">
        <v>43254</v>
      </c>
      <c r="B9" s="80" t="s">
        <v>26</v>
      </c>
      <c r="C9" s="17">
        <v>217041</v>
      </c>
      <c r="D9" s="34">
        <v>217085</v>
      </c>
      <c r="E9" s="12">
        <v>44</v>
      </c>
      <c r="F9" s="104">
        <v>0</v>
      </c>
      <c r="G9" s="11">
        <v>449</v>
      </c>
      <c r="H9" s="17">
        <v>852</v>
      </c>
      <c r="I9" s="34">
        <v>857</v>
      </c>
      <c r="J9" s="11">
        <v>5</v>
      </c>
      <c r="K9" s="45">
        <v>3</v>
      </c>
      <c r="L9" s="13">
        <v>27.5</v>
      </c>
      <c r="M9" s="39">
        <v>397</v>
      </c>
      <c r="N9" s="14">
        <v>48.118000000000002</v>
      </c>
      <c r="O9" s="13">
        <v>52</v>
      </c>
      <c r="P9" s="15">
        <v>3.8819999999999979</v>
      </c>
      <c r="R9" s="87">
        <v>43254</v>
      </c>
      <c r="S9" s="107"/>
      <c r="T9" s="56"/>
      <c r="U9" s="41"/>
      <c r="V9" s="108"/>
      <c r="W9" s="56"/>
      <c r="X9" s="56"/>
      <c r="Y9" s="99"/>
      <c r="Z9" s="87">
        <v>43254</v>
      </c>
    </row>
    <row r="10" spans="1:26" x14ac:dyDescent="0.2">
      <c r="A10" s="10">
        <v>43255</v>
      </c>
      <c r="B10" s="80" t="s">
        <v>26</v>
      </c>
      <c r="C10" s="17">
        <v>217085</v>
      </c>
      <c r="D10" s="34">
        <v>217137</v>
      </c>
      <c r="E10" s="12">
        <v>52</v>
      </c>
      <c r="F10" s="104">
        <v>0</v>
      </c>
      <c r="G10" s="11">
        <v>397</v>
      </c>
      <c r="H10" s="17">
        <v>857</v>
      </c>
      <c r="I10" s="34">
        <v>862</v>
      </c>
      <c r="J10" s="11">
        <v>5</v>
      </c>
      <c r="K10" s="45">
        <v>3</v>
      </c>
      <c r="L10" s="13">
        <v>27.5</v>
      </c>
      <c r="M10" s="39">
        <v>341</v>
      </c>
      <c r="N10" s="14">
        <v>51.866999999999997</v>
      </c>
      <c r="O10" s="13">
        <v>56</v>
      </c>
      <c r="P10" s="15">
        <v>4.1330000000000027</v>
      </c>
      <c r="R10" s="87">
        <v>43255</v>
      </c>
      <c r="S10" s="107"/>
      <c r="T10" s="56"/>
      <c r="U10" s="41"/>
      <c r="V10" s="108"/>
      <c r="W10" s="56"/>
      <c r="X10" s="56"/>
      <c r="Y10" s="99"/>
      <c r="Z10" s="87">
        <v>43255</v>
      </c>
    </row>
    <row r="11" spans="1:26" x14ac:dyDescent="0.2">
      <c r="A11" s="10">
        <v>43256</v>
      </c>
      <c r="B11" s="80" t="s">
        <v>26</v>
      </c>
      <c r="C11" s="17">
        <v>217137</v>
      </c>
      <c r="D11" s="34">
        <v>217217</v>
      </c>
      <c r="E11" s="12">
        <v>80</v>
      </c>
      <c r="F11" s="104">
        <v>0</v>
      </c>
      <c r="G11" s="11">
        <v>341</v>
      </c>
      <c r="H11" s="17">
        <v>862</v>
      </c>
      <c r="I11" s="34">
        <v>864</v>
      </c>
      <c r="J11" s="11">
        <v>2</v>
      </c>
      <c r="K11" s="45">
        <v>1</v>
      </c>
      <c r="L11" s="13">
        <v>11</v>
      </c>
      <c r="M11" s="39">
        <v>288</v>
      </c>
      <c r="N11" s="14">
        <v>48.488</v>
      </c>
      <c r="O11" s="13">
        <v>53</v>
      </c>
      <c r="P11" s="15">
        <v>4.5120000000000005</v>
      </c>
      <c r="R11" s="87">
        <v>43256</v>
      </c>
      <c r="S11" s="107"/>
      <c r="T11" s="56"/>
      <c r="U11" s="41"/>
      <c r="V11" s="108"/>
      <c r="W11" s="56"/>
      <c r="X11" s="56"/>
      <c r="Y11" s="99"/>
      <c r="Z11" s="87">
        <v>43256</v>
      </c>
    </row>
    <row r="12" spans="1:26" x14ac:dyDescent="0.2">
      <c r="A12" s="10">
        <v>43257</v>
      </c>
      <c r="B12" s="80" t="s">
        <v>26</v>
      </c>
      <c r="C12" s="17">
        <v>217217</v>
      </c>
      <c r="D12" s="34">
        <v>217380</v>
      </c>
      <c r="E12" s="12">
        <v>163</v>
      </c>
      <c r="F12" s="104">
        <v>200</v>
      </c>
      <c r="G12" s="11">
        <v>288</v>
      </c>
      <c r="H12" s="17">
        <v>864</v>
      </c>
      <c r="I12" s="34">
        <v>865</v>
      </c>
      <c r="J12" s="11">
        <v>1</v>
      </c>
      <c r="K12" s="45">
        <v>2</v>
      </c>
      <c r="L12" s="13">
        <v>5.5</v>
      </c>
      <c r="M12" s="39">
        <v>399</v>
      </c>
      <c r="N12" s="14">
        <v>81.882000000000005</v>
      </c>
      <c r="O12" s="13">
        <v>89</v>
      </c>
      <c r="P12" s="15">
        <v>7.117999999999995</v>
      </c>
      <c r="R12" s="87">
        <v>43257</v>
      </c>
      <c r="S12" s="107"/>
      <c r="T12" s="56"/>
      <c r="U12" s="41"/>
      <c r="V12" s="108"/>
      <c r="W12" s="56"/>
      <c r="X12" s="56"/>
      <c r="Y12" s="99"/>
      <c r="Z12" s="87">
        <v>43257</v>
      </c>
    </row>
    <row r="13" spans="1:26" x14ac:dyDescent="0.2">
      <c r="A13" s="10">
        <v>43258</v>
      </c>
      <c r="B13" s="80" t="s">
        <v>26</v>
      </c>
      <c r="C13" s="17">
        <v>217380</v>
      </c>
      <c r="D13" s="34">
        <v>217484</v>
      </c>
      <c r="E13" s="12">
        <v>104</v>
      </c>
      <c r="F13" s="104">
        <v>0</v>
      </c>
      <c r="G13" s="11">
        <v>399</v>
      </c>
      <c r="H13" s="17">
        <v>865</v>
      </c>
      <c r="I13" s="34">
        <v>869</v>
      </c>
      <c r="J13" s="11">
        <v>4</v>
      </c>
      <c r="K13" s="45">
        <v>3</v>
      </c>
      <c r="L13" s="13">
        <v>22</v>
      </c>
      <c r="M13" s="39">
        <v>322</v>
      </c>
      <c r="N13" s="14">
        <v>70.733999999999995</v>
      </c>
      <c r="O13" s="13">
        <v>77</v>
      </c>
      <c r="P13" s="15">
        <v>6.2660000000000053</v>
      </c>
      <c r="R13" s="87">
        <v>43258</v>
      </c>
      <c r="S13" s="107"/>
      <c r="T13" s="56"/>
      <c r="U13" s="41"/>
      <c r="V13" s="108"/>
      <c r="W13" s="56"/>
      <c r="X13" s="56"/>
      <c r="Y13" s="99"/>
      <c r="Z13" s="87">
        <v>43258</v>
      </c>
    </row>
    <row r="14" spans="1:26" x14ac:dyDescent="0.2">
      <c r="A14" s="10">
        <v>43259</v>
      </c>
      <c r="B14" s="80" t="s">
        <v>26</v>
      </c>
      <c r="C14" s="17">
        <v>217484</v>
      </c>
      <c r="D14" s="34">
        <v>217590</v>
      </c>
      <c r="E14" s="12">
        <v>106</v>
      </c>
      <c r="F14" s="104">
        <v>250</v>
      </c>
      <c r="G14" s="11">
        <v>322</v>
      </c>
      <c r="H14" s="17">
        <v>869</v>
      </c>
      <c r="I14" s="34">
        <v>873</v>
      </c>
      <c r="J14" s="11">
        <v>4</v>
      </c>
      <c r="K14" s="45">
        <v>2</v>
      </c>
      <c r="L14" s="13">
        <v>22</v>
      </c>
      <c r="M14" s="39">
        <v>494</v>
      </c>
      <c r="N14" s="14">
        <v>71.671999999999997</v>
      </c>
      <c r="O14" s="13">
        <v>78</v>
      </c>
      <c r="P14" s="15">
        <v>6.328000000000003</v>
      </c>
      <c r="R14" s="87">
        <v>43259</v>
      </c>
      <c r="S14" s="107"/>
      <c r="T14" s="56"/>
      <c r="U14" s="41"/>
      <c r="V14" s="108"/>
      <c r="W14" s="56"/>
      <c r="X14" s="56"/>
      <c r="Y14" s="99"/>
      <c r="Z14" s="87">
        <v>43259</v>
      </c>
    </row>
    <row r="15" spans="1:26" x14ac:dyDescent="0.2">
      <c r="A15" s="10">
        <v>43260</v>
      </c>
      <c r="B15" s="80" t="s">
        <v>26</v>
      </c>
      <c r="C15" s="17">
        <v>217590</v>
      </c>
      <c r="D15" s="34">
        <v>217770</v>
      </c>
      <c r="E15" s="12">
        <v>180</v>
      </c>
      <c r="F15" s="104">
        <v>0</v>
      </c>
      <c r="G15" s="11">
        <v>494</v>
      </c>
      <c r="H15" s="17">
        <v>873</v>
      </c>
      <c r="I15" s="34">
        <v>875</v>
      </c>
      <c r="J15" s="11">
        <v>2</v>
      </c>
      <c r="K15" s="45">
        <v>2</v>
      </c>
      <c r="L15" s="13">
        <v>11</v>
      </c>
      <c r="M15" s="39">
        <v>391</v>
      </c>
      <c r="N15" s="14">
        <v>95.347999999999999</v>
      </c>
      <c r="O15" s="13">
        <v>103</v>
      </c>
      <c r="P15" s="15">
        <v>7.652000000000001</v>
      </c>
      <c r="R15" s="87">
        <v>43260</v>
      </c>
      <c r="S15" s="107"/>
      <c r="T15" s="56"/>
      <c r="U15" s="41"/>
      <c r="V15" s="108"/>
      <c r="W15" s="56"/>
      <c r="X15" s="56"/>
      <c r="Y15" s="99"/>
      <c r="Z15" s="87">
        <v>43260</v>
      </c>
    </row>
    <row r="16" spans="1:26" x14ac:dyDescent="0.2">
      <c r="A16" s="10">
        <v>43261</v>
      </c>
      <c r="B16" s="80" t="s">
        <v>26</v>
      </c>
      <c r="C16" s="17">
        <v>217770</v>
      </c>
      <c r="D16" s="34">
        <v>217843</v>
      </c>
      <c r="E16" s="12">
        <v>73</v>
      </c>
      <c r="F16" s="104">
        <v>0</v>
      </c>
      <c r="G16" s="11">
        <v>391</v>
      </c>
      <c r="H16" s="17">
        <v>875</v>
      </c>
      <c r="I16" s="34">
        <v>879</v>
      </c>
      <c r="J16" s="11">
        <v>4</v>
      </c>
      <c r="K16" s="45">
        <v>3</v>
      </c>
      <c r="L16" s="13">
        <v>22</v>
      </c>
      <c r="M16" s="39">
        <v>330</v>
      </c>
      <c r="N16" s="14">
        <v>56.207999999999998</v>
      </c>
      <c r="O16" s="13">
        <v>61</v>
      </c>
      <c r="P16" s="15">
        <v>4.7920000000000016</v>
      </c>
      <c r="R16" s="87">
        <v>43261</v>
      </c>
      <c r="S16" s="107"/>
      <c r="T16" s="56"/>
      <c r="U16" s="41"/>
      <c r="V16" s="108"/>
      <c r="W16" s="56"/>
      <c r="X16" s="56"/>
      <c r="Y16" s="99"/>
      <c r="Z16" s="87">
        <v>43261</v>
      </c>
    </row>
    <row r="17" spans="1:26" x14ac:dyDescent="0.2">
      <c r="A17" s="10">
        <v>43262</v>
      </c>
      <c r="B17" s="80" t="s">
        <v>26</v>
      </c>
      <c r="C17" s="17">
        <v>217843</v>
      </c>
      <c r="D17" s="34">
        <v>217960</v>
      </c>
      <c r="E17" s="12">
        <v>117</v>
      </c>
      <c r="F17" s="104">
        <v>0</v>
      </c>
      <c r="G17" s="11">
        <v>330</v>
      </c>
      <c r="H17" s="17">
        <v>879</v>
      </c>
      <c r="I17" s="34">
        <v>884</v>
      </c>
      <c r="J17" s="11">
        <v>5</v>
      </c>
      <c r="K17" s="45">
        <v>4</v>
      </c>
      <c r="L17" s="13">
        <v>27.5</v>
      </c>
      <c r="M17" s="39">
        <v>241</v>
      </c>
      <c r="N17" s="14">
        <v>82.325999999999993</v>
      </c>
      <c r="O17" s="13">
        <v>89</v>
      </c>
      <c r="P17" s="15">
        <v>6.6740000000000066</v>
      </c>
      <c r="R17" s="87">
        <v>43262</v>
      </c>
      <c r="S17" s="107"/>
      <c r="T17" s="56"/>
      <c r="U17" s="41"/>
      <c r="V17" s="108"/>
      <c r="W17" s="56"/>
      <c r="X17" s="56"/>
      <c r="Y17" s="99"/>
      <c r="Z17" s="87">
        <v>43262</v>
      </c>
    </row>
    <row r="18" spans="1:26" x14ac:dyDescent="0.2">
      <c r="A18" s="10">
        <v>43263</v>
      </c>
      <c r="B18" s="80" t="s">
        <v>26</v>
      </c>
      <c r="C18" s="17">
        <v>217960</v>
      </c>
      <c r="D18" s="34">
        <v>218091</v>
      </c>
      <c r="E18" s="12">
        <v>131</v>
      </c>
      <c r="F18" s="104">
        <v>300</v>
      </c>
      <c r="G18" s="11">
        <v>241</v>
      </c>
      <c r="H18" s="17">
        <v>884</v>
      </c>
      <c r="I18" s="34">
        <v>887</v>
      </c>
      <c r="J18" s="11">
        <v>3</v>
      </c>
      <c r="K18" s="45">
        <v>3</v>
      </c>
      <c r="L18" s="13">
        <v>16.5</v>
      </c>
      <c r="M18" s="39">
        <v>457</v>
      </c>
      <c r="N18" s="14">
        <v>77.887</v>
      </c>
      <c r="O18" s="13">
        <v>84</v>
      </c>
      <c r="P18" s="15">
        <v>6.1129999999999995</v>
      </c>
      <c r="R18" s="87">
        <v>43263</v>
      </c>
      <c r="S18" s="107"/>
      <c r="T18" s="56"/>
      <c r="U18" s="41"/>
      <c r="V18" s="108"/>
      <c r="W18" s="56"/>
      <c r="X18" s="56"/>
      <c r="Y18" s="99"/>
      <c r="Z18" s="87">
        <v>43263</v>
      </c>
    </row>
    <row r="19" spans="1:26" x14ac:dyDescent="0.2">
      <c r="A19" s="10">
        <v>43264</v>
      </c>
      <c r="B19" s="80" t="s">
        <v>26</v>
      </c>
      <c r="C19" s="17">
        <v>218091</v>
      </c>
      <c r="D19" s="34">
        <v>218157</v>
      </c>
      <c r="E19" s="12">
        <v>66</v>
      </c>
      <c r="F19" s="104">
        <v>0</v>
      </c>
      <c r="G19" s="11">
        <v>457</v>
      </c>
      <c r="H19" s="17">
        <v>887</v>
      </c>
      <c r="I19" s="34">
        <v>890</v>
      </c>
      <c r="J19" s="11">
        <v>3</v>
      </c>
      <c r="K19" s="45">
        <v>3</v>
      </c>
      <c r="L19" s="13">
        <v>16.5</v>
      </c>
      <c r="M19" s="39">
        <v>406</v>
      </c>
      <c r="N19" s="14">
        <v>47.427999999999997</v>
      </c>
      <c r="O19" s="13">
        <v>51</v>
      </c>
      <c r="P19" s="15">
        <v>3.5720000000000027</v>
      </c>
      <c r="R19" s="87">
        <v>43264</v>
      </c>
      <c r="S19" s="107"/>
      <c r="T19" s="56"/>
      <c r="U19" s="41"/>
      <c r="V19" s="108"/>
      <c r="W19" s="56"/>
      <c r="X19" s="56"/>
      <c r="Y19" s="99"/>
      <c r="Z19" s="87">
        <v>43264</v>
      </c>
    </row>
    <row r="20" spans="1:26" x14ac:dyDescent="0.2">
      <c r="A20" s="10">
        <v>43265</v>
      </c>
      <c r="B20" s="80"/>
      <c r="C20" s="17">
        <v>218157</v>
      </c>
      <c r="D20" s="34">
        <v>218157</v>
      </c>
      <c r="E20" s="12">
        <v>0</v>
      </c>
      <c r="F20" s="104">
        <v>0</v>
      </c>
      <c r="G20" s="11">
        <v>406</v>
      </c>
      <c r="H20" s="17">
        <v>890</v>
      </c>
      <c r="I20" s="34">
        <v>890</v>
      </c>
      <c r="J20" s="11">
        <v>0</v>
      </c>
      <c r="K20" s="45"/>
      <c r="L20" s="13">
        <v>0</v>
      </c>
      <c r="M20" s="39">
        <v>406</v>
      </c>
      <c r="N20" s="14">
        <v>0</v>
      </c>
      <c r="O20" s="13">
        <v>0</v>
      </c>
      <c r="P20" s="15">
        <v>0</v>
      </c>
      <c r="R20" s="87">
        <v>43265</v>
      </c>
      <c r="S20" s="107"/>
      <c r="T20" s="56"/>
      <c r="U20" s="41"/>
      <c r="V20" s="108"/>
      <c r="W20" s="56"/>
      <c r="X20" s="56"/>
      <c r="Y20" s="99"/>
      <c r="Z20" s="87">
        <v>43265</v>
      </c>
    </row>
    <row r="21" spans="1:26" x14ac:dyDescent="0.2">
      <c r="A21" s="10">
        <v>43266</v>
      </c>
      <c r="B21" s="80" t="s">
        <v>26</v>
      </c>
      <c r="C21" s="17">
        <v>218157</v>
      </c>
      <c r="D21" s="34">
        <v>218273</v>
      </c>
      <c r="E21" s="12">
        <v>116</v>
      </c>
      <c r="F21" s="104">
        <v>170</v>
      </c>
      <c r="G21" s="11">
        <v>406</v>
      </c>
      <c r="H21" s="17">
        <v>890</v>
      </c>
      <c r="I21" s="34">
        <v>893</v>
      </c>
      <c r="J21" s="11">
        <v>3</v>
      </c>
      <c r="K21" s="45">
        <v>2</v>
      </c>
      <c r="L21" s="13">
        <v>16.5</v>
      </c>
      <c r="M21" s="39">
        <v>500</v>
      </c>
      <c r="N21" s="14">
        <v>70.858000000000004</v>
      </c>
      <c r="O21" s="13">
        <v>77</v>
      </c>
      <c r="P21" s="15">
        <v>6.1419999999999959</v>
      </c>
      <c r="R21" s="87">
        <v>43266</v>
      </c>
      <c r="S21" s="107"/>
      <c r="T21" s="56"/>
      <c r="U21" s="41"/>
      <c r="V21" s="108"/>
      <c r="W21" s="56"/>
      <c r="X21" s="56"/>
      <c r="Y21" s="99"/>
      <c r="Z21" s="87">
        <v>43266</v>
      </c>
    </row>
    <row r="22" spans="1:26" x14ac:dyDescent="0.2">
      <c r="A22" s="10">
        <v>43267</v>
      </c>
      <c r="B22" s="80" t="s">
        <v>27</v>
      </c>
      <c r="C22" s="17">
        <v>218273</v>
      </c>
      <c r="D22" s="34">
        <v>218364</v>
      </c>
      <c r="E22" s="12">
        <v>91</v>
      </c>
      <c r="F22" s="104">
        <v>0</v>
      </c>
      <c r="G22" s="11">
        <v>500</v>
      </c>
      <c r="H22" s="17">
        <v>893</v>
      </c>
      <c r="I22" s="34">
        <v>896</v>
      </c>
      <c r="J22" s="11">
        <v>3</v>
      </c>
      <c r="K22" s="45">
        <v>3</v>
      </c>
      <c r="L22" s="13">
        <v>16.5</v>
      </c>
      <c r="M22" s="39">
        <v>442</v>
      </c>
      <c r="N22" s="14">
        <v>59.143000000000001</v>
      </c>
      <c r="O22" s="13">
        <v>58</v>
      </c>
      <c r="P22" s="15">
        <v>-1.1430000000000007</v>
      </c>
      <c r="R22" s="87">
        <v>43267</v>
      </c>
      <c r="S22" s="107"/>
      <c r="T22" s="56"/>
      <c r="U22" s="41"/>
      <c r="V22" s="108"/>
      <c r="W22" s="56"/>
      <c r="X22" s="56"/>
      <c r="Y22" s="99"/>
      <c r="Z22" s="87">
        <v>43267</v>
      </c>
    </row>
    <row r="23" spans="1:26" x14ac:dyDescent="0.2">
      <c r="A23" s="10">
        <v>43268</v>
      </c>
      <c r="B23" s="80" t="s">
        <v>27</v>
      </c>
      <c r="C23" s="17">
        <v>218364</v>
      </c>
      <c r="D23" s="34">
        <v>218539</v>
      </c>
      <c r="E23" s="12">
        <v>175</v>
      </c>
      <c r="F23" s="104">
        <v>0</v>
      </c>
      <c r="G23" s="11">
        <v>442</v>
      </c>
      <c r="H23" s="17">
        <v>896</v>
      </c>
      <c r="I23" s="34">
        <v>901</v>
      </c>
      <c r="J23" s="11">
        <v>5</v>
      </c>
      <c r="K23" s="45">
        <v>3</v>
      </c>
      <c r="L23" s="13">
        <v>27.5</v>
      </c>
      <c r="M23" s="39">
        <v>335</v>
      </c>
      <c r="N23" s="14">
        <v>109.505</v>
      </c>
      <c r="O23" s="13">
        <v>107</v>
      </c>
      <c r="P23" s="15">
        <v>-2.5049999999999955</v>
      </c>
      <c r="R23" s="87">
        <v>43268</v>
      </c>
      <c r="S23" s="107"/>
      <c r="T23" s="56"/>
      <c r="U23" s="41"/>
      <c r="V23" s="108"/>
      <c r="W23" s="56"/>
      <c r="X23" s="56"/>
      <c r="Y23" s="99"/>
      <c r="Z23" s="87">
        <v>43268</v>
      </c>
    </row>
    <row r="24" spans="1:26" x14ac:dyDescent="0.2">
      <c r="A24" s="16">
        <v>43269</v>
      </c>
      <c r="B24" s="80" t="s">
        <v>27</v>
      </c>
      <c r="C24" s="17">
        <v>218539</v>
      </c>
      <c r="D24" s="34">
        <v>218634</v>
      </c>
      <c r="E24" s="5">
        <v>95</v>
      </c>
      <c r="F24" s="104">
        <v>0</v>
      </c>
      <c r="G24" s="11">
        <v>335</v>
      </c>
      <c r="H24" s="17">
        <v>901</v>
      </c>
      <c r="I24" s="34">
        <v>905</v>
      </c>
      <c r="J24" s="11">
        <v>4</v>
      </c>
      <c r="K24" s="45">
        <v>4</v>
      </c>
      <c r="L24" s="13">
        <v>22</v>
      </c>
      <c r="M24" s="39">
        <v>270</v>
      </c>
      <c r="N24" s="14">
        <v>66.516999999999996</v>
      </c>
      <c r="O24" s="13">
        <v>65</v>
      </c>
      <c r="P24" s="15">
        <v>-1.5169999999999959</v>
      </c>
      <c r="R24" s="87">
        <v>43269</v>
      </c>
      <c r="S24" s="107"/>
      <c r="T24" s="56"/>
      <c r="U24" s="41"/>
      <c r="V24" s="108"/>
      <c r="W24" s="56"/>
      <c r="X24" s="56"/>
      <c r="Y24" s="99"/>
      <c r="Z24" s="87">
        <v>43269</v>
      </c>
    </row>
    <row r="25" spans="1:26" x14ac:dyDescent="0.2">
      <c r="A25" s="10">
        <v>43270</v>
      </c>
      <c r="B25" s="80" t="s">
        <v>27</v>
      </c>
      <c r="C25" s="17">
        <v>218634</v>
      </c>
      <c r="D25" s="34">
        <v>218755</v>
      </c>
      <c r="E25" s="5">
        <v>121</v>
      </c>
      <c r="F25" s="104">
        <v>0</v>
      </c>
      <c r="G25" s="17">
        <v>270</v>
      </c>
      <c r="H25" s="17">
        <v>905</v>
      </c>
      <c r="I25" s="34">
        <v>909</v>
      </c>
      <c r="J25" s="17">
        <v>4</v>
      </c>
      <c r="K25" s="46">
        <v>3</v>
      </c>
      <c r="L25" s="18">
        <v>22</v>
      </c>
      <c r="M25" s="40">
        <v>193</v>
      </c>
      <c r="N25" s="19">
        <v>78.700999999999993</v>
      </c>
      <c r="O25" s="18">
        <v>77</v>
      </c>
      <c r="P25" s="20">
        <v>-1.7009999999999934</v>
      </c>
      <c r="R25" s="87">
        <v>43270</v>
      </c>
      <c r="S25" s="107"/>
      <c r="T25" s="56"/>
      <c r="U25" s="41"/>
      <c r="V25" s="108"/>
      <c r="W25" s="56"/>
      <c r="X25" s="56"/>
      <c r="Y25" s="99"/>
      <c r="Z25" s="87">
        <v>43270</v>
      </c>
    </row>
    <row r="26" spans="1:26" x14ac:dyDescent="0.2">
      <c r="A26" s="10">
        <v>43271</v>
      </c>
      <c r="B26" s="80" t="s">
        <v>27</v>
      </c>
      <c r="C26" s="17">
        <v>218755</v>
      </c>
      <c r="D26" s="34">
        <v>218930</v>
      </c>
      <c r="E26" s="12">
        <v>175</v>
      </c>
      <c r="F26" s="104">
        <v>300</v>
      </c>
      <c r="G26" s="11">
        <v>193</v>
      </c>
      <c r="H26" s="17">
        <v>909</v>
      </c>
      <c r="I26" s="34">
        <v>913</v>
      </c>
      <c r="J26" s="11">
        <v>4</v>
      </c>
      <c r="K26" s="45">
        <v>3</v>
      </c>
      <c r="L26" s="13">
        <v>22</v>
      </c>
      <c r="M26" s="39">
        <v>392</v>
      </c>
      <c r="N26" s="14">
        <v>104.005</v>
      </c>
      <c r="O26" s="13">
        <v>101</v>
      </c>
      <c r="P26" s="15">
        <v>-3.0049999999999955</v>
      </c>
      <c r="R26" s="87">
        <v>43271</v>
      </c>
      <c r="S26" s="107"/>
      <c r="T26" s="56"/>
      <c r="U26" s="41"/>
      <c r="V26" s="108"/>
      <c r="W26" s="56"/>
      <c r="X26" s="56"/>
      <c r="Y26" s="99"/>
      <c r="Z26" s="87">
        <v>43271</v>
      </c>
    </row>
    <row r="27" spans="1:26" x14ac:dyDescent="0.2">
      <c r="A27" s="10">
        <v>43272</v>
      </c>
      <c r="B27" s="80" t="s">
        <v>27</v>
      </c>
      <c r="C27" s="17">
        <v>218930</v>
      </c>
      <c r="D27" s="34">
        <v>219101</v>
      </c>
      <c r="E27" s="12">
        <v>171</v>
      </c>
      <c r="F27" s="104">
        <v>0</v>
      </c>
      <c r="G27" s="11">
        <v>392</v>
      </c>
      <c r="H27" s="17">
        <v>913</v>
      </c>
      <c r="I27" s="34">
        <v>917</v>
      </c>
      <c r="J27" s="11">
        <v>4</v>
      </c>
      <c r="K27" s="45">
        <v>4</v>
      </c>
      <c r="L27" s="13">
        <v>22</v>
      </c>
      <c r="M27" s="39">
        <v>293</v>
      </c>
      <c r="N27" s="14">
        <v>102.131</v>
      </c>
      <c r="O27" s="13">
        <v>99</v>
      </c>
      <c r="P27" s="15">
        <v>-3.1310000000000002</v>
      </c>
      <c r="R27" s="87">
        <v>43272</v>
      </c>
      <c r="S27" s="107"/>
      <c r="T27" s="56"/>
      <c r="U27" s="41"/>
      <c r="V27" s="108"/>
      <c r="W27" s="56"/>
      <c r="X27" s="56"/>
      <c r="Y27" s="99"/>
      <c r="Z27" s="87">
        <v>43272</v>
      </c>
    </row>
    <row r="28" spans="1:26" x14ac:dyDescent="0.2">
      <c r="A28" s="10">
        <v>43273</v>
      </c>
      <c r="B28" s="80" t="s">
        <v>27</v>
      </c>
      <c r="C28" s="17">
        <v>219101</v>
      </c>
      <c r="D28" s="34">
        <v>219280</v>
      </c>
      <c r="E28" s="12">
        <v>179</v>
      </c>
      <c r="F28" s="104">
        <v>0</v>
      </c>
      <c r="G28" s="11">
        <v>293</v>
      </c>
      <c r="H28" s="17">
        <v>917</v>
      </c>
      <c r="I28" s="34">
        <v>920</v>
      </c>
      <c r="J28" s="11">
        <v>3</v>
      </c>
      <c r="K28" s="45">
        <v>4</v>
      </c>
      <c r="L28" s="13">
        <v>16.5</v>
      </c>
      <c r="M28" s="39">
        <v>195</v>
      </c>
      <c r="N28" s="14">
        <v>100.379</v>
      </c>
      <c r="O28" s="13">
        <v>98</v>
      </c>
      <c r="P28" s="15">
        <v>-2.3790000000000049</v>
      </c>
      <c r="R28" s="87">
        <v>43273</v>
      </c>
      <c r="S28" s="107"/>
      <c r="T28" s="56"/>
      <c r="U28" s="41"/>
      <c r="V28" s="108"/>
      <c r="W28" s="56"/>
      <c r="X28" s="56"/>
      <c r="Y28" s="99"/>
      <c r="Z28" s="87">
        <v>43273</v>
      </c>
    </row>
    <row r="29" spans="1:26" x14ac:dyDescent="0.2">
      <c r="A29" s="10">
        <v>43274</v>
      </c>
      <c r="B29" s="80" t="s">
        <v>27</v>
      </c>
      <c r="C29" s="17">
        <v>219280</v>
      </c>
      <c r="D29" s="34">
        <v>219393</v>
      </c>
      <c r="E29" s="12">
        <v>113</v>
      </c>
      <c r="F29" s="104">
        <v>270</v>
      </c>
      <c r="G29" s="11">
        <v>195</v>
      </c>
      <c r="H29" s="17">
        <v>920</v>
      </c>
      <c r="I29" s="34">
        <v>924</v>
      </c>
      <c r="J29" s="11">
        <v>4</v>
      </c>
      <c r="K29" s="45">
        <v>4</v>
      </c>
      <c r="L29" s="13">
        <v>22</v>
      </c>
      <c r="M29" s="39">
        <v>392</v>
      </c>
      <c r="N29" s="14">
        <v>74.951999999999998</v>
      </c>
      <c r="O29" s="13">
        <v>73</v>
      </c>
      <c r="P29" s="15">
        <v>-1.9519999999999982</v>
      </c>
      <c r="R29" s="87">
        <v>43274</v>
      </c>
      <c r="S29" s="107"/>
      <c r="T29" s="56"/>
      <c r="U29" s="41"/>
      <c r="V29" s="108"/>
      <c r="W29" s="56"/>
      <c r="X29" s="56"/>
      <c r="Y29" s="99"/>
      <c r="Z29" s="87">
        <v>43274</v>
      </c>
    </row>
    <row r="30" spans="1:26" x14ac:dyDescent="0.2">
      <c r="A30" s="10">
        <v>43275</v>
      </c>
      <c r="B30" s="80" t="s">
        <v>27</v>
      </c>
      <c r="C30" s="17">
        <v>219393</v>
      </c>
      <c r="D30" s="34">
        <v>219472</v>
      </c>
      <c r="E30" s="12">
        <v>79</v>
      </c>
      <c r="F30" s="104">
        <v>0</v>
      </c>
      <c r="G30" s="11">
        <v>392</v>
      </c>
      <c r="H30" s="17">
        <v>924</v>
      </c>
      <c r="I30" s="34">
        <v>927</v>
      </c>
      <c r="J30" s="11">
        <v>3</v>
      </c>
      <c r="K30" s="45">
        <v>3</v>
      </c>
      <c r="L30" s="13">
        <v>16.5</v>
      </c>
      <c r="M30" s="39">
        <v>340</v>
      </c>
      <c r="N30" s="14">
        <v>53.518999999999998</v>
      </c>
      <c r="O30" s="13">
        <v>52</v>
      </c>
      <c r="P30" s="15">
        <v>-1.5189999999999984</v>
      </c>
      <c r="R30" s="87">
        <v>43275</v>
      </c>
      <c r="S30" s="107"/>
      <c r="T30" s="56"/>
      <c r="U30" s="41"/>
      <c r="V30" s="108"/>
      <c r="W30" s="56"/>
      <c r="X30" s="56"/>
      <c r="Y30" s="99"/>
      <c r="Z30" s="87">
        <v>43275</v>
      </c>
    </row>
    <row r="31" spans="1:26" x14ac:dyDescent="0.2">
      <c r="A31" s="10">
        <v>43276</v>
      </c>
      <c r="B31" s="80" t="s">
        <v>27</v>
      </c>
      <c r="C31" s="17">
        <v>219472</v>
      </c>
      <c r="D31" s="34">
        <v>219537</v>
      </c>
      <c r="E31" s="12">
        <v>65</v>
      </c>
      <c r="F31" s="104">
        <v>0</v>
      </c>
      <c r="G31" s="11">
        <v>340</v>
      </c>
      <c r="H31" s="17">
        <v>927</v>
      </c>
      <c r="I31" s="34">
        <v>930</v>
      </c>
      <c r="J31" s="11">
        <v>3</v>
      </c>
      <c r="K31" s="45">
        <v>2</v>
      </c>
      <c r="L31" s="13">
        <v>16.5</v>
      </c>
      <c r="M31" s="39">
        <v>294</v>
      </c>
      <c r="N31" s="14">
        <v>46.959000000000003</v>
      </c>
      <c r="O31" s="13">
        <v>46</v>
      </c>
      <c r="P31" s="15">
        <v>-0.95900000000000318</v>
      </c>
      <c r="R31" s="87">
        <v>43276</v>
      </c>
      <c r="S31" s="107"/>
      <c r="T31" s="56"/>
      <c r="U31" s="41"/>
      <c r="V31" s="108"/>
      <c r="W31" s="56"/>
      <c r="X31" s="56"/>
      <c r="Y31" s="99"/>
      <c r="Z31" s="87">
        <v>43276</v>
      </c>
    </row>
    <row r="32" spans="1:26" x14ac:dyDescent="0.2">
      <c r="A32" s="10">
        <v>43277</v>
      </c>
      <c r="B32" s="80" t="s">
        <v>27</v>
      </c>
      <c r="C32" s="17">
        <v>219537</v>
      </c>
      <c r="D32" s="34">
        <v>219638</v>
      </c>
      <c r="E32" s="12">
        <v>101</v>
      </c>
      <c r="F32" s="104">
        <v>0</v>
      </c>
      <c r="G32" s="11">
        <v>294</v>
      </c>
      <c r="H32" s="17">
        <v>930</v>
      </c>
      <c r="I32" s="34">
        <v>934</v>
      </c>
      <c r="J32" s="11">
        <v>4</v>
      </c>
      <c r="K32" s="45">
        <v>3</v>
      </c>
      <c r="L32" s="13">
        <v>22</v>
      </c>
      <c r="M32" s="39">
        <v>226</v>
      </c>
      <c r="N32" s="14">
        <v>69.328999999999994</v>
      </c>
      <c r="O32" s="13">
        <v>68</v>
      </c>
      <c r="P32" s="15">
        <v>-1.3289999999999935</v>
      </c>
      <c r="R32" s="87">
        <v>43277</v>
      </c>
      <c r="S32" s="107"/>
      <c r="T32" s="56"/>
      <c r="U32" s="41"/>
      <c r="V32" s="108"/>
      <c r="W32" s="56"/>
      <c r="X32" s="56"/>
      <c r="Y32" s="99"/>
      <c r="Z32" s="87">
        <v>43277</v>
      </c>
    </row>
    <row r="33" spans="1:26" x14ac:dyDescent="0.2">
      <c r="A33" s="10">
        <v>43278</v>
      </c>
      <c r="B33" s="80" t="s">
        <v>27</v>
      </c>
      <c r="C33" s="17">
        <v>219638</v>
      </c>
      <c r="D33" s="34">
        <v>219718</v>
      </c>
      <c r="E33" s="12">
        <v>80</v>
      </c>
      <c r="F33" s="104">
        <v>260</v>
      </c>
      <c r="G33" s="11">
        <v>226</v>
      </c>
      <c r="H33" s="17">
        <v>934</v>
      </c>
      <c r="I33" s="34">
        <v>939</v>
      </c>
      <c r="J33" s="11">
        <v>5</v>
      </c>
      <c r="K33" s="45">
        <v>2</v>
      </c>
      <c r="L33" s="13">
        <v>27.5</v>
      </c>
      <c r="M33" s="39">
        <v>423</v>
      </c>
      <c r="N33" s="14">
        <v>64.988</v>
      </c>
      <c r="O33" s="13">
        <v>63</v>
      </c>
      <c r="P33" s="15">
        <v>-1.9879999999999995</v>
      </c>
      <c r="R33" s="87">
        <v>43278</v>
      </c>
      <c r="S33" s="107"/>
      <c r="T33" s="56"/>
      <c r="U33" s="41"/>
      <c r="V33" s="108"/>
      <c r="W33" s="56"/>
      <c r="X33" s="56"/>
      <c r="Y33" s="99"/>
      <c r="Z33" s="87">
        <v>43278</v>
      </c>
    </row>
    <row r="34" spans="1:26" x14ac:dyDescent="0.2">
      <c r="A34" s="10">
        <v>43279</v>
      </c>
      <c r="B34" s="80" t="s">
        <v>27</v>
      </c>
      <c r="C34" s="17">
        <v>219718</v>
      </c>
      <c r="D34" s="34">
        <v>219840</v>
      </c>
      <c r="E34" s="12">
        <v>122</v>
      </c>
      <c r="F34" s="104">
        <v>0</v>
      </c>
      <c r="G34" s="11">
        <v>423</v>
      </c>
      <c r="H34" s="17">
        <v>939</v>
      </c>
      <c r="I34" s="34">
        <v>941</v>
      </c>
      <c r="J34" s="11">
        <v>2</v>
      </c>
      <c r="K34" s="45">
        <v>2</v>
      </c>
      <c r="L34" s="13">
        <v>11</v>
      </c>
      <c r="M34" s="39">
        <v>357</v>
      </c>
      <c r="N34" s="14">
        <v>68.168999999999997</v>
      </c>
      <c r="O34" s="13">
        <v>66</v>
      </c>
      <c r="P34" s="15">
        <v>-2.1689999999999969</v>
      </c>
      <c r="R34" s="87">
        <v>43279</v>
      </c>
      <c r="S34" s="107"/>
      <c r="T34" s="56"/>
      <c r="U34" s="41"/>
      <c r="V34" s="108"/>
      <c r="W34" s="56"/>
      <c r="X34" s="56"/>
      <c r="Y34" s="99"/>
      <c r="Z34" s="87">
        <v>43279</v>
      </c>
    </row>
    <row r="35" spans="1:26" x14ac:dyDescent="0.2">
      <c r="A35" s="10">
        <v>43280</v>
      </c>
      <c r="B35" s="80" t="s">
        <v>27</v>
      </c>
      <c r="C35" s="17">
        <v>219840</v>
      </c>
      <c r="D35" s="34">
        <v>219920</v>
      </c>
      <c r="E35" s="12">
        <v>80</v>
      </c>
      <c r="F35" s="104">
        <v>0</v>
      </c>
      <c r="G35" s="11">
        <v>357</v>
      </c>
      <c r="H35" s="17">
        <v>941</v>
      </c>
      <c r="I35" s="34">
        <v>944</v>
      </c>
      <c r="J35" s="11">
        <v>3</v>
      </c>
      <c r="K35" s="45">
        <v>2</v>
      </c>
      <c r="L35" s="13">
        <v>16.5</v>
      </c>
      <c r="M35" s="39">
        <v>304</v>
      </c>
      <c r="N35" s="14">
        <v>53.988</v>
      </c>
      <c r="O35" s="13">
        <v>53</v>
      </c>
      <c r="P35" s="15">
        <v>-0.98799999999999955</v>
      </c>
      <c r="R35" s="87">
        <v>43280</v>
      </c>
      <c r="S35" s="107"/>
      <c r="T35" s="56"/>
      <c r="U35" s="41"/>
      <c r="V35" s="108"/>
      <c r="W35" s="56"/>
      <c r="X35" s="56"/>
      <c r="Y35" s="99"/>
      <c r="Z35" s="87">
        <v>43280</v>
      </c>
    </row>
    <row r="36" spans="1:26" x14ac:dyDescent="0.2">
      <c r="A36" s="10">
        <v>43281</v>
      </c>
      <c r="B36" s="80" t="s">
        <v>27</v>
      </c>
      <c r="C36" s="17">
        <v>219920</v>
      </c>
      <c r="D36" s="34">
        <v>220024</v>
      </c>
      <c r="E36" s="12">
        <v>104</v>
      </c>
      <c r="F36" s="104">
        <v>0</v>
      </c>
      <c r="G36" s="11">
        <v>304</v>
      </c>
      <c r="H36" s="17">
        <v>944</v>
      </c>
      <c r="I36" s="34">
        <v>945</v>
      </c>
      <c r="J36" s="11">
        <v>1</v>
      </c>
      <c r="K36" s="45">
        <v>1</v>
      </c>
      <c r="L36" s="13">
        <v>5.5</v>
      </c>
      <c r="M36" s="39">
        <v>251</v>
      </c>
      <c r="N36" s="14">
        <v>54.234000000000002</v>
      </c>
      <c r="O36" s="13">
        <v>53</v>
      </c>
      <c r="P36" s="15">
        <v>-1.2340000000000018</v>
      </c>
      <c r="R36" s="87">
        <v>43281</v>
      </c>
      <c r="S36" s="107"/>
      <c r="T36" s="56"/>
      <c r="U36" s="41"/>
      <c r="V36" s="108"/>
      <c r="W36" s="56"/>
      <c r="X36" s="56"/>
      <c r="Y36" s="99"/>
      <c r="Z36" s="87">
        <v>43281</v>
      </c>
    </row>
    <row r="37" spans="1:26" ht="13.5" thickBot="1" x14ac:dyDescent="0.25">
      <c r="A37" s="10" t="s">
        <v>34</v>
      </c>
      <c r="B37" s="81"/>
      <c r="C37" s="17" t="s">
        <v>34</v>
      </c>
      <c r="D37" s="34"/>
      <c r="E37" s="12" t="s">
        <v>34</v>
      </c>
      <c r="F37" s="104" t="s">
        <v>34</v>
      </c>
      <c r="G37" s="11" t="s">
        <v>34</v>
      </c>
      <c r="H37" s="17" t="s">
        <v>34</v>
      </c>
      <c r="I37" s="34"/>
      <c r="J37" s="11" t="s">
        <v>34</v>
      </c>
      <c r="K37" s="45"/>
      <c r="L37" s="13" t="s">
        <v>34</v>
      </c>
      <c r="M37" s="39" t="s">
        <v>34</v>
      </c>
      <c r="N37" s="14" t="s">
        <v>34</v>
      </c>
      <c r="O37" s="13" t="s">
        <v>34</v>
      </c>
      <c r="P37" s="15" t="s">
        <v>34</v>
      </c>
      <c r="R37" s="92" t="s">
        <v>34</v>
      </c>
      <c r="S37" s="109"/>
      <c r="T37" s="89"/>
      <c r="U37" s="90"/>
      <c r="V37" s="110"/>
      <c r="W37" s="89"/>
      <c r="X37" s="89"/>
      <c r="Y37" s="101"/>
      <c r="Z37" s="92" t="s">
        <v>34</v>
      </c>
    </row>
    <row r="38" spans="1:26" ht="16.5" thickBot="1" x14ac:dyDescent="0.25">
      <c r="A38" s="21" t="s">
        <v>22</v>
      </c>
      <c r="B38" s="22"/>
      <c r="C38" s="23"/>
      <c r="D38" s="24"/>
      <c r="E38" s="25">
        <v>3036</v>
      </c>
      <c r="F38" s="25">
        <v>1750</v>
      </c>
      <c r="G38" s="26"/>
      <c r="H38" s="26"/>
      <c r="I38" s="27"/>
      <c r="J38" s="25">
        <v>97</v>
      </c>
      <c r="K38" s="28">
        <v>77</v>
      </c>
      <c r="L38" s="29">
        <v>533.5</v>
      </c>
      <c r="M38" s="26"/>
      <c r="N38" s="29">
        <v>1956.1710000000003</v>
      </c>
      <c r="O38" s="25">
        <v>2000</v>
      </c>
      <c r="P38" s="30">
        <v>43.829000000000036</v>
      </c>
      <c r="R38" s="93" t="s">
        <v>31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3" t="s">
        <v>31</v>
      </c>
    </row>
    <row r="39" spans="1:26" ht="16.5" thickBo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102">
        <v>34</v>
      </c>
      <c r="L39" s="31"/>
      <c r="M39" s="32"/>
      <c r="N39" s="31"/>
      <c r="O39" s="31"/>
      <c r="P39" s="31"/>
      <c r="R39" s="94" t="s">
        <v>32</v>
      </c>
      <c r="S39" s="96" t="e">
        <v>#VALUE!</v>
      </c>
      <c r="T39" s="96">
        <v>-163</v>
      </c>
      <c r="U39" s="96">
        <v>-163</v>
      </c>
      <c r="V39" s="96">
        <v>-163</v>
      </c>
      <c r="W39" s="96">
        <v>-163</v>
      </c>
      <c r="X39" s="96">
        <v>-163</v>
      </c>
      <c r="Y39" s="96">
        <v>-163</v>
      </c>
      <c r="Z39" s="94" t="s">
        <v>32</v>
      </c>
    </row>
    <row r="40" spans="1:26" ht="16.5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03">
        <f>SUMIFS(K7:K37,A7:A37,"&gt;="&amp;$S$3,A7:A37,"&lt;="&amp;$T$3)</f>
        <v>43</v>
      </c>
      <c r="L40" s="31"/>
      <c r="M40" s="33"/>
      <c r="N40" s="31"/>
      <c r="O40" s="31"/>
      <c r="P40" s="31"/>
      <c r="R40" s="31"/>
      <c r="S40" s="43"/>
      <c r="T40" s="43"/>
      <c r="U40" s="43"/>
      <c r="V40" s="43"/>
      <c r="W40" s="43"/>
    </row>
    <row r="41" spans="1:26" x14ac:dyDescent="0.2">
      <c r="A41" s="31"/>
      <c r="I41" s="31"/>
      <c r="R41" s="31"/>
      <c r="S41" s="43"/>
      <c r="T41" s="43"/>
      <c r="U41" s="43"/>
      <c r="V41" s="43"/>
      <c r="W41" s="43"/>
    </row>
  </sheetData>
  <mergeCells count="3">
    <mergeCell ref="A2:P2"/>
    <mergeCell ref="A3:P3"/>
    <mergeCell ref="O4:P4"/>
  </mergeCells>
  <conditionalFormatting sqref="M7:M37">
    <cfRule type="cellIs" dxfId="83" priority="3" operator="equal">
      <formula>$U$2</formula>
    </cfRule>
    <cfRule type="cellIs" dxfId="82" priority="4" operator="lessThan">
      <formula>10</formula>
    </cfRule>
    <cfRule type="cellIs" dxfId="81" priority="6" operator="greaterThan">
      <formula>$U$2</formula>
    </cfRule>
  </conditionalFormatting>
  <conditionalFormatting sqref="A7:Z37">
    <cfRule type="expression" dxfId="80" priority="1">
      <formula>OR(CELL("строка")=ROW(A7),CELL("столбец")=COLUMN(A7))</formula>
    </cfRule>
  </conditionalFormatting>
  <conditionalFormatting sqref="G7:G37">
    <cfRule type="cellIs" dxfId="79" priority="2" operator="equal">
      <formula>$U$2</formula>
    </cfRule>
  </conditionalFormatting>
  <dataValidations disablePrompts="1" count="4">
    <dataValidation type="list" allowBlank="1" sqref="B7:B37">
      <formula1>Сотрудники</formula1>
    </dataValidation>
    <dataValidation type="list" allowBlank="1" showInputMessage="1" showErrorMessage="1" sqref="P1">
      <formula1>Месяц</formula1>
    </dataValidation>
    <dataValidation type="list" allowBlank="1" showInputMessage="1" showErrorMessage="1" sqref="Y4">
      <formula1>Сезон</formula1>
    </dataValidation>
    <dataValidation type="list" allowBlank="1" showInputMessage="1" showErrorMessage="1" sqref="Z4">
      <formula1>ТС</formula1>
    </dataValidation>
  </dataValidations>
  <printOptions horizontalCentered="1"/>
  <pageMargins left="0.23622047244094491" right="0" top="0.39370078740157483" bottom="0.39370078740157483" header="0" footer="0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E41"/>
  <sheetViews>
    <sheetView tabSelected="1" zoomScale="50" zoomScaleNormal="50" workbookViewId="0">
      <pane xSplit="1" ySplit="6" topLeftCell="B7" activePane="bottomRight" state="frozen"/>
      <selection activeCell="O4" sqref="O4:P4"/>
      <selection pane="topRight" activeCell="O4" sqref="O4:P4"/>
      <selection pane="bottomLeft" activeCell="O4" sqref="O4:P4"/>
      <selection pane="bottomRight" activeCell="AC7" sqref="AC7"/>
    </sheetView>
  </sheetViews>
  <sheetFormatPr defaultColWidth="9.140625" defaultRowHeight="12.75" x14ac:dyDescent="0.2"/>
  <cols>
    <col min="1" max="1" width="12.7109375" style="1" customWidth="1"/>
    <col min="2" max="2" width="15.7109375" style="1" customWidth="1"/>
    <col min="3" max="15" width="12.7109375" style="1" customWidth="1"/>
    <col min="16" max="16" width="17.7109375" style="1" customWidth="1"/>
    <col min="17" max="17" width="3.140625" style="43" customWidth="1"/>
    <col min="18" max="26" width="11.7109375" style="1" customWidth="1"/>
    <col min="27" max="27" width="11" style="1" bestFit="1" customWidth="1"/>
    <col min="28" max="16384" width="9.140625" style="1"/>
  </cols>
  <sheetData>
    <row r="1" spans="1:30" ht="51" customHeight="1" thickBot="1" x14ac:dyDescent="0.25">
      <c r="P1" s="85" t="s">
        <v>24</v>
      </c>
      <c r="R1" s="47"/>
      <c r="S1" s="47"/>
      <c r="T1" s="82"/>
      <c r="V1" s="114"/>
      <c r="W1" s="114"/>
      <c r="X1" s="48" t="s">
        <v>25</v>
      </c>
      <c r="Y1" s="69" t="s">
        <v>19</v>
      </c>
      <c r="Z1" s="70" t="s">
        <v>21</v>
      </c>
    </row>
    <row r="2" spans="1:30" ht="22.5" x14ac:dyDescent="0.2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R2" s="63" t="s">
        <v>31</v>
      </c>
      <c r="S2" s="71">
        <v>43284</v>
      </c>
      <c r="T2" s="59">
        <v>43297</v>
      </c>
      <c r="U2" s="61">
        <v>500</v>
      </c>
      <c r="V2" s="72">
        <v>680</v>
      </c>
      <c r="W2" s="60">
        <v>1.9057656612529001</v>
      </c>
      <c r="X2" s="57">
        <v>-76.384999999999977</v>
      </c>
      <c r="Y2" s="49">
        <v>46.86</v>
      </c>
      <c r="Z2" s="50">
        <v>5.5</v>
      </c>
    </row>
    <row r="3" spans="1:30" ht="23.25" thickBot="1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R3" s="64" t="s">
        <v>32</v>
      </c>
      <c r="S3" s="73">
        <v>43298</v>
      </c>
      <c r="T3" s="74">
        <v>43312</v>
      </c>
      <c r="U3" s="62">
        <v>500</v>
      </c>
      <c r="V3" s="75">
        <v>0</v>
      </c>
      <c r="W3" s="68">
        <v>0</v>
      </c>
      <c r="X3" s="58">
        <v>0</v>
      </c>
      <c r="Y3" s="65"/>
      <c r="Z3" s="66"/>
    </row>
    <row r="4" spans="1:30" ht="23.25" thickBot="1" x14ac:dyDescent="0.35">
      <c r="A4" s="2"/>
      <c r="D4" s="2"/>
      <c r="E4" s="2"/>
      <c r="F4" s="2"/>
      <c r="G4" s="2"/>
      <c r="H4" s="3" t="s">
        <v>2</v>
      </c>
      <c r="I4" s="37">
        <v>2018</v>
      </c>
      <c r="K4" s="2"/>
      <c r="L4" s="2"/>
      <c r="M4" s="2"/>
      <c r="N4" s="2"/>
      <c r="O4" s="116" t="s">
        <v>33</v>
      </c>
      <c r="P4" s="116"/>
      <c r="R4" s="47"/>
      <c r="S4" s="76" t="s">
        <v>34</v>
      </c>
      <c r="V4" s="47"/>
      <c r="W4" s="67" t="s">
        <v>34</v>
      </c>
      <c r="X4" s="47"/>
      <c r="Y4" s="83" t="s">
        <v>20</v>
      </c>
      <c r="Z4" s="84" t="s">
        <v>28</v>
      </c>
    </row>
    <row r="5" spans="1:30" ht="8.25" customHeight="1" thickBot="1" x14ac:dyDescent="0.25"/>
    <row r="6" spans="1:30" ht="63.75" customHeight="1" thickBot="1" x14ac:dyDescent="0.25">
      <c r="A6" s="51" t="s">
        <v>3</v>
      </c>
      <c r="B6" s="52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5" t="s">
        <v>18</v>
      </c>
      <c r="R6" s="86" t="s">
        <v>3</v>
      </c>
      <c r="S6" s="91" t="s">
        <v>29</v>
      </c>
      <c r="T6" s="77" t="s">
        <v>7</v>
      </c>
      <c r="U6" s="77" t="s">
        <v>8</v>
      </c>
      <c r="V6" s="77" t="s">
        <v>30</v>
      </c>
      <c r="W6" s="77" t="s">
        <v>12</v>
      </c>
      <c r="X6" s="77" t="s">
        <v>16</v>
      </c>
      <c r="Y6" s="97" t="s">
        <v>17</v>
      </c>
      <c r="Z6" s="86" t="s">
        <v>3</v>
      </c>
    </row>
    <row r="7" spans="1:30" ht="15" customHeight="1" thickBot="1" x14ac:dyDescent="0.25">
      <c r="A7" s="4">
        <v>43282</v>
      </c>
      <c r="B7" s="79" t="s">
        <v>27</v>
      </c>
      <c r="C7" s="78">
        <v>220024</v>
      </c>
      <c r="D7" s="36">
        <v>220036</v>
      </c>
      <c r="E7" s="5">
        <v>12</v>
      </c>
      <c r="F7" s="104">
        <v>0</v>
      </c>
      <c r="G7" s="78">
        <v>251</v>
      </c>
      <c r="H7" s="78">
        <v>945</v>
      </c>
      <c r="I7" s="36">
        <v>946</v>
      </c>
      <c r="J7" s="6">
        <v>1</v>
      </c>
      <c r="K7" s="44">
        <v>1</v>
      </c>
      <c r="L7" s="7">
        <v>5.5</v>
      </c>
      <c r="M7" s="38">
        <v>240</v>
      </c>
      <c r="N7" s="8">
        <v>11.122999999999999</v>
      </c>
      <c r="O7" s="7">
        <v>11</v>
      </c>
      <c r="P7" s="9">
        <v>-0.12299999999999933</v>
      </c>
      <c r="R7" s="100">
        <v>43282</v>
      </c>
      <c r="S7" s="105"/>
      <c r="T7" s="88"/>
      <c r="U7" s="42"/>
      <c r="V7" s="106"/>
      <c r="W7" s="88"/>
      <c r="X7" s="88"/>
      <c r="Y7" s="98"/>
      <c r="Z7" s="100">
        <v>43282</v>
      </c>
      <c r="AC7" s="1">
        <f ca="1">IFERROR(VLOOKUP(Z7,S$2:W$4,5),INDIRECT(TEXT($A$7-1,"ММММ")&amp;"!W3"))</f>
        <v>1.026615315315315</v>
      </c>
    </row>
    <row r="8" spans="1:30" ht="12.75" customHeight="1" x14ac:dyDescent="0.2">
      <c r="A8" s="10">
        <v>43283</v>
      </c>
      <c r="B8" s="80" t="s">
        <v>27</v>
      </c>
      <c r="C8" s="17">
        <v>220036</v>
      </c>
      <c r="D8" s="34">
        <v>220071</v>
      </c>
      <c r="E8" s="12">
        <v>35</v>
      </c>
      <c r="F8" s="104">
        <v>280</v>
      </c>
      <c r="G8" s="17">
        <v>240</v>
      </c>
      <c r="H8" s="17">
        <v>946</v>
      </c>
      <c r="I8" s="34">
        <v>947</v>
      </c>
      <c r="J8" s="11">
        <v>1</v>
      </c>
      <c r="K8" s="45">
        <v>1</v>
      </c>
      <c r="L8" s="13">
        <v>5.5</v>
      </c>
      <c r="M8" s="39">
        <v>499</v>
      </c>
      <c r="N8" s="14">
        <v>21.901</v>
      </c>
      <c r="O8" s="13">
        <v>21</v>
      </c>
      <c r="P8" s="15">
        <v>-0.9009999999999998</v>
      </c>
      <c r="R8" s="87">
        <v>43283</v>
      </c>
      <c r="S8" s="107"/>
      <c r="T8" s="56"/>
      <c r="U8" s="41"/>
      <c r="V8" s="108"/>
      <c r="W8" s="56"/>
      <c r="X8" s="56"/>
      <c r="Y8" s="99"/>
      <c r="Z8" s="87">
        <v>43283</v>
      </c>
      <c r="AC8" s="1">
        <f t="shared" ref="AC8:AC37" ca="1" si="0">IFERROR(VLOOKUP(Z8,S$2:W$4,5),INDIRECT(TEXT($A$7-1,"ММММ")&amp;"!W3"))</f>
        <v>1.026615315315315</v>
      </c>
    </row>
    <row r="9" spans="1:30" x14ac:dyDescent="0.2">
      <c r="A9" s="10">
        <v>43284</v>
      </c>
      <c r="B9" s="80" t="s">
        <v>26</v>
      </c>
      <c r="C9" s="17">
        <v>220071</v>
      </c>
      <c r="D9" s="34">
        <v>220293</v>
      </c>
      <c r="E9" s="12">
        <v>222</v>
      </c>
      <c r="F9" s="104">
        <v>0</v>
      </c>
      <c r="G9" s="11">
        <v>499</v>
      </c>
      <c r="H9" s="17">
        <v>947</v>
      </c>
      <c r="I9" s="34">
        <v>950</v>
      </c>
      <c r="J9" s="11">
        <v>3</v>
      </c>
      <c r="K9" s="45">
        <v>2</v>
      </c>
      <c r="L9" s="13">
        <v>16.5</v>
      </c>
      <c r="M9" s="39">
        <v>436</v>
      </c>
      <c r="N9" s="14">
        <v>120.529</v>
      </c>
      <c r="O9" s="13">
        <v>63</v>
      </c>
      <c r="P9" s="15">
        <v>-57.528999999999996</v>
      </c>
      <c r="R9" s="87">
        <v>43284</v>
      </c>
      <c r="S9" s="107"/>
      <c r="T9" s="56"/>
      <c r="U9" s="41"/>
      <c r="V9" s="108"/>
      <c r="W9" s="56"/>
      <c r="X9" s="56"/>
      <c r="Y9" s="99"/>
      <c r="Z9" s="87">
        <v>43284</v>
      </c>
      <c r="AC9" s="1">
        <f t="shared" ca="1" si="0"/>
        <v>1.9057656612529001</v>
      </c>
    </row>
    <row r="10" spans="1:30" x14ac:dyDescent="0.2">
      <c r="A10" s="10">
        <v>43285</v>
      </c>
      <c r="B10" s="80" t="s">
        <v>26</v>
      </c>
      <c r="C10" s="17">
        <v>220293</v>
      </c>
      <c r="D10" s="34">
        <v>220423</v>
      </c>
      <c r="E10" s="12">
        <v>130</v>
      </c>
      <c r="F10" s="104">
        <v>0</v>
      </c>
      <c r="G10" s="11">
        <v>436</v>
      </c>
      <c r="H10" s="17">
        <v>950</v>
      </c>
      <c r="I10" s="34">
        <v>953</v>
      </c>
      <c r="J10" s="11">
        <v>3</v>
      </c>
      <c r="K10" s="45">
        <v>3</v>
      </c>
      <c r="L10" s="13">
        <v>16.5</v>
      </c>
      <c r="M10" s="39">
        <v>361</v>
      </c>
      <c r="N10" s="14">
        <v>77.418000000000006</v>
      </c>
      <c r="O10" s="13">
        <v>75</v>
      </c>
      <c r="P10" s="15">
        <v>-2.4180000000000064</v>
      </c>
      <c r="R10" s="87">
        <v>43285</v>
      </c>
      <c r="S10" s="107"/>
      <c r="T10" s="56"/>
      <c r="U10" s="41"/>
      <c r="V10" s="108"/>
      <c r="W10" s="56"/>
      <c r="X10" s="56"/>
      <c r="Y10" s="99"/>
      <c r="Z10" s="87">
        <v>43285</v>
      </c>
      <c r="AC10" s="1">
        <f t="shared" ca="1" si="0"/>
        <v>1.9057656612529001</v>
      </c>
      <c r="AD10" s="1">
        <v>1.9059999999999999</v>
      </c>
    </row>
    <row r="11" spans="1:30" x14ac:dyDescent="0.2">
      <c r="A11" s="10">
        <v>43286</v>
      </c>
      <c r="B11" s="80" t="s">
        <v>26</v>
      </c>
      <c r="C11" s="17">
        <v>220423</v>
      </c>
      <c r="D11" s="34">
        <v>220525</v>
      </c>
      <c r="E11" s="12">
        <v>102</v>
      </c>
      <c r="F11" s="104">
        <v>0</v>
      </c>
      <c r="G11" s="11">
        <v>361</v>
      </c>
      <c r="H11" s="17">
        <v>953</v>
      </c>
      <c r="I11" s="34">
        <v>957</v>
      </c>
      <c r="J11" s="11">
        <v>4</v>
      </c>
      <c r="K11" s="45">
        <v>3</v>
      </c>
      <c r="L11" s="13">
        <v>22</v>
      </c>
      <c r="M11" s="39">
        <v>293</v>
      </c>
      <c r="N11" s="14">
        <v>69.796999999999997</v>
      </c>
      <c r="O11" s="13">
        <v>68</v>
      </c>
      <c r="P11" s="15">
        <v>-1.796999999999997</v>
      </c>
      <c r="R11" s="87">
        <v>43286</v>
      </c>
      <c r="S11" s="107"/>
      <c r="T11" s="56"/>
      <c r="U11" s="41"/>
      <c r="V11" s="108"/>
      <c r="W11" s="56"/>
      <c r="X11" s="56"/>
      <c r="Y11" s="99"/>
      <c r="Z11" s="87">
        <v>43286</v>
      </c>
      <c r="AC11" s="1">
        <f t="shared" ca="1" si="0"/>
        <v>1.9057656612529001</v>
      </c>
      <c r="AD11" s="1">
        <v>1.9059999999999999</v>
      </c>
    </row>
    <row r="12" spans="1:30" x14ac:dyDescent="0.2">
      <c r="A12" s="10">
        <v>43287</v>
      </c>
      <c r="B12" s="80" t="s">
        <v>26</v>
      </c>
      <c r="C12" s="17">
        <v>220525</v>
      </c>
      <c r="D12" s="34">
        <v>220646</v>
      </c>
      <c r="E12" s="12">
        <v>121</v>
      </c>
      <c r="F12" s="104">
        <v>0</v>
      </c>
      <c r="G12" s="11">
        <v>293</v>
      </c>
      <c r="H12" s="17">
        <v>957</v>
      </c>
      <c r="I12" s="34">
        <v>960</v>
      </c>
      <c r="J12" s="11">
        <v>3</v>
      </c>
      <c r="K12" s="45">
        <v>2</v>
      </c>
      <c r="L12" s="13">
        <v>16.5</v>
      </c>
      <c r="M12" s="39">
        <v>222</v>
      </c>
      <c r="N12" s="14">
        <v>73.200999999999993</v>
      </c>
      <c r="O12" s="13">
        <v>71</v>
      </c>
      <c r="P12" s="15">
        <v>-2.2009999999999934</v>
      </c>
      <c r="R12" s="87">
        <v>43287</v>
      </c>
      <c r="S12" s="107"/>
      <c r="T12" s="56"/>
      <c r="U12" s="41"/>
      <c r="V12" s="108"/>
      <c r="W12" s="56"/>
      <c r="X12" s="56"/>
      <c r="Y12" s="99"/>
      <c r="Z12" s="87">
        <v>43287</v>
      </c>
      <c r="AC12" s="1">
        <f t="shared" ca="1" si="0"/>
        <v>1.9057656612529001</v>
      </c>
      <c r="AD12" s="1">
        <v>1.9059999999999999</v>
      </c>
    </row>
    <row r="13" spans="1:30" x14ac:dyDescent="0.2">
      <c r="A13" s="10">
        <v>43288</v>
      </c>
      <c r="B13" s="80" t="s">
        <v>26</v>
      </c>
      <c r="C13" s="17">
        <v>220646</v>
      </c>
      <c r="D13" s="34">
        <v>220730</v>
      </c>
      <c r="E13" s="12">
        <v>84</v>
      </c>
      <c r="F13" s="104">
        <v>300</v>
      </c>
      <c r="G13" s="11">
        <v>222</v>
      </c>
      <c r="H13" s="17">
        <v>960</v>
      </c>
      <c r="I13" s="34">
        <v>963</v>
      </c>
      <c r="J13" s="11">
        <v>3</v>
      </c>
      <c r="K13" s="45">
        <v>2</v>
      </c>
      <c r="L13" s="13">
        <v>16.5</v>
      </c>
      <c r="M13" s="39">
        <v>468</v>
      </c>
      <c r="N13" s="14">
        <v>55.862000000000002</v>
      </c>
      <c r="O13" s="13">
        <v>54</v>
      </c>
      <c r="P13" s="15">
        <v>-1.8620000000000019</v>
      </c>
      <c r="R13" s="87">
        <v>43288</v>
      </c>
      <c r="S13" s="107"/>
      <c r="T13" s="56"/>
      <c r="U13" s="41"/>
      <c r="V13" s="108"/>
      <c r="W13" s="56"/>
      <c r="X13" s="56"/>
      <c r="Y13" s="99"/>
      <c r="Z13" s="87">
        <v>43288</v>
      </c>
      <c r="AC13" s="1">
        <f t="shared" ca="1" si="0"/>
        <v>1.9057656612529001</v>
      </c>
      <c r="AD13" s="1">
        <v>1.9059999999999999</v>
      </c>
    </row>
    <row r="14" spans="1:30" x14ac:dyDescent="0.2">
      <c r="A14" s="10">
        <v>43289</v>
      </c>
      <c r="B14" s="80" t="s">
        <v>26</v>
      </c>
      <c r="C14" s="17">
        <v>220730</v>
      </c>
      <c r="D14" s="34">
        <v>220879</v>
      </c>
      <c r="E14" s="12">
        <v>149</v>
      </c>
      <c r="F14" s="104">
        <v>0</v>
      </c>
      <c r="G14" s="11">
        <v>468</v>
      </c>
      <c r="H14" s="17">
        <v>963</v>
      </c>
      <c r="I14" s="34">
        <v>965</v>
      </c>
      <c r="J14" s="11">
        <v>2</v>
      </c>
      <c r="K14" s="45">
        <v>1</v>
      </c>
      <c r="L14" s="13">
        <v>11</v>
      </c>
      <c r="M14" s="39">
        <v>389</v>
      </c>
      <c r="N14" s="14">
        <v>80.820999999999998</v>
      </c>
      <c r="O14" s="13">
        <v>79</v>
      </c>
      <c r="P14" s="15">
        <v>-1.820999999999998</v>
      </c>
      <c r="R14" s="87">
        <v>43289</v>
      </c>
      <c r="S14" s="107"/>
      <c r="T14" s="56"/>
      <c r="U14" s="41"/>
      <c r="V14" s="108"/>
      <c r="W14" s="56"/>
      <c r="X14" s="56"/>
      <c r="Y14" s="99"/>
      <c r="Z14" s="87">
        <v>43289</v>
      </c>
      <c r="AC14" s="1">
        <f t="shared" ca="1" si="0"/>
        <v>1.9057656612529001</v>
      </c>
      <c r="AD14" s="1">
        <v>1.9059999999999999</v>
      </c>
    </row>
    <row r="15" spans="1:30" x14ac:dyDescent="0.2">
      <c r="A15" s="10">
        <v>43290</v>
      </c>
      <c r="B15" s="80" t="s">
        <v>26</v>
      </c>
      <c r="C15" s="17">
        <v>220879</v>
      </c>
      <c r="D15" s="34">
        <v>221022</v>
      </c>
      <c r="E15" s="12">
        <v>143</v>
      </c>
      <c r="F15" s="104">
        <v>0</v>
      </c>
      <c r="G15" s="11">
        <v>389</v>
      </c>
      <c r="H15" s="17">
        <v>965</v>
      </c>
      <c r="I15" s="34">
        <v>970</v>
      </c>
      <c r="J15" s="11">
        <v>5</v>
      </c>
      <c r="K15" s="45">
        <v>3</v>
      </c>
      <c r="L15" s="13">
        <v>27.5</v>
      </c>
      <c r="M15" s="39">
        <v>297</v>
      </c>
      <c r="N15" s="14">
        <v>94.51</v>
      </c>
      <c r="O15" s="13">
        <v>92</v>
      </c>
      <c r="P15" s="15">
        <v>-2.5100000000000051</v>
      </c>
      <c r="R15" s="87">
        <v>43290</v>
      </c>
      <c r="S15" s="107"/>
      <c r="T15" s="56"/>
      <c r="U15" s="41"/>
      <c r="V15" s="108"/>
      <c r="W15" s="56"/>
      <c r="X15" s="56"/>
      <c r="Y15" s="99"/>
      <c r="Z15" s="87">
        <v>43290</v>
      </c>
      <c r="AC15" s="1">
        <f t="shared" ca="1" si="0"/>
        <v>1.9057656612529001</v>
      </c>
      <c r="AD15" s="1">
        <v>1.9059999999999999</v>
      </c>
    </row>
    <row r="16" spans="1:30" x14ac:dyDescent="0.2">
      <c r="A16" s="10">
        <v>43291</v>
      </c>
      <c r="B16" s="80" t="s">
        <v>26</v>
      </c>
      <c r="C16" s="17">
        <v>221022</v>
      </c>
      <c r="D16" s="34">
        <v>221195</v>
      </c>
      <c r="E16" s="12">
        <v>173</v>
      </c>
      <c r="F16" s="104">
        <v>0</v>
      </c>
      <c r="G16" s="11">
        <v>297</v>
      </c>
      <c r="H16" s="17">
        <v>970</v>
      </c>
      <c r="I16" s="34">
        <v>972</v>
      </c>
      <c r="J16" s="11">
        <v>2</v>
      </c>
      <c r="K16" s="45">
        <v>3</v>
      </c>
      <c r="L16" s="13">
        <v>11</v>
      </c>
      <c r="M16" s="39">
        <v>207</v>
      </c>
      <c r="N16" s="14">
        <v>92.067999999999998</v>
      </c>
      <c r="O16" s="13">
        <v>90</v>
      </c>
      <c r="P16" s="15">
        <v>-2.0679999999999978</v>
      </c>
      <c r="R16" s="87">
        <v>43291</v>
      </c>
      <c r="S16" s="107"/>
      <c r="T16" s="56"/>
      <c r="U16" s="41"/>
      <c r="V16" s="108"/>
      <c r="W16" s="56"/>
      <c r="X16" s="56"/>
      <c r="Y16" s="99"/>
      <c r="Z16" s="87">
        <v>43291</v>
      </c>
      <c r="AC16" s="1">
        <f t="shared" ca="1" si="0"/>
        <v>1.9057656612529001</v>
      </c>
      <c r="AD16" s="1">
        <v>1.9059999999999999</v>
      </c>
    </row>
    <row r="17" spans="1:31" x14ac:dyDescent="0.2">
      <c r="A17" s="10">
        <v>43292</v>
      </c>
      <c r="B17" s="80" t="s">
        <v>26</v>
      </c>
      <c r="C17" s="17">
        <v>221195</v>
      </c>
      <c r="D17" s="34">
        <v>221339</v>
      </c>
      <c r="E17" s="12">
        <v>144</v>
      </c>
      <c r="F17" s="104">
        <v>380</v>
      </c>
      <c r="G17" s="11">
        <v>207</v>
      </c>
      <c r="H17" s="17">
        <v>972</v>
      </c>
      <c r="I17" s="34">
        <v>975</v>
      </c>
      <c r="J17" s="11">
        <v>3</v>
      </c>
      <c r="K17" s="45">
        <v>4</v>
      </c>
      <c r="L17" s="13">
        <v>16.5</v>
      </c>
      <c r="M17" s="39">
        <v>505</v>
      </c>
      <c r="N17" s="14">
        <v>83.977999999999994</v>
      </c>
      <c r="O17" s="13">
        <v>82</v>
      </c>
      <c r="P17" s="15">
        <v>-1.9779999999999944</v>
      </c>
      <c r="R17" s="87">
        <v>43292</v>
      </c>
      <c r="S17" s="107"/>
      <c r="T17" s="56"/>
      <c r="U17" s="41"/>
      <c r="V17" s="108"/>
      <c r="W17" s="56"/>
      <c r="X17" s="56"/>
      <c r="Y17" s="99"/>
      <c r="Z17" s="87">
        <v>43292</v>
      </c>
      <c r="AC17" s="1">
        <f t="shared" ca="1" si="0"/>
        <v>1.9057656612529001</v>
      </c>
      <c r="AD17" s="1">
        <v>1.9059999999999999</v>
      </c>
    </row>
    <row r="18" spans="1:31" x14ac:dyDescent="0.2">
      <c r="A18" s="10">
        <v>43293</v>
      </c>
      <c r="B18" s="80"/>
      <c r="C18" s="17">
        <v>221339</v>
      </c>
      <c r="D18" s="34">
        <v>221339</v>
      </c>
      <c r="E18" s="12">
        <v>0</v>
      </c>
      <c r="F18" s="104">
        <v>0</v>
      </c>
      <c r="G18" s="11">
        <v>505</v>
      </c>
      <c r="H18" s="17">
        <v>975</v>
      </c>
      <c r="I18" s="34">
        <v>975</v>
      </c>
      <c r="J18" s="11">
        <v>0</v>
      </c>
      <c r="K18" s="45"/>
      <c r="L18" s="13">
        <v>0</v>
      </c>
      <c r="M18" s="39">
        <v>505</v>
      </c>
      <c r="N18" s="14">
        <v>0</v>
      </c>
      <c r="O18" s="13">
        <v>0</v>
      </c>
      <c r="P18" s="15">
        <v>0</v>
      </c>
      <c r="R18" s="87">
        <v>43293</v>
      </c>
      <c r="S18" s="107"/>
      <c r="T18" s="56"/>
      <c r="U18" s="41"/>
      <c r="V18" s="108"/>
      <c r="W18" s="56"/>
      <c r="X18" s="56"/>
      <c r="Y18" s="99"/>
      <c r="Z18" s="87">
        <v>43293</v>
      </c>
      <c r="AC18" s="1">
        <f t="shared" ca="1" si="0"/>
        <v>1.9057656612529001</v>
      </c>
      <c r="AD18" s="1">
        <v>1.9059999999999999</v>
      </c>
    </row>
    <row r="19" spans="1:31" x14ac:dyDescent="0.2">
      <c r="A19" s="10">
        <v>43294</v>
      </c>
      <c r="B19" s="80"/>
      <c r="C19" s="17">
        <v>221339</v>
      </c>
      <c r="D19" s="34">
        <v>221339</v>
      </c>
      <c r="E19" s="12">
        <v>0</v>
      </c>
      <c r="F19" s="104">
        <v>0</v>
      </c>
      <c r="G19" s="11">
        <v>505</v>
      </c>
      <c r="H19" s="17">
        <v>975</v>
      </c>
      <c r="I19" s="34">
        <v>975</v>
      </c>
      <c r="J19" s="11">
        <v>0</v>
      </c>
      <c r="K19" s="45"/>
      <c r="L19" s="13">
        <v>0</v>
      </c>
      <c r="M19" s="39">
        <v>505</v>
      </c>
      <c r="N19" s="14">
        <v>0</v>
      </c>
      <c r="O19" s="13">
        <v>0</v>
      </c>
      <c r="P19" s="15">
        <v>0</v>
      </c>
      <c r="R19" s="87">
        <v>43294</v>
      </c>
      <c r="S19" s="107"/>
      <c r="T19" s="56"/>
      <c r="U19" s="41"/>
      <c r="V19" s="108"/>
      <c r="W19" s="56"/>
      <c r="X19" s="56"/>
      <c r="Y19" s="99"/>
      <c r="Z19" s="87">
        <v>43294</v>
      </c>
      <c r="AC19" s="1">
        <f t="shared" ca="1" si="0"/>
        <v>1.9057656612529001</v>
      </c>
      <c r="AD19" s="1">
        <v>1.9059999999999999</v>
      </c>
    </row>
    <row r="20" spans="1:31" x14ac:dyDescent="0.2">
      <c r="A20" s="10">
        <v>43295</v>
      </c>
      <c r="B20" s="80"/>
      <c r="C20" s="17">
        <v>221339</v>
      </c>
      <c r="D20" s="34">
        <v>221339</v>
      </c>
      <c r="E20" s="12">
        <v>0</v>
      </c>
      <c r="F20" s="104">
        <v>0</v>
      </c>
      <c r="G20" s="11">
        <v>505</v>
      </c>
      <c r="H20" s="17">
        <v>975</v>
      </c>
      <c r="I20" s="34">
        <v>975</v>
      </c>
      <c r="J20" s="11">
        <v>0</v>
      </c>
      <c r="K20" s="45"/>
      <c r="L20" s="13">
        <v>0</v>
      </c>
      <c r="M20" s="39">
        <v>505</v>
      </c>
      <c r="N20" s="14">
        <v>0</v>
      </c>
      <c r="O20" s="13">
        <v>0</v>
      </c>
      <c r="P20" s="15">
        <v>0</v>
      </c>
      <c r="R20" s="87">
        <v>43295</v>
      </c>
      <c r="S20" s="107"/>
      <c r="T20" s="56"/>
      <c r="U20" s="41"/>
      <c r="V20" s="108"/>
      <c r="W20" s="56"/>
      <c r="X20" s="56"/>
      <c r="Y20" s="99"/>
      <c r="Z20" s="87">
        <v>43295</v>
      </c>
      <c r="AC20" s="1">
        <f t="shared" ca="1" si="0"/>
        <v>1.9057656612529001</v>
      </c>
      <c r="AD20" s="1">
        <v>1.9059999999999999</v>
      </c>
    </row>
    <row r="21" spans="1:31" x14ac:dyDescent="0.2">
      <c r="A21" s="10">
        <v>43296</v>
      </c>
      <c r="B21" s="80"/>
      <c r="C21" s="17">
        <v>221339</v>
      </c>
      <c r="D21" s="34">
        <v>221339</v>
      </c>
      <c r="E21" s="12">
        <v>0</v>
      </c>
      <c r="F21" s="104">
        <v>0</v>
      </c>
      <c r="G21" s="11">
        <v>505</v>
      </c>
      <c r="H21" s="17">
        <v>975</v>
      </c>
      <c r="I21" s="34">
        <v>975</v>
      </c>
      <c r="J21" s="11">
        <v>0</v>
      </c>
      <c r="K21" s="45"/>
      <c r="L21" s="13">
        <v>0</v>
      </c>
      <c r="M21" s="39">
        <v>505</v>
      </c>
      <c r="N21" s="14">
        <v>0</v>
      </c>
      <c r="O21" s="13">
        <v>0</v>
      </c>
      <c r="P21" s="15">
        <v>0</v>
      </c>
      <c r="R21" s="87">
        <v>43296</v>
      </c>
      <c r="S21" s="107"/>
      <c r="T21" s="56"/>
      <c r="U21" s="41"/>
      <c r="V21" s="108"/>
      <c r="W21" s="56"/>
      <c r="X21" s="56"/>
      <c r="Y21" s="99"/>
      <c r="Z21" s="87">
        <v>43296</v>
      </c>
      <c r="AC21" s="1">
        <f t="shared" ca="1" si="0"/>
        <v>1.9057656612529001</v>
      </c>
      <c r="AD21" s="1">
        <v>1.9059999999999999</v>
      </c>
    </row>
    <row r="22" spans="1:31" x14ac:dyDescent="0.2">
      <c r="A22" s="10">
        <v>43297</v>
      </c>
      <c r="B22" s="80" t="s">
        <v>26</v>
      </c>
      <c r="C22" s="17">
        <v>221339</v>
      </c>
      <c r="D22" s="34">
        <v>221460</v>
      </c>
      <c r="E22" s="12">
        <v>121</v>
      </c>
      <c r="F22" s="104">
        <v>0</v>
      </c>
      <c r="G22" s="11">
        <v>505</v>
      </c>
      <c r="H22" s="17">
        <v>975</v>
      </c>
      <c r="I22" s="34">
        <v>978</v>
      </c>
      <c r="J22" s="11">
        <v>3</v>
      </c>
      <c r="K22" s="45">
        <v>2</v>
      </c>
      <c r="L22" s="13">
        <v>16.5</v>
      </c>
      <c r="M22" s="39">
        <v>500</v>
      </c>
      <c r="N22" s="14">
        <v>73.200999999999993</v>
      </c>
      <c r="O22" s="13">
        <v>71</v>
      </c>
      <c r="P22" s="15">
        <v>-2.2009999999999934</v>
      </c>
      <c r="R22" s="87">
        <v>43297</v>
      </c>
      <c r="S22" s="107"/>
      <c r="T22" s="56"/>
      <c r="U22" s="41"/>
      <c r="V22" s="108"/>
      <c r="W22" s="56"/>
      <c r="X22" s="56"/>
      <c r="Y22" s="99"/>
      <c r="Z22" s="87">
        <v>43297</v>
      </c>
      <c r="AC22" s="1">
        <f t="shared" ca="1" si="0"/>
        <v>1.9057656612529001</v>
      </c>
      <c r="AE22" s="1">
        <v>0</v>
      </c>
    </row>
    <row r="23" spans="1:31" x14ac:dyDescent="0.2">
      <c r="A23" s="10">
        <v>43298</v>
      </c>
      <c r="B23" s="80"/>
      <c r="C23" s="17">
        <v>221460</v>
      </c>
      <c r="D23" s="34"/>
      <c r="E23" s="12">
        <v>0</v>
      </c>
      <c r="F23" s="104">
        <v>0</v>
      </c>
      <c r="G23" s="11">
        <v>500</v>
      </c>
      <c r="H23" s="17">
        <v>978</v>
      </c>
      <c r="I23" s="34"/>
      <c r="J23" s="11">
        <v>0</v>
      </c>
      <c r="K23" s="45"/>
      <c r="L23" s="13">
        <v>0</v>
      </c>
      <c r="M23" s="39">
        <v>500</v>
      </c>
      <c r="N23" s="14">
        <v>0</v>
      </c>
      <c r="O23" s="13">
        <v>0</v>
      </c>
      <c r="P23" s="15">
        <v>0</v>
      </c>
      <c r="R23" s="87">
        <v>43298</v>
      </c>
      <c r="S23" s="107"/>
      <c r="T23" s="56"/>
      <c r="U23" s="41"/>
      <c r="V23" s="108"/>
      <c r="W23" s="56"/>
      <c r="X23" s="56"/>
      <c r="Y23" s="99"/>
      <c r="Z23" s="87">
        <v>43298</v>
      </c>
      <c r="AC23" s="1">
        <f t="shared" ca="1" si="0"/>
        <v>0</v>
      </c>
      <c r="AE23" s="1">
        <v>0</v>
      </c>
    </row>
    <row r="24" spans="1:31" x14ac:dyDescent="0.2">
      <c r="A24" s="16">
        <v>43299</v>
      </c>
      <c r="B24" s="80"/>
      <c r="C24" s="17">
        <v>0</v>
      </c>
      <c r="D24" s="34"/>
      <c r="E24" s="5">
        <v>0</v>
      </c>
      <c r="F24" s="104">
        <v>0</v>
      </c>
      <c r="G24" s="11">
        <v>500</v>
      </c>
      <c r="H24" s="17">
        <v>0</v>
      </c>
      <c r="I24" s="34"/>
      <c r="J24" s="11">
        <v>0</v>
      </c>
      <c r="K24" s="45"/>
      <c r="L24" s="13">
        <v>0</v>
      </c>
      <c r="M24" s="39">
        <v>500</v>
      </c>
      <c r="N24" s="14">
        <v>0</v>
      </c>
      <c r="O24" s="13">
        <v>0</v>
      </c>
      <c r="P24" s="15">
        <v>0</v>
      </c>
      <c r="R24" s="87">
        <v>43299</v>
      </c>
      <c r="S24" s="107"/>
      <c r="T24" s="56"/>
      <c r="U24" s="41"/>
      <c r="V24" s="108"/>
      <c r="W24" s="56"/>
      <c r="X24" s="56"/>
      <c r="Y24" s="99"/>
      <c r="Z24" s="87">
        <v>43299</v>
      </c>
      <c r="AC24" s="1">
        <f t="shared" ca="1" si="0"/>
        <v>0</v>
      </c>
      <c r="AE24" s="1">
        <v>0</v>
      </c>
    </row>
    <row r="25" spans="1:31" x14ac:dyDescent="0.2">
      <c r="A25" s="10">
        <v>43300</v>
      </c>
      <c r="B25" s="80"/>
      <c r="C25" s="17">
        <v>0</v>
      </c>
      <c r="D25" s="35"/>
      <c r="E25" s="5">
        <v>0</v>
      </c>
      <c r="F25" s="104">
        <v>0</v>
      </c>
      <c r="G25" s="17">
        <v>500</v>
      </c>
      <c r="H25" s="17">
        <v>0</v>
      </c>
      <c r="I25" s="35"/>
      <c r="J25" s="17">
        <v>0</v>
      </c>
      <c r="K25" s="46"/>
      <c r="L25" s="18">
        <v>0</v>
      </c>
      <c r="M25" s="40">
        <v>500</v>
      </c>
      <c r="N25" s="19">
        <v>0</v>
      </c>
      <c r="O25" s="18">
        <v>0</v>
      </c>
      <c r="P25" s="20">
        <v>0</v>
      </c>
      <c r="R25" s="87">
        <v>43300</v>
      </c>
      <c r="S25" s="107"/>
      <c r="T25" s="56"/>
      <c r="U25" s="41"/>
      <c r="V25" s="108"/>
      <c r="W25" s="56"/>
      <c r="X25" s="56"/>
      <c r="Y25" s="99"/>
      <c r="Z25" s="87">
        <v>43300</v>
      </c>
      <c r="AC25" s="1">
        <f t="shared" ca="1" si="0"/>
        <v>0</v>
      </c>
      <c r="AE25" s="1">
        <v>0</v>
      </c>
    </row>
    <row r="26" spans="1:31" x14ac:dyDescent="0.2">
      <c r="A26" s="10">
        <v>43301</v>
      </c>
      <c r="B26" s="80"/>
      <c r="C26" s="17">
        <v>0</v>
      </c>
      <c r="D26" s="34"/>
      <c r="E26" s="12">
        <v>0</v>
      </c>
      <c r="F26" s="104">
        <v>0</v>
      </c>
      <c r="G26" s="11">
        <v>500</v>
      </c>
      <c r="H26" s="17">
        <v>0</v>
      </c>
      <c r="I26" s="34"/>
      <c r="J26" s="11">
        <v>0</v>
      </c>
      <c r="K26" s="45"/>
      <c r="L26" s="13">
        <v>0</v>
      </c>
      <c r="M26" s="39">
        <v>500</v>
      </c>
      <c r="N26" s="14">
        <v>0</v>
      </c>
      <c r="O26" s="13">
        <v>0</v>
      </c>
      <c r="P26" s="15">
        <v>0</v>
      </c>
      <c r="R26" s="87">
        <v>43301</v>
      </c>
      <c r="S26" s="107"/>
      <c r="T26" s="56"/>
      <c r="U26" s="41"/>
      <c r="V26" s="108"/>
      <c r="W26" s="56"/>
      <c r="X26" s="56"/>
      <c r="Y26" s="99"/>
      <c r="Z26" s="87">
        <v>43301</v>
      </c>
      <c r="AC26" s="1">
        <f t="shared" ca="1" si="0"/>
        <v>0</v>
      </c>
      <c r="AE26" s="1">
        <v>0</v>
      </c>
    </row>
    <row r="27" spans="1:31" x14ac:dyDescent="0.2">
      <c r="A27" s="10">
        <v>43302</v>
      </c>
      <c r="B27" s="80"/>
      <c r="C27" s="17">
        <v>0</v>
      </c>
      <c r="D27" s="34"/>
      <c r="E27" s="12">
        <v>0</v>
      </c>
      <c r="F27" s="104">
        <v>0</v>
      </c>
      <c r="G27" s="11">
        <v>500</v>
      </c>
      <c r="H27" s="17">
        <v>0</v>
      </c>
      <c r="I27" s="34"/>
      <c r="J27" s="11">
        <v>0</v>
      </c>
      <c r="K27" s="45"/>
      <c r="L27" s="13">
        <v>0</v>
      </c>
      <c r="M27" s="39">
        <v>500</v>
      </c>
      <c r="N27" s="14">
        <v>0</v>
      </c>
      <c r="O27" s="13">
        <v>0</v>
      </c>
      <c r="P27" s="15">
        <v>0</v>
      </c>
      <c r="R27" s="87">
        <v>43302</v>
      </c>
      <c r="S27" s="107"/>
      <c r="T27" s="56"/>
      <c r="U27" s="41"/>
      <c r="V27" s="108"/>
      <c r="W27" s="56"/>
      <c r="X27" s="56"/>
      <c r="Y27" s="99"/>
      <c r="Z27" s="87">
        <v>43302</v>
      </c>
      <c r="AC27" s="1">
        <f t="shared" ca="1" si="0"/>
        <v>0</v>
      </c>
      <c r="AE27" s="1">
        <v>0</v>
      </c>
    </row>
    <row r="28" spans="1:31" x14ac:dyDescent="0.2">
      <c r="A28" s="10">
        <v>43303</v>
      </c>
      <c r="B28" s="80"/>
      <c r="C28" s="17">
        <v>0</v>
      </c>
      <c r="D28" s="34"/>
      <c r="E28" s="12">
        <v>0</v>
      </c>
      <c r="F28" s="104">
        <v>0</v>
      </c>
      <c r="G28" s="11">
        <v>500</v>
      </c>
      <c r="H28" s="17">
        <v>0</v>
      </c>
      <c r="I28" s="34"/>
      <c r="J28" s="11">
        <v>0</v>
      </c>
      <c r="K28" s="45"/>
      <c r="L28" s="13">
        <v>0</v>
      </c>
      <c r="M28" s="39">
        <v>500</v>
      </c>
      <c r="N28" s="14">
        <v>0</v>
      </c>
      <c r="O28" s="13">
        <v>0</v>
      </c>
      <c r="P28" s="15">
        <v>0</v>
      </c>
      <c r="R28" s="87">
        <v>43303</v>
      </c>
      <c r="S28" s="107"/>
      <c r="T28" s="56"/>
      <c r="U28" s="41"/>
      <c r="V28" s="108"/>
      <c r="W28" s="56"/>
      <c r="X28" s="56"/>
      <c r="Y28" s="99"/>
      <c r="Z28" s="87">
        <v>43303</v>
      </c>
      <c r="AC28" s="1">
        <f t="shared" ca="1" si="0"/>
        <v>0</v>
      </c>
      <c r="AE28" s="1">
        <v>0</v>
      </c>
    </row>
    <row r="29" spans="1:31" x14ac:dyDescent="0.2">
      <c r="A29" s="10">
        <v>43304</v>
      </c>
      <c r="B29" s="80"/>
      <c r="C29" s="17">
        <v>0</v>
      </c>
      <c r="D29" s="34"/>
      <c r="E29" s="12">
        <v>0</v>
      </c>
      <c r="F29" s="104">
        <v>0</v>
      </c>
      <c r="G29" s="11">
        <v>500</v>
      </c>
      <c r="H29" s="17">
        <v>0</v>
      </c>
      <c r="I29" s="34"/>
      <c r="J29" s="11">
        <v>0</v>
      </c>
      <c r="K29" s="45"/>
      <c r="L29" s="13">
        <v>0</v>
      </c>
      <c r="M29" s="39">
        <v>500</v>
      </c>
      <c r="N29" s="14">
        <v>0</v>
      </c>
      <c r="O29" s="13">
        <v>0</v>
      </c>
      <c r="P29" s="15">
        <v>0</v>
      </c>
      <c r="R29" s="87">
        <v>43304</v>
      </c>
      <c r="S29" s="107"/>
      <c r="T29" s="56"/>
      <c r="U29" s="41"/>
      <c r="V29" s="108"/>
      <c r="W29" s="56"/>
      <c r="X29" s="56"/>
      <c r="Y29" s="99"/>
      <c r="Z29" s="87">
        <v>43304</v>
      </c>
      <c r="AC29" s="1">
        <f t="shared" ca="1" si="0"/>
        <v>0</v>
      </c>
      <c r="AE29" s="1">
        <v>0</v>
      </c>
    </row>
    <row r="30" spans="1:31" x14ac:dyDescent="0.2">
      <c r="A30" s="10">
        <v>43305</v>
      </c>
      <c r="B30" s="80"/>
      <c r="C30" s="17">
        <v>0</v>
      </c>
      <c r="D30" s="34"/>
      <c r="E30" s="12">
        <v>0</v>
      </c>
      <c r="F30" s="104">
        <v>0</v>
      </c>
      <c r="G30" s="11">
        <v>500</v>
      </c>
      <c r="H30" s="17">
        <v>0</v>
      </c>
      <c r="I30" s="34"/>
      <c r="J30" s="11">
        <v>0</v>
      </c>
      <c r="K30" s="45"/>
      <c r="L30" s="13">
        <v>0</v>
      </c>
      <c r="M30" s="39">
        <v>500</v>
      </c>
      <c r="N30" s="14">
        <v>0</v>
      </c>
      <c r="O30" s="13">
        <v>0</v>
      </c>
      <c r="P30" s="15">
        <v>0</v>
      </c>
      <c r="R30" s="87">
        <v>43305</v>
      </c>
      <c r="S30" s="107"/>
      <c r="T30" s="56"/>
      <c r="U30" s="41"/>
      <c r="V30" s="108"/>
      <c r="W30" s="56"/>
      <c r="X30" s="56"/>
      <c r="Y30" s="99"/>
      <c r="Z30" s="87">
        <v>43305</v>
      </c>
      <c r="AC30" s="1">
        <f t="shared" ca="1" si="0"/>
        <v>0</v>
      </c>
      <c r="AE30" s="1">
        <v>0</v>
      </c>
    </row>
    <row r="31" spans="1:31" x14ac:dyDescent="0.2">
      <c r="A31" s="10">
        <v>43306</v>
      </c>
      <c r="B31" s="81"/>
      <c r="C31" s="17">
        <v>0</v>
      </c>
      <c r="D31" s="34"/>
      <c r="E31" s="12">
        <v>0</v>
      </c>
      <c r="F31" s="104">
        <v>0</v>
      </c>
      <c r="G31" s="11">
        <v>500</v>
      </c>
      <c r="H31" s="17">
        <v>0</v>
      </c>
      <c r="I31" s="34"/>
      <c r="J31" s="11">
        <v>0</v>
      </c>
      <c r="K31" s="45"/>
      <c r="L31" s="13">
        <v>0</v>
      </c>
      <c r="M31" s="39">
        <v>500</v>
      </c>
      <c r="N31" s="14">
        <v>0</v>
      </c>
      <c r="O31" s="13">
        <v>0</v>
      </c>
      <c r="P31" s="15">
        <v>0</v>
      </c>
      <c r="R31" s="87">
        <v>43306</v>
      </c>
      <c r="S31" s="107"/>
      <c r="T31" s="56"/>
      <c r="U31" s="41"/>
      <c r="V31" s="108"/>
      <c r="W31" s="56"/>
      <c r="X31" s="56"/>
      <c r="Y31" s="99"/>
      <c r="Z31" s="87">
        <v>43306</v>
      </c>
      <c r="AC31" s="1">
        <f t="shared" ca="1" si="0"/>
        <v>0</v>
      </c>
      <c r="AE31" s="1">
        <v>0</v>
      </c>
    </row>
    <row r="32" spans="1:31" x14ac:dyDescent="0.2">
      <c r="A32" s="10">
        <v>43307</v>
      </c>
      <c r="B32" s="81"/>
      <c r="C32" s="17">
        <v>0</v>
      </c>
      <c r="D32" s="34"/>
      <c r="E32" s="12">
        <v>0</v>
      </c>
      <c r="F32" s="104">
        <v>0</v>
      </c>
      <c r="G32" s="11">
        <v>500</v>
      </c>
      <c r="H32" s="17">
        <v>0</v>
      </c>
      <c r="I32" s="34"/>
      <c r="J32" s="11">
        <v>0</v>
      </c>
      <c r="K32" s="45"/>
      <c r="L32" s="13">
        <v>0</v>
      </c>
      <c r="M32" s="39">
        <v>500</v>
      </c>
      <c r="N32" s="14">
        <v>0</v>
      </c>
      <c r="O32" s="13">
        <v>0</v>
      </c>
      <c r="P32" s="15">
        <v>0</v>
      </c>
      <c r="R32" s="87">
        <v>43307</v>
      </c>
      <c r="S32" s="107"/>
      <c r="T32" s="56"/>
      <c r="U32" s="41"/>
      <c r="V32" s="108"/>
      <c r="W32" s="56"/>
      <c r="X32" s="56"/>
      <c r="Y32" s="99"/>
      <c r="Z32" s="87">
        <v>43307</v>
      </c>
      <c r="AC32" s="1">
        <f t="shared" ca="1" si="0"/>
        <v>0</v>
      </c>
      <c r="AE32" s="1">
        <v>0</v>
      </c>
    </row>
    <row r="33" spans="1:31" x14ac:dyDescent="0.2">
      <c r="A33" s="10">
        <v>43308</v>
      </c>
      <c r="B33" s="81"/>
      <c r="C33" s="17">
        <v>0</v>
      </c>
      <c r="D33" s="34"/>
      <c r="E33" s="12">
        <v>0</v>
      </c>
      <c r="F33" s="104">
        <v>0</v>
      </c>
      <c r="G33" s="11">
        <v>500</v>
      </c>
      <c r="H33" s="17">
        <v>0</v>
      </c>
      <c r="I33" s="34"/>
      <c r="J33" s="11">
        <v>0</v>
      </c>
      <c r="K33" s="45"/>
      <c r="L33" s="13">
        <v>0</v>
      </c>
      <c r="M33" s="39">
        <v>500</v>
      </c>
      <c r="N33" s="14">
        <v>0</v>
      </c>
      <c r="O33" s="13">
        <v>0</v>
      </c>
      <c r="P33" s="15">
        <v>0</v>
      </c>
      <c r="R33" s="87">
        <v>43308</v>
      </c>
      <c r="S33" s="107"/>
      <c r="T33" s="56"/>
      <c r="U33" s="41"/>
      <c r="V33" s="108"/>
      <c r="W33" s="56"/>
      <c r="X33" s="56"/>
      <c r="Y33" s="99"/>
      <c r="Z33" s="87">
        <v>43308</v>
      </c>
      <c r="AC33" s="1">
        <f t="shared" ca="1" si="0"/>
        <v>0</v>
      </c>
      <c r="AE33" s="1">
        <v>0</v>
      </c>
    </row>
    <row r="34" spans="1:31" x14ac:dyDescent="0.2">
      <c r="A34" s="10">
        <v>43309</v>
      </c>
      <c r="B34" s="81"/>
      <c r="C34" s="17">
        <v>0</v>
      </c>
      <c r="D34" s="34"/>
      <c r="E34" s="12">
        <v>0</v>
      </c>
      <c r="F34" s="104">
        <v>0</v>
      </c>
      <c r="G34" s="11">
        <v>500</v>
      </c>
      <c r="H34" s="17">
        <v>0</v>
      </c>
      <c r="I34" s="34"/>
      <c r="J34" s="11">
        <v>0</v>
      </c>
      <c r="K34" s="45"/>
      <c r="L34" s="13">
        <v>0</v>
      </c>
      <c r="M34" s="39">
        <v>500</v>
      </c>
      <c r="N34" s="14">
        <v>0</v>
      </c>
      <c r="O34" s="13">
        <v>0</v>
      </c>
      <c r="P34" s="15">
        <v>0</v>
      </c>
      <c r="R34" s="87">
        <v>43309</v>
      </c>
      <c r="S34" s="107"/>
      <c r="T34" s="56"/>
      <c r="U34" s="41"/>
      <c r="V34" s="108"/>
      <c r="W34" s="56"/>
      <c r="X34" s="56"/>
      <c r="Y34" s="99"/>
      <c r="Z34" s="87">
        <v>43309</v>
      </c>
      <c r="AC34" s="1">
        <f t="shared" ca="1" si="0"/>
        <v>0</v>
      </c>
      <c r="AE34" s="1">
        <v>0</v>
      </c>
    </row>
    <row r="35" spans="1:31" x14ac:dyDescent="0.2">
      <c r="A35" s="10">
        <v>43310</v>
      </c>
      <c r="B35" s="81"/>
      <c r="C35" s="17">
        <v>0</v>
      </c>
      <c r="D35" s="34"/>
      <c r="E35" s="12">
        <v>0</v>
      </c>
      <c r="F35" s="104">
        <v>0</v>
      </c>
      <c r="G35" s="11">
        <v>500</v>
      </c>
      <c r="H35" s="17">
        <v>0</v>
      </c>
      <c r="I35" s="34"/>
      <c r="J35" s="11">
        <v>0</v>
      </c>
      <c r="K35" s="45"/>
      <c r="L35" s="13">
        <v>0</v>
      </c>
      <c r="M35" s="39">
        <v>500</v>
      </c>
      <c r="N35" s="14">
        <v>0</v>
      </c>
      <c r="O35" s="13">
        <v>0</v>
      </c>
      <c r="P35" s="15">
        <v>0</v>
      </c>
      <c r="R35" s="87">
        <v>43310</v>
      </c>
      <c r="S35" s="107"/>
      <c r="T35" s="56"/>
      <c r="U35" s="41"/>
      <c r="V35" s="108"/>
      <c r="W35" s="56"/>
      <c r="X35" s="56"/>
      <c r="Y35" s="99"/>
      <c r="Z35" s="87">
        <v>43310</v>
      </c>
      <c r="AC35" s="1">
        <f t="shared" ca="1" si="0"/>
        <v>0</v>
      </c>
      <c r="AE35" s="1">
        <v>0</v>
      </c>
    </row>
    <row r="36" spans="1:31" x14ac:dyDescent="0.2">
      <c r="A36" s="10">
        <v>43311</v>
      </c>
      <c r="B36" s="81"/>
      <c r="C36" s="17">
        <v>0</v>
      </c>
      <c r="D36" s="34"/>
      <c r="E36" s="12">
        <v>0</v>
      </c>
      <c r="F36" s="104">
        <v>0</v>
      </c>
      <c r="G36" s="11">
        <v>500</v>
      </c>
      <c r="H36" s="17">
        <v>0</v>
      </c>
      <c r="I36" s="34"/>
      <c r="J36" s="11">
        <v>0</v>
      </c>
      <c r="K36" s="45"/>
      <c r="L36" s="13">
        <v>0</v>
      </c>
      <c r="M36" s="39">
        <v>500</v>
      </c>
      <c r="N36" s="14">
        <v>0</v>
      </c>
      <c r="O36" s="13">
        <v>0</v>
      </c>
      <c r="P36" s="15">
        <v>0</v>
      </c>
      <c r="R36" s="87">
        <v>43311</v>
      </c>
      <c r="S36" s="107"/>
      <c r="T36" s="56"/>
      <c r="U36" s="41"/>
      <c r="V36" s="108"/>
      <c r="W36" s="56"/>
      <c r="X36" s="56"/>
      <c r="Y36" s="99"/>
      <c r="Z36" s="87">
        <v>43311</v>
      </c>
      <c r="AC36" s="1">
        <f t="shared" ca="1" si="0"/>
        <v>0</v>
      </c>
      <c r="AE36" s="1">
        <v>0</v>
      </c>
    </row>
    <row r="37" spans="1:31" ht="13.5" thickBot="1" x14ac:dyDescent="0.25">
      <c r="A37" s="10">
        <v>43312</v>
      </c>
      <c r="B37" s="81"/>
      <c r="C37" s="17">
        <v>0</v>
      </c>
      <c r="D37" s="34"/>
      <c r="E37" s="12">
        <v>0</v>
      </c>
      <c r="F37" s="104">
        <v>0</v>
      </c>
      <c r="G37" s="11">
        <v>500</v>
      </c>
      <c r="H37" s="17">
        <v>0</v>
      </c>
      <c r="I37" s="34"/>
      <c r="J37" s="11">
        <v>0</v>
      </c>
      <c r="K37" s="45"/>
      <c r="L37" s="13">
        <v>0</v>
      </c>
      <c r="M37" s="39">
        <v>500</v>
      </c>
      <c r="N37" s="14">
        <v>0</v>
      </c>
      <c r="O37" s="13">
        <v>0</v>
      </c>
      <c r="P37" s="15">
        <v>0</v>
      </c>
      <c r="R37" s="92">
        <v>43312</v>
      </c>
      <c r="S37" s="109"/>
      <c r="T37" s="89"/>
      <c r="U37" s="90"/>
      <c r="V37" s="110"/>
      <c r="W37" s="89"/>
      <c r="X37" s="89"/>
      <c r="Y37" s="101"/>
      <c r="Z37" s="92">
        <v>43312</v>
      </c>
      <c r="AC37" s="1">
        <f t="shared" ca="1" si="0"/>
        <v>0</v>
      </c>
      <c r="AE37" s="1">
        <v>0</v>
      </c>
    </row>
    <row r="38" spans="1:31" ht="16.5" thickBot="1" x14ac:dyDescent="0.25">
      <c r="A38" s="21" t="s">
        <v>22</v>
      </c>
      <c r="B38" s="22"/>
      <c r="C38" s="23"/>
      <c r="D38" s="24"/>
      <c r="E38" s="25">
        <v>1436</v>
      </c>
      <c r="F38" s="25">
        <v>960</v>
      </c>
      <c r="G38" s="26"/>
      <c r="H38" s="26"/>
      <c r="I38" s="27"/>
      <c r="J38" s="25">
        <v>33</v>
      </c>
      <c r="K38" s="28">
        <v>27</v>
      </c>
      <c r="L38" s="29">
        <v>181.5</v>
      </c>
      <c r="M38" s="26"/>
      <c r="N38" s="29">
        <v>854.40899999999999</v>
      </c>
      <c r="O38" s="25">
        <v>777</v>
      </c>
      <c r="P38" s="30">
        <v>-77.408999999999978</v>
      </c>
      <c r="R38" s="93" t="s">
        <v>31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3" t="s">
        <v>31</v>
      </c>
    </row>
    <row r="39" spans="1:31" ht="16.5" thickBo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102">
        <v>25</v>
      </c>
      <c r="L39" s="31"/>
      <c r="M39" s="32"/>
      <c r="N39" s="31"/>
      <c r="O39" s="31"/>
      <c r="P39" s="31"/>
      <c r="R39" s="94" t="s">
        <v>32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4" t="s">
        <v>32</v>
      </c>
    </row>
    <row r="40" spans="1:31" ht="16.5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03">
        <f>SUMIFS(K7:K37,A7:A37,"&gt;="&amp;$S$3,A7:A37,"&lt;="&amp;$T$3)</f>
        <v>0</v>
      </c>
      <c r="L40" s="31"/>
      <c r="M40" s="33"/>
      <c r="N40" s="31"/>
      <c r="O40" s="31"/>
      <c r="P40" s="31"/>
      <c r="R40" s="31"/>
      <c r="S40" s="43"/>
      <c r="T40" s="43"/>
      <c r="U40" s="43"/>
      <c r="V40" s="43"/>
      <c r="W40" s="43"/>
    </row>
    <row r="41" spans="1:31" x14ac:dyDescent="0.2">
      <c r="A41" s="31"/>
      <c r="I41" s="31"/>
      <c r="R41" s="31"/>
      <c r="S41" s="43"/>
      <c r="T41" s="43"/>
      <c r="U41" s="43"/>
      <c r="V41" s="43"/>
      <c r="W41" s="43"/>
    </row>
  </sheetData>
  <mergeCells count="3">
    <mergeCell ref="A2:P2"/>
    <mergeCell ref="A3:P3"/>
    <mergeCell ref="O4:P4"/>
  </mergeCells>
  <conditionalFormatting sqref="M7:M37">
    <cfRule type="cellIs" dxfId="41" priority="3" operator="lessThan">
      <formula>10</formula>
    </cfRule>
    <cfRule type="cellIs" dxfId="40" priority="4" operator="equal">
      <formula>$U$2</formula>
    </cfRule>
    <cfRule type="cellIs" dxfId="39" priority="5" operator="greaterThan">
      <formula>$U$2</formula>
    </cfRule>
  </conditionalFormatting>
  <conditionalFormatting sqref="G7:G37">
    <cfRule type="cellIs" dxfId="38" priority="2" operator="equal">
      <formula>$U$2</formula>
    </cfRule>
  </conditionalFormatting>
  <conditionalFormatting sqref="A7:Z37">
    <cfRule type="expression" dxfId="37" priority="1">
      <formula>OR(CELL("строка")=ROW(A7),CELL("столбец")=COLUMN(A7))</formula>
    </cfRule>
  </conditionalFormatting>
  <dataValidations disablePrompts="1" count="4">
    <dataValidation type="list" allowBlank="1" showInputMessage="1" showErrorMessage="1" sqref="Z4">
      <formula1>ТС</formula1>
    </dataValidation>
    <dataValidation type="list" allowBlank="1" showInputMessage="1" showErrorMessage="1" sqref="Y4">
      <formula1>Сезон</formula1>
    </dataValidation>
    <dataValidation type="list" allowBlank="1" showInputMessage="1" showErrorMessage="1" sqref="P1">
      <formula1>Месяц</formula1>
    </dataValidation>
    <dataValidation type="list" allowBlank="1" sqref="B7:B37">
      <formula1>Сотрудники</formula1>
    </dataValidation>
  </dataValidations>
  <printOptions horizontalCentered="1"/>
  <pageMargins left="0.23622047244094491" right="0" top="0.39370078740157483" bottom="0.39370078740157483" header="0" footer="0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Июнь</vt:lpstr>
      <vt:lpstr>Июль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ГАВ</cp:lastModifiedBy>
  <dcterms:created xsi:type="dcterms:W3CDTF">2018-07-03T16:18:11Z</dcterms:created>
  <dcterms:modified xsi:type="dcterms:W3CDTF">2018-08-22T06:23:34Z</dcterms:modified>
</cp:coreProperties>
</file>