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ei Skripko\Desktop\"/>
    </mc:Choice>
  </mc:AlternateContent>
  <bookViews>
    <workbookView xWindow="3720" yWindow="0" windowWidth="19560" windowHeight="8340" activeTab="1"/>
  </bookViews>
  <sheets>
    <sheet name="База рецептур" sheetId="7" r:id="rId1"/>
    <sheet name="Смешение_списание" sheetId="14" r:id="rId2"/>
    <sheet name="Значения для списков" sheetId="1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4" l="1"/>
  <c r="D14" i="14"/>
  <c r="D11" i="14"/>
  <c r="L11" i="14" s="1"/>
  <c r="D12" i="14"/>
  <c r="E12" i="14" s="1"/>
  <c r="D4" i="14"/>
  <c r="D5" i="14"/>
  <c r="D6" i="14"/>
  <c r="G6" i="14" s="1"/>
  <c r="D7" i="14"/>
  <c r="D8" i="14"/>
  <c r="D9" i="14"/>
  <c r="D10" i="14"/>
  <c r="G10" i="14" s="1"/>
  <c r="D3" i="14"/>
  <c r="T11" i="14" l="1"/>
  <c r="P11" i="14"/>
  <c r="H11" i="14"/>
  <c r="E11" i="14"/>
  <c r="H7" i="14"/>
  <c r="L3" i="14"/>
  <c r="F9" i="14"/>
  <c r="E5" i="14"/>
  <c r="E8" i="14"/>
  <c r="H4" i="14"/>
  <c r="I11" i="14"/>
  <c r="M11" i="14"/>
  <c r="Q11" i="14"/>
  <c r="U11" i="14"/>
  <c r="F11" i="14"/>
  <c r="J11" i="14"/>
  <c r="N11" i="14"/>
  <c r="R11" i="14"/>
  <c r="V11" i="14"/>
  <c r="G11" i="14"/>
  <c r="K11" i="14"/>
  <c r="O11" i="14"/>
  <c r="S11" i="14"/>
  <c r="G12" i="14"/>
  <c r="K12" i="14"/>
  <c r="O12" i="14"/>
  <c r="S12" i="14"/>
  <c r="H12" i="14"/>
  <c r="L12" i="14"/>
  <c r="P12" i="14"/>
  <c r="T12" i="14"/>
  <c r="I12" i="14"/>
  <c r="M12" i="14"/>
  <c r="Q12" i="14"/>
  <c r="U12" i="14"/>
  <c r="N12" i="14"/>
  <c r="R12" i="14"/>
  <c r="F12" i="14"/>
  <c r="V12" i="14"/>
  <c r="J12" i="14"/>
  <c r="R6" i="14"/>
  <c r="H8" i="14"/>
  <c r="J10" i="14"/>
  <c r="P5" i="14"/>
  <c r="V10" i="14"/>
  <c r="F10" i="14"/>
  <c r="M9" i="14"/>
  <c r="T8" i="14"/>
  <c r="N6" i="14"/>
  <c r="L5" i="14"/>
  <c r="Q9" i="14"/>
  <c r="R10" i="14"/>
  <c r="I9" i="14"/>
  <c r="P8" i="14"/>
  <c r="J6" i="14"/>
  <c r="H5" i="14"/>
  <c r="N10" i="14"/>
  <c r="U9" i="14"/>
  <c r="E9" i="14"/>
  <c r="L8" i="14"/>
  <c r="V6" i="14"/>
  <c r="F6" i="14"/>
  <c r="T5" i="14"/>
  <c r="S7" i="14"/>
  <c r="G7" i="14"/>
  <c r="S4" i="14"/>
  <c r="V3" i="14"/>
  <c r="U10" i="14"/>
  <c r="Q10" i="14"/>
  <c r="M10" i="14"/>
  <c r="I10" i="14"/>
  <c r="E10" i="14"/>
  <c r="T9" i="14"/>
  <c r="P9" i="14"/>
  <c r="L9" i="14"/>
  <c r="H9" i="14"/>
  <c r="S8" i="14"/>
  <c r="O8" i="14"/>
  <c r="K8" i="14"/>
  <c r="G8" i="14"/>
  <c r="V7" i="14"/>
  <c r="R7" i="14"/>
  <c r="N7" i="14"/>
  <c r="J7" i="14"/>
  <c r="F7" i="14"/>
  <c r="U6" i="14"/>
  <c r="Q6" i="14"/>
  <c r="M6" i="14"/>
  <c r="I6" i="14"/>
  <c r="E6" i="14"/>
  <c r="S5" i="14"/>
  <c r="O5" i="14"/>
  <c r="K5" i="14"/>
  <c r="G5" i="14"/>
  <c r="V4" i="14"/>
  <c r="R4" i="14"/>
  <c r="N4" i="14"/>
  <c r="J4" i="14"/>
  <c r="F4" i="14"/>
  <c r="T3" i="14"/>
  <c r="N3" i="14"/>
  <c r="K7" i="14"/>
  <c r="K4" i="14"/>
  <c r="P3" i="14"/>
  <c r="F3" i="14"/>
  <c r="T10" i="14"/>
  <c r="P10" i="14"/>
  <c r="L10" i="14"/>
  <c r="H10" i="14"/>
  <c r="S9" i="14"/>
  <c r="O9" i="14"/>
  <c r="K9" i="14"/>
  <c r="G9" i="14"/>
  <c r="V8" i="14"/>
  <c r="R8" i="14"/>
  <c r="N8" i="14"/>
  <c r="J8" i="14"/>
  <c r="F8" i="14"/>
  <c r="U7" i="14"/>
  <c r="Q7" i="14"/>
  <c r="M7" i="14"/>
  <c r="I7" i="14"/>
  <c r="E7" i="14"/>
  <c r="T6" i="14"/>
  <c r="P6" i="14"/>
  <c r="L6" i="14"/>
  <c r="H6" i="14"/>
  <c r="V5" i="14"/>
  <c r="R5" i="14"/>
  <c r="N5" i="14"/>
  <c r="J5" i="14"/>
  <c r="F5" i="14"/>
  <c r="U4" i="14"/>
  <c r="Q4" i="14"/>
  <c r="M4" i="14"/>
  <c r="I4" i="14"/>
  <c r="E4" i="14"/>
  <c r="S3" i="14"/>
  <c r="G3" i="14"/>
  <c r="K3" i="14"/>
  <c r="O3" i="14"/>
  <c r="H3" i="14"/>
  <c r="E3" i="14"/>
  <c r="I3" i="14"/>
  <c r="M3" i="14"/>
  <c r="Q3" i="14"/>
  <c r="U3" i="14"/>
  <c r="O7" i="14"/>
  <c r="O4" i="14"/>
  <c r="G4" i="14"/>
  <c r="S10" i="14"/>
  <c r="O10" i="14"/>
  <c r="K10" i="14"/>
  <c r="V9" i="14"/>
  <c r="R9" i="14"/>
  <c r="N9" i="14"/>
  <c r="J9" i="14"/>
  <c r="U8" i="14"/>
  <c r="Q8" i="14"/>
  <c r="M8" i="14"/>
  <c r="I8" i="14"/>
  <c r="T7" i="14"/>
  <c r="P7" i="14"/>
  <c r="L7" i="14"/>
  <c r="S6" i="14"/>
  <c r="O6" i="14"/>
  <c r="K6" i="14"/>
  <c r="U5" i="14"/>
  <c r="Q5" i="14"/>
  <c r="M5" i="14"/>
  <c r="I5" i="14"/>
  <c r="T4" i="14"/>
  <c r="P4" i="14"/>
  <c r="L4" i="14"/>
  <c r="R3" i="14"/>
  <c r="J3" i="14"/>
  <c r="H14" i="14" l="1"/>
  <c r="Q14" i="14"/>
  <c r="M14" i="14"/>
  <c r="G14" i="14"/>
  <c r="U14" i="14"/>
  <c r="R14" i="14"/>
  <c r="J14" i="14"/>
  <c r="P14" i="14"/>
  <c r="N14" i="14"/>
  <c r="V14" i="14"/>
  <c r="I14" i="14"/>
  <c r="E14" i="14"/>
  <c r="S14" i="14"/>
  <c r="O14" i="14"/>
  <c r="T14" i="14"/>
  <c r="L14" i="14"/>
  <c r="K14" i="14"/>
  <c r="F14" i="14"/>
  <c r="R13" i="14"/>
  <c r="U13" i="14" l="1"/>
  <c r="I13" i="14"/>
  <c r="M13" i="14"/>
  <c r="T13" i="14"/>
  <c r="Q13" i="14"/>
  <c r="P13" i="14"/>
  <c r="K13" i="14"/>
  <c r="G13" i="14"/>
  <c r="V13" i="14"/>
  <c r="H13" i="14"/>
  <c r="J13" i="14"/>
  <c r="O13" i="14"/>
  <c r="S13" i="14"/>
  <c r="E13" i="14"/>
  <c r="N13" i="14"/>
  <c r="L13" i="14"/>
  <c r="F13" i="14"/>
  <c r="Z16" i="14" l="1"/>
  <c r="AT7" i="14"/>
  <c r="W11" i="14"/>
  <c r="AO4" i="14"/>
  <c r="E15" i="14"/>
  <c r="E2" i="14"/>
  <c r="X10" i="14"/>
  <c r="AX13" i="14"/>
  <c r="J15" i="14"/>
  <c r="K15" i="14"/>
  <c r="AT18" i="14"/>
  <c r="AR17" i="14"/>
  <c r="Y11" i="14"/>
  <c r="X8" i="14"/>
  <c r="E18" i="14"/>
  <c r="AT9" i="14"/>
  <c r="AO16" i="14"/>
  <c r="AP10" i="14"/>
  <c r="AA13" i="14"/>
  <c r="AR12" i="14"/>
  <c r="AU15" i="14"/>
  <c r="Q15" i="14"/>
  <c r="Z4" i="14"/>
  <c r="X4" i="14"/>
  <c r="AE15" i="14"/>
  <c r="U16" i="14"/>
  <c r="AT4" i="14"/>
  <c r="AH10" i="14"/>
  <c r="AD4" i="14"/>
  <c r="AC17" i="14"/>
  <c r="AL12" i="14"/>
  <c r="AB5" i="14"/>
  <c r="AG13" i="14"/>
  <c r="AH6" i="14"/>
  <c r="P17" i="14"/>
  <c r="AW3" i="14"/>
  <c r="Z5" i="14"/>
  <c r="F17" i="14"/>
  <c r="AK10" i="14"/>
  <c r="AX5" i="14"/>
  <c r="Y10" i="14"/>
  <c r="W13" i="14"/>
  <c r="AC11" i="14"/>
  <c r="AA9" i="14"/>
  <c r="AV17" i="14"/>
  <c r="AS6" i="14"/>
  <c r="AO12" i="14"/>
  <c r="AH5" i="14"/>
  <c r="AH8" i="14"/>
  <c r="AF17" i="14"/>
  <c r="AE8" i="14"/>
  <c r="AP15" i="14"/>
  <c r="AO14" i="14"/>
  <c r="AJ14" i="14"/>
  <c r="AB13" i="14"/>
  <c r="AN13" i="14"/>
  <c r="AH9" i="14"/>
  <c r="AW10" i="14"/>
  <c r="AM8" i="14"/>
  <c r="AD16" i="14"/>
  <c r="AB12" i="14"/>
  <c r="S15" i="14"/>
  <c r="AT13" i="14"/>
  <c r="AP3" i="14"/>
  <c r="O18" i="14"/>
  <c r="J18" i="14"/>
  <c r="AG18" i="14"/>
  <c r="AG14" i="14"/>
  <c r="AP16" i="14"/>
  <c r="AX18" i="14"/>
  <c r="AY12" i="14"/>
  <c r="I16" i="14"/>
  <c r="AJ7" i="14"/>
  <c r="AU11" i="14"/>
  <c r="AC10" i="14"/>
  <c r="AX8" i="14"/>
  <c r="V18" i="14"/>
  <c r="AU7" i="14"/>
  <c r="W8" i="14"/>
  <c r="AC5" i="14"/>
  <c r="W7" i="14"/>
  <c r="AU16" i="14"/>
  <c r="AX16" i="14"/>
  <c r="AG12" i="14"/>
  <c r="AQ18" i="14"/>
  <c r="AS5" i="14"/>
  <c r="G15" i="14"/>
  <c r="AI11" i="14"/>
  <c r="AX4" i="14"/>
  <c r="AH11" i="14"/>
  <c r="P18" i="14"/>
  <c r="AM10" i="14"/>
  <c r="AQ12" i="14"/>
  <c r="D15" i="14"/>
  <c r="Z10" i="14"/>
  <c r="AX10" i="14"/>
  <c r="AW15" i="14"/>
  <c r="AT5" i="14"/>
  <c r="AH14" i="14"/>
  <c r="AB15" i="14"/>
  <c r="X13" i="14"/>
  <c r="S18" i="14"/>
  <c r="AF14" i="14"/>
  <c r="AG5" i="14"/>
  <c r="AE17" i="14"/>
  <c r="F15" i="14"/>
  <c r="AO5" i="14"/>
  <c r="J16" i="14"/>
  <c r="AC15" i="14"/>
  <c r="AL17" i="14"/>
  <c r="AY11" i="14"/>
  <c r="AU6" i="14"/>
  <c r="AN6" i="14"/>
  <c r="AY4" i="14"/>
  <c r="Z18" i="14"/>
  <c r="AA6" i="14"/>
  <c r="AL16" i="14"/>
  <c r="AA4" i="14"/>
  <c r="T16" i="14"/>
  <c r="Z7" i="14"/>
  <c r="U18" i="14"/>
  <c r="Z9" i="14"/>
  <c r="AI12" i="14"/>
  <c r="AA11" i="14"/>
  <c r="AE3" i="14"/>
  <c r="AB16" i="14"/>
  <c r="AQ17" i="14"/>
  <c r="AG11" i="14"/>
  <c r="AB6" i="14"/>
  <c r="AD9" i="14"/>
  <c r="AI15" i="14"/>
  <c r="AL8" i="14"/>
  <c r="AV5" i="14"/>
  <c r="D18" i="14"/>
  <c r="AL11" i="14"/>
  <c r="AN7" i="14"/>
  <c r="AK17" i="14"/>
  <c r="W9" i="14"/>
  <c r="AE14" i="14"/>
  <c r="AM15" i="14"/>
  <c r="AT15" i="14"/>
  <c r="W16" i="14"/>
  <c r="AD12" i="14"/>
  <c r="AV13" i="14"/>
  <c r="AK9" i="14"/>
  <c r="AS14" i="14"/>
  <c r="Y8" i="14"/>
  <c r="AK7" i="14"/>
  <c r="AY3" i="14"/>
  <c r="W18" i="14"/>
  <c r="AJ12" i="14"/>
  <c r="AW4" i="14"/>
  <c r="AM14" i="14"/>
  <c r="AD7" i="14"/>
  <c r="H18" i="14"/>
  <c r="AG17" i="14"/>
  <c r="AG6" i="14"/>
  <c r="AS3" i="14"/>
  <c r="AV10" i="14"/>
  <c r="AJ3" i="14"/>
  <c r="AW12" i="14"/>
  <c r="W14" i="14"/>
  <c r="AA7" i="14"/>
  <c r="Z14" i="14"/>
  <c r="Y13" i="14"/>
  <c r="AG4" i="14"/>
  <c r="AW9" i="14"/>
  <c r="AF13" i="14"/>
  <c r="AR14" i="14"/>
  <c r="AU3" i="14"/>
  <c r="M18" i="14"/>
  <c r="AE7" i="14"/>
  <c r="G16" i="14"/>
  <c r="AR13" i="14"/>
  <c r="AX17" i="14"/>
  <c r="AR9" i="14"/>
  <c r="AK3" i="14"/>
  <c r="AN16" i="14"/>
  <c r="AE10" i="14"/>
  <c r="AE12" i="14"/>
  <c r="AW11" i="14"/>
  <c r="AD11" i="14"/>
  <c r="AP14" i="14"/>
  <c r="AT12" i="14"/>
  <c r="AH4" i="14"/>
  <c r="AS12" i="14"/>
  <c r="AS10" i="14"/>
  <c r="AG10" i="14"/>
  <c r="AO15" i="14"/>
  <c r="AJ13" i="14"/>
  <c r="Y5" i="14"/>
  <c r="AK18" i="14"/>
  <c r="AQ8" i="14"/>
  <c r="AU4" i="14"/>
  <c r="AK14" i="14"/>
  <c r="W12" i="14"/>
  <c r="AM3" i="14"/>
  <c r="AN3" i="14"/>
  <c r="M15" i="14"/>
  <c r="AU13" i="14"/>
  <c r="AR16" i="14"/>
  <c r="T18" i="14"/>
  <c r="W5" i="14"/>
  <c r="AI4" i="14"/>
  <c r="AV11" i="14"/>
  <c r="AI16" i="14"/>
  <c r="AT10" i="14"/>
  <c r="AC8" i="14"/>
  <c r="AF10" i="14"/>
  <c r="AG16" i="14"/>
  <c r="I17" i="14"/>
  <c r="AK4" i="14"/>
  <c r="AM11" i="14"/>
  <c r="AF3" i="14"/>
  <c r="AG7" i="14"/>
  <c r="AN11" i="14"/>
  <c r="AR8" i="14"/>
  <c r="AA16" i="14"/>
  <c r="AO3" i="14"/>
  <c r="AK8" i="14"/>
  <c r="Y18" i="14"/>
  <c r="AN9" i="14"/>
  <c r="AV16" i="14"/>
  <c r="AV15" i="14"/>
  <c r="R17" i="14"/>
  <c r="X3" i="14"/>
  <c r="AQ15" i="14"/>
  <c r="AL5" i="14"/>
  <c r="Y17" i="14"/>
  <c r="AS11" i="14"/>
  <c r="AP5" i="14"/>
  <c r="AP7" i="14"/>
  <c r="X7" i="14"/>
  <c r="AW13" i="14"/>
  <c r="AU14" i="14"/>
  <c r="Z12" i="14"/>
  <c r="AE13" i="14"/>
  <c r="W17" i="14"/>
  <c r="AT14" i="14"/>
  <c r="AS13" i="14"/>
  <c r="AM4" i="14"/>
  <c r="AR18" i="14"/>
  <c r="AO8" i="14"/>
  <c r="AS7" i="14"/>
  <c r="AL7" i="14"/>
  <c r="AJ18" i="14"/>
  <c r="AO9" i="14"/>
  <c r="AO7" i="14"/>
  <c r="AD13" i="14"/>
  <c r="AY9" i="14"/>
  <c r="AU10" i="14"/>
  <c r="AI14" i="14"/>
  <c r="AK13" i="14"/>
  <c r="AN17" i="14"/>
  <c r="L18" i="14"/>
  <c r="AJ4" i="14"/>
  <c r="N17" i="14"/>
  <c r="AC14" i="14"/>
  <c r="AU5" i="14"/>
  <c r="AB10" i="14"/>
  <c r="X9" i="14"/>
  <c r="D16" i="14"/>
  <c r="P16" i="14"/>
  <c r="AG15" i="14"/>
  <c r="AU12" i="14"/>
  <c r="D17" i="14"/>
  <c r="AI17" i="14"/>
  <c r="AM17" i="14"/>
  <c r="AN4" i="14"/>
  <c r="V15" i="14"/>
  <c r="AE6" i="14"/>
  <c r="AH17" i="14"/>
  <c r="AV8" i="14"/>
  <c r="AE5" i="14"/>
  <c r="AK16" i="14"/>
  <c r="AQ16" i="14"/>
  <c r="AU8" i="14"/>
  <c r="AY18" i="14"/>
  <c r="AC13" i="14"/>
  <c r="E17" i="14"/>
  <c r="AP13" i="14"/>
  <c r="I15" i="14"/>
  <c r="AQ10" i="14"/>
  <c r="AT17" i="14"/>
  <c r="Y16" i="14"/>
  <c r="Q16" i="14"/>
  <c r="AA10" i="14"/>
  <c r="AW16" i="14"/>
  <c r="AO18" i="14"/>
  <c r="AY7" i="14"/>
  <c r="AB8" i="14"/>
  <c r="AH18" i="14"/>
  <c r="AO17" i="14"/>
  <c r="X14" i="14"/>
  <c r="R15" i="14"/>
  <c r="L17" i="14"/>
  <c r="AE11" i="14"/>
  <c r="X12" i="14"/>
  <c r="AB14" i="14"/>
  <c r="AD3" i="14"/>
  <c r="AR3" i="14"/>
  <c r="AA3" i="14"/>
  <c r="W6" i="14"/>
  <c r="H16" i="14"/>
  <c r="V16" i="14"/>
  <c r="AQ13" i="14"/>
  <c r="T15" i="14"/>
  <c r="AP12" i="14"/>
  <c r="AY5" i="14"/>
  <c r="AC3" i="14"/>
  <c r="Y3" i="14"/>
  <c r="S17" i="14"/>
  <c r="X17" i="14"/>
  <c r="AC16" i="14"/>
  <c r="Y12" i="14"/>
  <c r="AQ7" i="14"/>
  <c r="AY14" i="14"/>
  <c r="Y9" i="14"/>
  <c r="AP18" i="14"/>
  <c r="AX3" i="14"/>
  <c r="AH3" i="14"/>
  <c r="AA5" i="14"/>
  <c r="AV3" i="14"/>
  <c r="AM12" i="14"/>
  <c r="H15" i="14"/>
  <c r="AW5" i="14"/>
  <c r="AR15" i="14"/>
  <c r="AX6" i="14"/>
  <c r="AK11" i="14"/>
  <c r="AO6" i="14"/>
  <c r="AJ8" i="14"/>
  <c r="AB11" i="14"/>
  <c r="W10" i="14"/>
  <c r="AR6" i="14"/>
  <c r="AD10" i="14"/>
  <c r="J17" i="14"/>
  <c r="Q17" i="14"/>
  <c r="X18" i="14"/>
  <c r="AS17" i="14"/>
  <c r="X5" i="14"/>
  <c r="AX11" i="14"/>
  <c r="AQ9" i="14"/>
  <c r="AY10" i="14"/>
  <c r="AW17" i="14"/>
  <c r="AX14" i="14"/>
  <c r="AL10" i="14"/>
  <c r="AX12" i="14"/>
  <c r="Z17" i="14"/>
  <c r="AN5" i="14"/>
  <c r="AP9" i="14"/>
  <c r="AS8" i="14"/>
  <c r="AM7" i="14"/>
  <c r="AK5" i="14"/>
  <c r="AY13" i="14"/>
  <c r="AP6" i="14"/>
  <c r="M17" i="14"/>
  <c r="AF7" i="14"/>
  <c r="AU9" i="14"/>
  <c r="M16" i="14"/>
  <c r="AH7" i="14"/>
  <c r="AY8" i="14"/>
  <c r="AH13" i="14"/>
  <c r="L15" i="14"/>
  <c r="K16" i="14"/>
  <c r="W3" i="14"/>
  <c r="O15" i="14"/>
  <c r="AG3" i="14"/>
  <c r="W15" i="14"/>
  <c r="AP17" i="14"/>
  <c r="AD5" i="14"/>
  <c r="Y6" i="14"/>
  <c r="AD6" i="14"/>
  <c r="T17" i="14"/>
  <c r="Y4" i="14"/>
  <c r="AT6" i="14"/>
  <c r="AF6" i="14"/>
  <c r="AD17" i="14"/>
  <c r="AA15" i="14"/>
  <c r="N18" i="14"/>
  <c r="AC12" i="14"/>
  <c r="AY15" i="14"/>
  <c r="AL13" i="14"/>
  <c r="AL15" i="14"/>
  <c r="AI9" i="14"/>
  <c r="AC7" i="14"/>
  <c r="H17" i="14"/>
  <c r="AA8" i="14"/>
  <c r="AO13" i="14"/>
  <c r="AT16" i="14"/>
  <c r="AB4" i="14"/>
  <c r="AK12" i="14"/>
  <c r="AM18" i="14"/>
  <c r="AQ6" i="14"/>
  <c r="AV6" i="14"/>
  <c r="AL3" i="14"/>
  <c r="AF11" i="14"/>
  <c r="AO10" i="14"/>
  <c r="AG9" i="14"/>
  <c r="I18" i="14"/>
  <c r="AG8" i="14"/>
  <c r="AA17" i="14"/>
  <c r="AT3" i="14"/>
  <c r="AI6" i="14"/>
  <c r="AS15" i="14"/>
  <c r="F18" i="14"/>
  <c r="AB18" i="14"/>
  <c r="AR4" i="14"/>
  <c r="U17" i="14"/>
  <c r="AF12" i="14"/>
  <c r="Y7" i="14"/>
  <c r="O16" i="14"/>
  <c r="U15" i="14"/>
  <c r="AO11" i="14"/>
  <c r="R18" i="14"/>
  <c r="X11" i="14"/>
  <c r="K18" i="14"/>
  <c r="E16" i="14"/>
  <c r="AF16" i="14"/>
  <c r="AB9" i="14"/>
  <c r="AQ3" i="14"/>
  <c r="AJ9" i="14"/>
  <c r="AI10" i="14"/>
  <c r="AJ5" i="14"/>
  <c r="V17" i="14"/>
  <c r="AM6" i="14"/>
  <c r="AN12" i="14"/>
  <c r="AI5" i="14"/>
  <c r="AB7" i="14"/>
  <c r="AY17" i="14"/>
  <c r="AD15" i="14"/>
  <c r="AL18" i="14"/>
  <c r="AC18" i="14"/>
  <c r="AP4" i="14"/>
  <c r="AY16" i="14"/>
  <c r="AF8" i="14"/>
  <c r="AT11" i="14"/>
  <c r="AY6" i="14"/>
  <c r="AR5" i="14"/>
  <c r="AR11" i="14"/>
  <c r="AI18" i="14"/>
  <c r="W4" i="14"/>
  <c r="AC4" i="14"/>
  <c r="AE9" i="14"/>
  <c r="AV9" i="14"/>
  <c r="Q18" i="14"/>
  <c r="AU18" i="14"/>
  <c r="G17" i="14"/>
  <c r="AQ14" i="14"/>
  <c r="AM16" i="14"/>
  <c r="AP8" i="14"/>
  <c r="R16" i="14"/>
  <c r="AD14" i="14"/>
  <c r="AN14" i="14"/>
  <c r="AS18" i="14"/>
  <c r="X16" i="14"/>
  <c r="AH15" i="14"/>
  <c r="AQ5" i="14"/>
  <c r="G18" i="14"/>
  <c r="Z11" i="14"/>
  <c r="S16" i="14"/>
  <c r="X15" i="14"/>
  <c r="Y14" i="14"/>
  <c r="AF4" i="14"/>
  <c r="AH12" i="14"/>
  <c r="AD18" i="14"/>
  <c r="AI13" i="14"/>
  <c r="AF5" i="14"/>
  <c r="AV4" i="14"/>
  <c r="AS9" i="14"/>
  <c r="AA12" i="14"/>
  <c r="AB3" i="14"/>
  <c r="AL6" i="14"/>
  <c r="AV12" i="14"/>
  <c r="AX9" i="14"/>
  <c r="X6" i="14"/>
  <c r="AJ17" i="14"/>
  <c r="AD8" i="14"/>
  <c r="O17" i="14"/>
  <c r="AS4" i="14"/>
  <c r="AV14" i="14"/>
  <c r="AF9" i="14"/>
  <c r="AB17" i="14"/>
  <c r="AW14" i="14"/>
  <c r="Z15" i="14"/>
  <c r="AL9" i="14"/>
  <c r="AC9" i="14"/>
  <c r="P15" i="14"/>
  <c r="L16" i="14"/>
  <c r="Z6" i="14"/>
  <c r="Z3" i="14"/>
  <c r="AQ4" i="14"/>
  <c r="AE18" i="14"/>
  <c r="AA14" i="14"/>
  <c r="K17" i="14"/>
  <c r="AJ11" i="14"/>
  <c r="AJ16" i="14"/>
  <c r="AW6" i="14"/>
  <c r="N15" i="14"/>
  <c r="AE4" i="14"/>
  <c r="Y15" i="14"/>
  <c r="AX7" i="14"/>
  <c r="AP11" i="14"/>
  <c r="AR10" i="14"/>
  <c r="AL4" i="14"/>
  <c r="AT8" i="14"/>
  <c r="AN10" i="14"/>
  <c r="AN18" i="14"/>
  <c r="Z13" i="14"/>
  <c r="AI8" i="14"/>
  <c r="AL14" i="14"/>
  <c r="AN8" i="14"/>
  <c r="F16" i="14"/>
  <c r="N16" i="14"/>
  <c r="AM9" i="14"/>
  <c r="AQ11" i="14"/>
  <c r="AC6" i="14"/>
  <c r="AM5" i="14"/>
  <c r="AM13" i="14"/>
  <c r="AH16" i="14"/>
  <c r="Z8" i="14"/>
  <c r="AF15" i="14"/>
  <c r="AE16" i="14"/>
  <c r="AI7" i="14"/>
  <c r="AU17" i="14"/>
  <c r="AW8" i="14"/>
  <c r="AF18" i="14"/>
  <c r="AJ6" i="14"/>
  <c r="AX15" i="14"/>
  <c r="AJ10" i="14"/>
  <c r="AJ15" i="14"/>
  <c r="AS16" i="14"/>
  <c r="AV7" i="14"/>
  <c r="AA18" i="14"/>
  <c r="AV18" i="14"/>
  <c r="AI3" i="14"/>
  <c r="AK6" i="14"/>
  <c r="AR7" i="14"/>
  <c r="AN15" i="14"/>
  <c r="AW7" i="14"/>
  <c r="AK15" i="14"/>
  <c r="AW18" i="14"/>
</calcChain>
</file>

<file path=xl/sharedStrings.xml><?xml version="1.0" encoding="utf-8"?>
<sst xmlns="http://schemas.openxmlformats.org/spreadsheetml/2006/main" count="91" uniqueCount="44">
  <si>
    <t>К-6359</t>
  </si>
  <si>
    <t>УМ 1008</t>
  </si>
  <si>
    <t>АОВ</t>
  </si>
  <si>
    <t>TuMod 272</t>
  </si>
  <si>
    <t>TuStab 55</t>
  </si>
  <si>
    <t>Смешение</t>
  </si>
  <si>
    <t>АД-1 (натур.)</t>
  </si>
  <si>
    <t>АД-1 (белая)</t>
  </si>
  <si>
    <t>830.004</t>
  </si>
  <si>
    <t>210.002</t>
  </si>
  <si>
    <t>CWN-1</t>
  </si>
  <si>
    <t>240.001</t>
  </si>
  <si>
    <t>стабилизатор</t>
  </si>
  <si>
    <t>модификатор</t>
  </si>
  <si>
    <t>смазка</t>
  </si>
  <si>
    <t>ультрамарин</t>
  </si>
  <si>
    <t>опт.отбеливатель</t>
  </si>
  <si>
    <t>TiO2</t>
  </si>
  <si>
    <t>мел</t>
  </si>
  <si>
    <t>ПВХ</t>
  </si>
  <si>
    <t>Chermax ОВ-1</t>
  </si>
  <si>
    <t>H 12</t>
  </si>
  <si>
    <t>TuLub-In</t>
  </si>
  <si>
    <t>260.003</t>
  </si>
  <si>
    <t>Andcarb CT-1</t>
  </si>
  <si>
    <t>ТКМ (натур.)</t>
  </si>
  <si>
    <t>ТКМ (белая)</t>
  </si>
  <si>
    <t>ПЛРС (натур.)</t>
  </si>
  <si>
    <t>ПЛ 03</t>
  </si>
  <si>
    <t>830.005</t>
  </si>
  <si>
    <t>АД-2 (натур.)</t>
  </si>
  <si>
    <t>30</t>
  </si>
  <si>
    <t>217</t>
  </si>
  <si>
    <t>ПЛРС-1 (натур.)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</si>
  <si>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</si>
  <si>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</si>
  <si>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</si>
  <si>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</si>
  <si>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</si>
  <si>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</si>
  <si>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</si>
  <si>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</si>
  <si>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</si>
  <si>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 (ВСП)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</si>
</sst>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1" fillId="0" borderId="1" xfId="0" applyFont="1" applyBorder="1"/>
    <xf numFmtId="165" fontId="1" fillId="0" borderId="1" xfId="0" applyNumberFormat="1" applyFont="1" applyBorder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/>
    <xf numFmtId="165" fontId="1" fillId="0" borderId="3" xfId="0" applyNumberFormat="1" applyFont="1" applyBorder="1"/>
    <xf numFmtId="49" fontId="1" fillId="0" borderId="1" xfId="0" applyNumberFormat="1" applyFont="1" applyBorder="1" applyAlignment="1"/>
    <xf numFmtId="0" fontId="1" fillId="0" borderId="2" xfId="0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3" sqref="B3"/>
    </sheetView>
  </sheetViews>
  <sheetFormatPr defaultRowHeight="11.25" customHeight="1" x14ac:dyDescent="0.2"/>
  <cols>
    <col min="1" max="1" width="15.140625" style="14" bestFit="1" customWidth="1"/>
    <col min="2" max="2" width="17.7109375" style="5" bestFit="1" customWidth="1"/>
    <col min="3" max="3" width="9.5703125" style="8" bestFit="1" customWidth="1"/>
    <col min="4" max="4" width="9.42578125" style="5" bestFit="1" customWidth="1"/>
    <col min="5" max="7" width="9.140625" style="5"/>
    <col min="8" max="8" width="10.140625" style="5" bestFit="1" customWidth="1"/>
    <col min="9" max="9" width="11.42578125" style="5" bestFit="1" customWidth="1"/>
    <col min="10" max="10" width="9.140625" style="5"/>
    <col min="11" max="11" width="30.85546875" style="5" bestFit="1" customWidth="1"/>
    <col min="12" max="16384" width="9.140625" style="5"/>
  </cols>
  <sheetData>
    <row r="1" spans="1:9" ht="11.25" customHeight="1" x14ac:dyDescent="0.2">
      <c r="A1" s="14" t="s">
        <v>34</v>
      </c>
      <c r="B1" s="14" t="s">
        <v>35</v>
      </c>
      <c r="C1" s="14" t="s">
        <v>36</v>
      </c>
      <c r="D1" s="14" t="s">
        <v>37</v>
      </c>
      <c r="E1" s="14" t="s">
        <v>38</v>
      </c>
      <c r="F1" s="14" t="s">
        <v>39</v>
      </c>
      <c r="G1" s="14" t="s">
        <v>40</v>
      </c>
      <c r="H1" s="14" t="s">
        <v>41</v>
      </c>
      <c r="I1" s="14" t="s">
        <v>42</v>
      </c>
    </row>
    <row r="2" spans="1:9" s="6" customFormat="1" ht="11.25" customHeight="1" x14ac:dyDescent="0.2">
      <c r="A2" s="18"/>
      <c r="C2" s="7" t="s">
        <v>6</v>
      </c>
      <c r="D2" s="4" t="s">
        <v>7</v>
      </c>
      <c r="E2" s="1" t="s">
        <v>30</v>
      </c>
      <c r="F2" s="1" t="s">
        <v>25</v>
      </c>
      <c r="G2" s="1" t="s">
        <v>26</v>
      </c>
      <c r="H2" s="1" t="s">
        <v>27</v>
      </c>
      <c r="I2" s="1" t="s">
        <v>33</v>
      </c>
    </row>
    <row r="3" spans="1:9" ht="11.25" customHeight="1" x14ac:dyDescent="0.2">
      <c r="A3" s="13" t="s">
        <v>31</v>
      </c>
      <c r="B3" s="9" t="s">
        <v>13</v>
      </c>
      <c r="C3" s="10"/>
      <c r="D3" s="10"/>
      <c r="E3" s="10"/>
      <c r="F3" s="10"/>
      <c r="G3" s="10"/>
      <c r="H3" s="10">
        <v>1.4598540145985401</v>
      </c>
      <c r="I3" s="10">
        <v>1.4590000000000001</v>
      </c>
    </row>
    <row r="4" spans="1:9" ht="11.25" customHeight="1" x14ac:dyDescent="0.2">
      <c r="A4" s="13" t="s">
        <v>32</v>
      </c>
      <c r="B4" s="9" t="s">
        <v>12</v>
      </c>
      <c r="C4" s="10"/>
      <c r="D4" s="10"/>
      <c r="E4" s="10"/>
      <c r="F4" s="10"/>
      <c r="G4" s="10"/>
      <c r="H4" s="10">
        <v>6.2043795620437958</v>
      </c>
      <c r="I4" s="10">
        <v>6.2</v>
      </c>
    </row>
    <row r="5" spans="1:9" ht="11.25" customHeight="1" x14ac:dyDescent="0.2">
      <c r="A5" s="13" t="s">
        <v>9</v>
      </c>
      <c r="B5" s="9" t="s">
        <v>13</v>
      </c>
      <c r="C5" s="10">
        <v>1.4607425441265975</v>
      </c>
      <c r="D5" s="10">
        <v>1.4425244177310292</v>
      </c>
      <c r="E5" s="10">
        <v>1.4607425441265975</v>
      </c>
      <c r="F5" s="10"/>
      <c r="G5" s="10"/>
      <c r="H5" s="10"/>
      <c r="I5" s="10"/>
    </row>
    <row r="6" spans="1:9" ht="11.25" customHeight="1" x14ac:dyDescent="0.2">
      <c r="A6" s="13" t="s">
        <v>11</v>
      </c>
      <c r="B6" s="9" t="s">
        <v>15</v>
      </c>
      <c r="C6" s="10"/>
      <c r="D6" s="10">
        <v>6.3110443275732536E-2</v>
      </c>
      <c r="E6" s="10"/>
      <c r="F6" s="10"/>
      <c r="G6" s="10">
        <v>5.4070291378792434E-2</v>
      </c>
      <c r="H6" s="10"/>
      <c r="I6" s="10"/>
    </row>
    <row r="7" spans="1:9" ht="11.25" customHeight="1" x14ac:dyDescent="0.2">
      <c r="A7" s="13" t="s">
        <v>23</v>
      </c>
      <c r="B7" s="9" t="s">
        <v>17</v>
      </c>
      <c r="C7" s="10"/>
      <c r="D7" s="10">
        <v>3.6063110443275734</v>
      </c>
      <c r="E7" s="10"/>
      <c r="F7" s="10"/>
      <c r="G7" s="10">
        <v>3.6046860919194956</v>
      </c>
      <c r="H7" s="10"/>
      <c r="I7" s="10"/>
    </row>
    <row r="8" spans="1:9" ht="11.25" customHeight="1" x14ac:dyDescent="0.2">
      <c r="A8" s="13" t="s">
        <v>8</v>
      </c>
      <c r="B8" s="9" t="s">
        <v>12</v>
      </c>
      <c r="C8" s="10">
        <v>6.3907486305538646</v>
      </c>
      <c r="D8" s="10">
        <v>6.3110443275732528</v>
      </c>
      <c r="E8" s="10"/>
      <c r="F8" s="10"/>
      <c r="G8" s="10"/>
      <c r="H8" s="10"/>
      <c r="I8" s="10"/>
    </row>
    <row r="9" spans="1:9" ht="11.25" customHeight="1" x14ac:dyDescent="0.2">
      <c r="A9" s="13" t="s">
        <v>29</v>
      </c>
      <c r="B9" s="16" t="s">
        <v>12</v>
      </c>
      <c r="C9" s="10"/>
      <c r="D9" s="9"/>
      <c r="E9" s="10">
        <v>6.3907486305538646</v>
      </c>
      <c r="F9" s="9"/>
      <c r="G9" s="9"/>
      <c r="H9" s="9"/>
      <c r="I9" s="10"/>
    </row>
    <row r="10" spans="1:9" ht="11.25" customHeight="1" x14ac:dyDescent="0.2">
      <c r="A10" s="13" t="s">
        <v>24</v>
      </c>
      <c r="B10" s="9" t="s">
        <v>18</v>
      </c>
      <c r="C10" s="10">
        <v>109.55569080949482</v>
      </c>
      <c r="D10" s="10">
        <v>108.1893313298272</v>
      </c>
      <c r="E10" s="10">
        <v>109.55569080949482</v>
      </c>
      <c r="F10" s="10">
        <v>109.48905109489053</v>
      </c>
      <c r="G10" s="10">
        <v>108.14058275758487</v>
      </c>
      <c r="H10" s="10">
        <v>109.48905109489051</v>
      </c>
      <c r="I10" s="10">
        <v>109.42</v>
      </c>
    </row>
    <row r="11" spans="1:9" ht="11.25" customHeight="1" x14ac:dyDescent="0.2">
      <c r="A11" s="13" t="s">
        <v>20</v>
      </c>
      <c r="B11" s="9" t="s">
        <v>16</v>
      </c>
      <c r="C11" s="10"/>
      <c r="D11" s="10">
        <v>7.2126220886551462E-2</v>
      </c>
      <c r="E11" s="10"/>
      <c r="F11" s="10"/>
      <c r="G11" s="10"/>
      <c r="H11" s="10"/>
      <c r="I11" s="10"/>
    </row>
    <row r="12" spans="1:9" ht="11.25" customHeight="1" x14ac:dyDescent="0.2">
      <c r="A12" s="13" t="s">
        <v>10</v>
      </c>
      <c r="B12" s="16" t="s">
        <v>14</v>
      </c>
      <c r="C12" s="10"/>
      <c r="D12" s="9"/>
      <c r="E12" s="10">
        <v>0.45648204503956175</v>
      </c>
      <c r="F12" s="9"/>
      <c r="G12" s="9"/>
      <c r="H12" s="9"/>
      <c r="I12" s="10"/>
    </row>
    <row r="13" spans="1:9" ht="11.25" customHeight="1" x14ac:dyDescent="0.2">
      <c r="A13" s="13" t="s">
        <v>21</v>
      </c>
      <c r="B13" s="9" t="s">
        <v>14</v>
      </c>
      <c r="C13" s="10"/>
      <c r="D13" s="10"/>
      <c r="E13" s="10"/>
      <c r="F13" s="10"/>
      <c r="G13" s="10"/>
      <c r="H13" s="10">
        <v>0.18248175182481752</v>
      </c>
      <c r="I13" s="10">
        <v>0.182</v>
      </c>
    </row>
    <row r="14" spans="1:9" ht="11.25" customHeight="1" x14ac:dyDescent="0.2">
      <c r="A14" s="13" t="s">
        <v>22</v>
      </c>
      <c r="B14" s="9" t="s">
        <v>14</v>
      </c>
      <c r="C14" s="10"/>
      <c r="D14" s="10"/>
      <c r="E14" s="10"/>
      <c r="F14" s="10">
        <v>1.0948905109489053</v>
      </c>
      <c r="G14" s="10">
        <v>1.0814058275758487</v>
      </c>
      <c r="H14" s="10"/>
      <c r="I14" s="10"/>
    </row>
    <row r="15" spans="1:9" ht="11.25" customHeight="1" x14ac:dyDescent="0.2">
      <c r="A15" s="13" t="s">
        <v>3</v>
      </c>
      <c r="B15" s="9" t="s">
        <v>13</v>
      </c>
      <c r="C15" s="10"/>
      <c r="D15" s="10"/>
      <c r="E15" s="10"/>
      <c r="F15" s="10">
        <v>1.0948905109489053</v>
      </c>
      <c r="G15" s="10">
        <v>1.0814058275758487</v>
      </c>
      <c r="H15" s="10"/>
      <c r="I15" s="10"/>
    </row>
    <row r="16" spans="1:9" ht="11.25" customHeight="1" x14ac:dyDescent="0.2">
      <c r="A16" s="13" t="s">
        <v>4</v>
      </c>
      <c r="B16" s="9" t="s">
        <v>12</v>
      </c>
      <c r="C16" s="10"/>
      <c r="D16" s="10"/>
      <c r="E16" s="10"/>
      <c r="F16" s="10">
        <v>5.4744525547445262</v>
      </c>
      <c r="G16" s="10">
        <v>5.4070291378792437</v>
      </c>
      <c r="H16" s="10"/>
      <c r="I16" s="10"/>
    </row>
    <row r="17" spans="1:9" ht="11.25" customHeight="1" x14ac:dyDescent="0.2">
      <c r="A17" s="13" t="s">
        <v>2</v>
      </c>
      <c r="B17" s="9" t="s">
        <v>14</v>
      </c>
      <c r="C17" s="10"/>
      <c r="D17" s="10"/>
      <c r="E17" s="10"/>
      <c r="F17" s="10">
        <v>0.36496350364963509</v>
      </c>
      <c r="G17" s="10">
        <v>0.36046860919194956</v>
      </c>
      <c r="H17" s="10"/>
      <c r="I17" s="10"/>
    </row>
    <row r="18" spans="1:9" ht="11.25" customHeight="1" x14ac:dyDescent="0.2">
      <c r="A18" s="13" t="s">
        <v>0</v>
      </c>
      <c r="B18" s="9" t="s">
        <v>19</v>
      </c>
      <c r="C18" s="10">
        <v>182.59281801582469</v>
      </c>
      <c r="D18" s="10">
        <v>180.31555221637865</v>
      </c>
      <c r="E18" s="10">
        <v>182.59281801582469</v>
      </c>
      <c r="F18" s="10">
        <v>182.48175182481754</v>
      </c>
      <c r="G18" s="10">
        <v>180.23430459597478</v>
      </c>
      <c r="H18" s="10">
        <v>182.48175182481751</v>
      </c>
      <c r="I18" s="10">
        <v>182.37</v>
      </c>
    </row>
    <row r="19" spans="1:9" ht="11.25" customHeight="1" x14ac:dyDescent="0.2">
      <c r="A19" s="13" t="s">
        <v>28</v>
      </c>
      <c r="B19" s="9" t="s">
        <v>14</v>
      </c>
      <c r="C19" s="15"/>
      <c r="D19" s="15"/>
      <c r="E19" s="10"/>
      <c r="F19" s="15"/>
      <c r="G19" s="15"/>
      <c r="H19" s="15">
        <v>0.18248175182481752</v>
      </c>
      <c r="I19" s="10">
        <v>0.36499999999999999</v>
      </c>
    </row>
    <row r="20" spans="1:9" ht="11.25" customHeight="1" x14ac:dyDescent="0.2">
      <c r="A20" s="13" t="s">
        <v>1</v>
      </c>
      <c r="B20" s="17" t="s">
        <v>15</v>
      </c>
      <c r="C20" s="10"/>
      <c r="D20" s="10"/>
      <c r="E20" s="10"/>
      <c r="F20" s="10"/>
      <c r="G20" s="10">
        <v>3.6046860919194956E-2</v>
      </c>
      <c r="H20" s="10"/>
      <c r="I20" s="10"/>
    </row>
  </sheetData>
  <sortState ref="A1:H19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tabSelected="1" workbookViewId="0">
      <pane xSplit="11" ySplit="11" topLeftCell="L12" activePane="bottomRight" state="frozen"/>
      <selection pane="topRight" activeCell="L1" sqref="L1"/>
      <selection pane="bottomLeft" activeCell="A18" sqref="A18"/>
      <selection pane="bottomRight" activeCell="A19" sqref="A19:XFD273"/>
    </sheetView>
  </sheetViews>
  <sheetFormatPr defaultRowHeight="11.25" x14ac:dyDescent="0.2"/>
  <cols>
    <col min="1" max="1" width="8.7109375" style="11" bestFit="1" customWidth="1"/>
    <col min="2" max="2" width="11.42578125" style="11" bestFit="1" customWidth="1"/>
    <col min="3" max="3" width="6.5703125" style="12" bestFit="1" customWidth="1"/>
    <col min="4" max="4" width="4.28515625" style="11" bestFit="1" customWidth="1"/>
    <col min="5" max="11" width="7.85546875" style="11" bestFit="1" customWidth="1"/>
    <col min="12" max="12" width="9.7109375" style="11" bestFit="1" customWidth="1"/>
    <col min="13" max="13" width="10.42578125" style="11" bestFit="1" customWidth="1"/>
    <col min="14" max="16" width="7.85546875" style="11" bestFit="1" customWidth="1"/>
    <col min="17" max="17" width="8.42578125" style="11" bestFit="1" customWidth="1"/>
    <col min="18" max="22" width="7.85546875" style="11" bestFit="1" customWidth="1"/>
    <col min="23" max="51" width="4.28515625" style="11" bestFit="1" customWidth="1"/>
    <col min="52" max="16384" width="9.140625" style="11"/>
  </cols>
  <sheetData>
    <row r="1" spans="1:51" x14ac:dyDescent="0.2">
      <c r="A1" s="4"/>
      <c r="B1" s="24" t="s">
        <v>5</v>
      </c>
      <c r="C1" s="24"/>
      <c r="D1" s="4"/>
      <c r="E1" s="19" t="s">
        <v>31</v>
      </c>
      <c r="F1" s="19" t="s">
        <v>32</v>
      </c>
      <c r="G1" s="19" t="s">
        <v>9</v>
      </c>
      <c r="H1" s="19" t="s">
        <v>11</v>
      </c>
      <c r="I1" s="19" t="s">
        <v>23</v>
      </c>
      <c r="J1" s="19" t="s">
        <v>8</v>
      </c>
      <c r="K1" s="19" t="s">
        <v>29</v>
      </c>
      <c r="L1" s="19" t="s">
        <v>24</v>
      </c>
      <c r="M1" s="19" t="s">
        <v>20</v>
      </c>
      <c r="N1" s="19" t="s">
        <v>10</v>
      </c>
      <c r="O1" s="19" t="s">
        <v>21</v>
      </c>
      <c r="P1" s="19" t="s">
        <v>22</v>
      </c>
      <c r="Q1" s="19" t="s">
        <v>3</v>
      </c>
      <c r="R1" s="19" t="s">
        <v>4</v>
      </c>
      <c r="S1" s="19" t="s">
        <v>2</v>
      </c>
      <c r="T1" s="19" t="s">
        <v>0</v>
      </c>
      <c r="U1" s="19" t="s">
        <v>28</v>
      </c>
      <c r="V1" s="19" t="s">
        <v>1</v>
      </c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20" customFormat="1" x14ac:dyDescent="0.2">
      <c r="A2" s="21"/>
      <c r="B2" s="21"/>
      <c r="C2" s="21"/>
      <c r="D2" s="21"/>
      <c r="E2" s="23">
        <f ca="1">SUM(E3:E18)</f>
        <v>0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</row>
    <row r="3" spans="1:51" x14ac:dyDescent="0.2">
      <c r="A3" s="2">
        <v>42978</v>
      </c>
      <c r="B3" s="4" t="s">
        <v>25</v>
      </c>
      <c r="C3" s="3">
        <v>4500</v>
      </c>
      <c r="D3" s="4">
        <f>MATCH(B3,'База рецептур'!$A$2:$AL$2,0)</f>
        <v>6</v>
      </c>
      <c r="E3" s="21">
        <f>(VLOOKUP(E$1,'База рецептур'!$1:$1048576,$D3,FALSE)*$C3)/300</f>
        <v>0</v>
      </c>
      <c r="F3" s="21">
        <f>(VLOOKUP(F$1,'База рецептур'!$1:$1048576,$D3,FALSE)*$C3)/300</f>
        <v>0</v>
      </c>
      <c r="G3" s="21">
        <f>(VLOOKUP(G$1,'База рецептур'!$1:$1048576,$D3,FALSE)*$C3)/300</f>
        <v>0</v>
      </c>
      <c r="H3" s="21">
        <f>(VLOOKUP(H$1,'База рецептур'!$1:$1048576,$D3,FALSE)*$C3)/300</f>
        <v>0</v>
      </c>
      <c r="I3" s="21">
        <f>(VLOOKUP(I$1,'База рецептур'!$1:$1048576,$D3,FALSE)*$C3)/300</f>
        <v>0</v>
      </c>
      <c r="J3" s="21">
        <f>(VLOOKUP(J$1,'База рецептур'!$1:$1048576,$D3,FALSE)*$C3)/300</f>
        <v>0</v>
      </c>
      <c r="K3" s="21">
        <f>(VLOOKUP(K$1,'База рецептур'!$1:$1048576,$D3,FALSE)*$C3)/300</f>
        <v>0</v>
      </c>
      <c r="L3" s="21">
        <f>(VLOOKUP(L$1,'База рецептур'!$1:$1048576,$D3,FALSE)*$C3)/300</f>
        <v>1642.3357664233581</v>
      </c>
      <c r="M3" s="21">
        <f>(VLOOKUP(M$1,'База рецептур'!$1:$1048576,$D3,FALSE)*$C3)/300</f>
        <v>0</v>
      </c>
      <c r="N3" s="21">
        <f>(VLOOKUP(N$1,'База рецептур'!$1:$1048576,$D3,FALSE)*$C3)/300</f>
        <v>0</v>
      </c>
      <c r="O3" s="21">
        <f>(VLOOKUP(O$1,'База рецептур'!$1:$1048576,$D3,FALSE)*$C3)/300</f>
        <v>0</v>
      </c>
      <c r="P3" s="21">
        <f>(VLOOKUP(P$1,'База рецептур'!$1:$1048576,$D3,FALSE)*$C3)/300</f>
        <v>16.423357664233581</v>
      </c>
      <c r="Q3" s="21">
        <f>(VLOOKUP(Q$1,'База рецептур'!$1:$1048576,$D3,FALSE)*$C3)/300</f>
        <v>16.423357664233581</v>
      </c>
      <c r="R3" s="21">
        <f>(VLOOKUP(R$1,'База рецептур'!$1:$1048576,$D3,FALSE)*$C3)/300</f>
        <v>82.116788321167888</v>
      </c>
      <c r="S3" s="21">
        <f>(VLOOKUP(S$1,'База рецептур'!$1:$1048576,$D3,FALSE)*$C3)/300</f>
        <v>5.4744525547445262</v>
      </c>
      <c r="T3" s="21">
        <f>(VLOOKUP(T$1,'База рецептур'!$1:$1048576,$D3,FALSE)*$C3)/300</f>
        <v>2737.2262773722632</v>
      </c>
      <c r="U3" s="21">
        <f>(VLOOKUP(U$1,'База рецептур'!$1:$1048576,$D3,FALSE)*$C3)/300</f>
        <v>0</v>
      </c>
      <c r="V3" s="21">
        <f>(VLOOKUP(V$1,'База рецептур'!$1:$1048576,$D3,FALSE)*$C3)/300</f>
        <v>0</v>
      </c>
      <c r="W3" s="21">
        <f ca="1">IF(TYPE(W3)=16,0*(VLOOKUP(W$1,'База рецептур'!$1:$1048576,$D3,FALSE)*$C3)/300)</f>
        <v>0</v>
      </c>
      <c r="X3" s="21">
        <f ca="1">IF(TYPE(X3)=16,0*(VLOOKUP(X$1,'База рецептур'!$1:$1048576,$D3,FALSE)*$C3)/300)</f>
        <v>0</v>
      </c>
      <c r="Y3" s="21">
        <f ca="1">IF(TYPE(Y3)=16,0*(VLOOKUP(Y$1,'База рецептур'!$1:$1048576,$D3,FALSE)*$C3)/300)</f>
        <v>0</v>
      </c>
      <c r="Z3" s="21">
        <f ca="1">IF(TYPE(Z3)=16,0*(VLOOKUP(Z$1,'База рецептур'!$1:$1048576,$D3,FALSE)*$C3)/300)</f>
        <v>0</v>
      </c>
      <c r="AA3" s="21">
        <f ca="1">IF(TYPE(AA3)=16,0*(VLOOKUP(AA$1,'База рецептур'!$1:$1048576,$D3,FALSE)*$C3)/300)</f>
        <v>0</v>
      </c>
      <c r="AB3" s="21">
        <f ca="1">IF(TYPE(AB3)=16,0*(VLOOKUP(AB$1,'База рецептур'!$1:$1048576,$D3,FALSE)*$C3)/300)</f>
        <v>0</v>
      </c>
      <c r="AC3" s="21">
        <f ca="1">IF(TYPE(AC3)=16,0*(VLOOKUP(AC$1,'База рецептур'!$1:$1048576,$D3,FALSE)*$C3)/300)</f>
        <v>0</v>
      </c>
      <c r="AD3" s="21">
        <f ca="1">IF(TYPE(AD3)=16,0*(VLOOKUP(AD$1,'База рецептур'!$1:$1048576,$D3,FALSE)*$C3)/300)</f>
        <v>0</v>
      </c>
      <c r="AE3" s="21">
        <f ca="1">IF(TYPE(AE3)=16,0*(VLOOKUP(AE$1,'База рецептур'!$1:$1048576,$D3,FALSE)*$C3)/300)</f>
        <v>0</v>
      </c>
      <c r="AF3" s="21">
        <f ca="1">IF(TYPE(AF3)=16,0*(VLOOKUP(AF$1,'База рецептур'!$1:$1048576,$D3,FALSE)*$C3)/300)</f>
        <v>0</v>
      </c>
      <c r="AG3" s="21">
        <f ca="1">IF(TYPE(AG3)=16,0*(VLOOKUP(AG$1,'База рецептур'!$1:$1048576,$D3,FALSE)*$C3)/300)</f>
        <v>0</v>
      </c>
      <c r="AH3" s="21">
        <f ca="1">IF(TYPE(AH3)=16,0*(VLOOKUP(AH$1,'База рецептур'!$1:$1048576,$D3,FALSE)*$C3)/300)</f>
        <v>0</v>
      </c>
      <c r="AI3" s="21">
        <f ca="1">IF(TYPE(AI3)=16,0*(VLOOKUP(AI$1,'База рецептур'!$1:$1048576,$D3,FALSE)*$C3)/300)</f>
        <v>0</v>
      </c>
      <c r="AJ3" s="21">
        <f ca="1">IF(TYPE(AJ3)=16,0*(VLOOKUP(AJ$1,'База рецептур'!$1:$1048576,$D3,FALSE)*$C3)/300)</f>
        <v>0</v>
      </c>
      <c r="AK3" s="21">
        <f ca="1">IF(TYPE(AK3)=16,0*(VLOOKUP(AK$1,'База рецептур'!$1:$1048576,$D3,FALSE)*$C3)/300)</f>
        <v>0</v>
      </c>
      <c r="AL3" s="21">
        <f ca="1">IF(TYPE(AL3)=16,0*(VLOOKUP(AL$1,'База рецептур'!$1:$1048576,$D3,FALSE)*$C3)/300)</f>
        <v>0</v>
      </c>
      <c r="AM3" s="21">
        <f ca="1">IF(TYPE(AM3)=16,0*(VLOOKUP(AM$1,'База рецептур'!$1:$1048576,$D3,FALSE)*$C3)/300)</f>
        <v>0</v>
      </c>
      <c r="AN3" s="21">
        <f ca="1">IF(TYPE(AN3)=16,0*(VLOOKUP(AN$1,'База рецептур'!$1:$1048576,$D3,FALSE)*$C3)/300)</f>
        <v>0</v>
      </c>
      <c r="AO3" s="21">
        <f ca="1">IF(TYPE(AO3)=16,0*(VLOOKUP(AO$1,'База рецептур'!$1:$1048576,$D3,FALSE)*$C3)/300)</f>
        <v>0</v>
      </c>
      <c r="AP3" s="21">
        <f ca="1">IF(TYPE(AP3)=16,0*(VLOOKUP(AP$1,'База рецептур'!$1:$1048576,$D3,FALSE)*$C3)/300)</f>
        <v>0</v>
      </c>
      <c r="AQ3" s="21">
        <f ca="1">IF(TYPE(AQ3)=16,0*(VLOOKUP(AQ$1,'База рецептур'!$1:$1048576,$D3,FALSE)*$C3)/300)</f>
        <v>0</v>
      </c>
      <c r="AR3" s="21">
        <f ca="1">IF(TYPE(AR3)=16,0*(VLOOKUP(AR$1,'База рецептур'!$1:$1048576,$D3,FALSE)*$C3)/300)</f>
        <v>0</v>
      </c>
      <c r="AS3" s="21">
        <f ca="1">IF(TYPE(AS3)=16,0*(VLOOKUP(AS$1,'База рецептур'!$1:$1048576,$D3,FALSE)*$C3)/300)</f>
        <v>0</v>
      </c>
      <c r="AT3" s="21">
        <f ca="1">IF(TYPE(AT3)=16,0*(VLOOKUP(AT$1,'База рецептур'!$1:$1048576,$D3,FALSE)*$C3)/300)</f>
        <v>0</v>
      </c>
      <c r="AU3" s="21">
        <f ca="1">IF(TYPE(AU3)=16,0*(VLOOKUP(AU$1,'База рецептур'!$1:$1048576,$D3,FALSE)*$C3)/300)</f>
        <v>0</v>
      </c>
      <c r="AV3" s="21">
        <f ca="1">IF(TYPE(AV3)=16,0*(VLOOKUP(AV$1,'База рецептур'!$1:$1048576,$D3,FALSE)*$C3)/300)</f>
        <v>0</v>
      </c>
      <c r="AW3" s="21">
        <f ca="1">IF(TYPE(AW3)=16,0*(VLOOKUP(AW$1,'База рецептур'!$1:$1048576,$D3,FALSE)*$C3)/300)</f>
        <v>0</v>
      </c>
      <c r="AX3" s="21">
        <f ca="1">IF(TYPE(AX3)=16,0*(VLOOKUP(AX$1,'База рецептур'!$1:$1048576,$D3,FALSE)*$C3)/300)</f>
        <v>0</v>
      </c>
      <c r="AY3" s="21">
        <f ca="1">IF(TYPE(AY3)=16,0*(VLOOKUP(AY$1,'База рецептур'!$1:$1048576,$D3,FALSE)*$C3)/300)</f>
        <v>0</v>
      </c>
    </row>
    <row r="4" spans="1:51" x14ac:dyDescent="0.2">
      <c r="A4" s="2">
        <v>43344</v>
      </c>
      <c r="B4" s="4" t="s">
        <v>25</v>
      </c>
      <c r="C4" s="3">
        <v>300</v>
      </c>
      <c r="D4" s="4">
        <f>MATCH(B4,'База рецептур'!$A$2:$AL$2,0)</f>
        <v>6</v>
      </c>
      <c r="E4" s="21">
        <f>(VLOOKUP(E$1,'База рецептур'!$1:$1048576,$D4,FALSE)*$C4)/300</f>
        <v>0</v>
      </c>
      <c r="F4" s="21">
        <f>(VLOOKUP(F$1,'База рецептур'!$1:$1048576,$D4,FALSE)*$C4)/300</f>
        <v>0</v>
      </c>
      <c r="G4" s="21">
        <f>(VLOOKUP(G$1,'База рецептур'!$1:$1048576,$D4,FALSE)*$C4)/300</f>
        <v>0</v>
      </c>
      <c r="H4" s="21">
        <f>(VLOOKUP(H$1,'База рецептур'!$1:$1048576,$D4,FALSE)*$C4)/300</f>
        <v>0</v>
      </c>
      <c r="I4" s="21">
        <f>(VLOOKUP(I$1,'База рецептур'!$1:$1048576,$D4,FALSE)*$C4)/300</f>
        <v>0</v>
      </c>
      <c r="J4" s="21">
        <f>(VLOOKUP(J$1,'База рецептур'!$1:$1048576,$D4,FALSE)*$C4)/300</f>
        <v>0</v>
      </c>
      <c r="K4" s="21">
        <f>(VLOOKUP(K$1,'База рецептур'!$1:$1048576,$D4,FALSE)*$C4)/300</f>
        <v>0</v>
      </c>
      <c r="L4" s="21">
        <f>(VLOOKUP(L$1,'База рецептур'!$1:$1048576,$D4,FALSE)*$C4)/300</f>
        <v>109.48905109489053</v>
      </c>
      <c r="M4" s="21">
        <f>(VLOOKUP(M$1,'База рецептур'!$1:$1048576,$D4,FALSE)*$C4)/300</f>
        <v>0</v>
      </c>
      <c r="N4" s="21">
        <f>(VLOOKUP(N$1,'База рецептур'!$1:$1048576,$D4,FALSE)*$C4)/300</f>
        <v>0</v>
      </c>
      <c r="O4" s="21">
        <f>(VLOOKUP(O$1,'База рецептур'!$1:$1048576,$D4,FALSE)*$C4)/300</f>
        <v>0</v>
      </c>
      <c r="P4" s="21">
        <f>(VLOOKUP(P$1,'База рецептур'!$1:$1048576,$D4,FALSE)*$C4)/300</f>
        <v>1.0948905109489053</v>
      </c>
      <c r="Q4" s="21">
        <f>(VLOOKUP(Q$1,'База рецептур'!$1:$1048576,$D4,FALSE)*$C4)/300</f>
        <v>1.0948905109489053</v>
      </c>
      <c r="R4" s="21">
        <f>(VLOOKUP(R$1,'База рецептур'!$1:$1048576,$D4,FALSE)*$C4)/300</f>
        <v>5.4744525547445262</v>
      </c>
      <c r="S4" s="21">
        <f>(VLOOKUP(S$1,'База рецептур'!$1:$1048576,$D4,FALSE)*$C4)/300</f>
        <v>0.36496350364963509</v>
      </c>
      <c r="T4" s="21">
        <f>(VLOOKUP(T$1,'База рецептур'!$1:$1048576,$D4,FALSE)*$C4)/300</f>
        <v>182.48175182481754</v>
      </c>
      <c r="U4" s="21">
        <f>(VLOOKUP(U$1,'База рецептур'!$1:$1048576,$D4,FALSE)*$C4)/300</f>
        <v>0</v>
      </c>
      <c r="V4" s="21">
        <f>(VLOOKUP(V$1,'База рецептур'!$1:$1048576,$D4,FALSE)*$C4)/300</f>
        <v>0</v>
      </c>
      <c r="W4" s="21">
        <f ca="1">IF(TYPE(W4)=16,0*(VLOOKUP(W$1,'База рецептур'!$1:$1048576,$D4,FALSE)*$C4)/300)</f>
        <v>0</v>
      </c>
      <c r="X4" s="21">
        <f ca="1">IF(TYPE(X4)=16,0*(VLOOKUP(X$1,'База рецептур'!$1:$1048576,$D4,FALSE)*$C4)/300)</f>
        <v>0</v>
      </c>
      <c r="Y4" s="21">
        <f ca="1">IF(TYPE(Y4)=16,0*(VLOOKUP(Y$1,'База рецептур'!$1:$1048576,$D4,FALSE)*$C4)/300)</f>
        <v>0</v>
      </c>
      <c r="Z4" s="21">
        <f ca="1">IF(TYPE(Z4)=16,0*(VLOOKUP(Z$1,'База рецептур'!$1:$1048576,$D4,FALSE)*$C4)/300)</f>
        <v>0</v>
      </c>
      <c r="AA4" s="21">
        <f ca="1">IF(TYPE(AA4)=16,0*(VLOOKUP(AA$1,'База рецептур'!$1:$1048576,$D4,FALSE)*$C4)/300)</f>
        <v>0</v>
      </c>
      <c r="AB4" s="21">
        <f ca="1">IF(TYPE(AB4)=16,0*(VLOOKUP(AB$1,'База рецептур'!$1:$1048576,$D4,FALSE)*$C4)/300)</f>
        <v>0</v>
      </c>
      <c r="AC4" s="21">
        <f ca="1">IF(TYPE(AC4)=16,0*(VLOOKUP(AC$1,'База рецептур'!$1:$1048576,$D4,FALSE)*$C4)/300)</f>
        <v>0</v>
      </c>
      <c r="AD4" s="21">
        <f ca="1">IF(TYPE(AD4)=16,0*(VLOOKUP(AD$1,'База рецептур'!$1:$1048576,$D4,FALSE)*$C4)/300)</f>
        <v>0</v>
      </c>
      <c r="AE4" s="21">
        <f ca="1">IF(TYPE(AE4)=16,0*(VLOOKUP(AE$1,'База рецептур'!$1:$1048576,$D4,FALSE)*$C4)/300)</f>
        <v>0</v>
      </c>
      <c r="AF4" s="21">
        <f ca="1">IF(TYPE(AF4)=16,0*(VLOOKUP(AF$1,'База рецептур'!$1:$1048576,$D4,FALSE)*$C4)/300)</f>
        <v>0</v>
      </c>
      <c r="AG4" s="21">
        <f ca="1">IF(TYPE(AG4)=16,0*(VLOOKUP(AG$1,'База рецептур'!$1:$1048576,$D4,FALSE)*$C4)/300)</f>
        <v>0</v>
      </c>
      <c r="AH4" s="21">
        <f ca="1">IF(TYPE(AH4)=16,0*(VLOOKUP(AH$1,'База рецептур'!$1:$1048576,$D4,FALSE)*$C4)/300)</f>
        <v>0</v>
      </c>
      <c r="AI4" s="21">
        <f ca="1">IF(TYPE(AI4)=16,0*(VLOOKUP(AI$1,'База рецептур'!$1:$1048576,$D4,FALSE)*$C4)/300)</f>
        <v>0</v>
      </c>
      <c r="AJ4" s="21">
        <f ca="1">IF(TYPE(AJ4)=16,0*(VLOOKUP(AJ$1,'База рецептур'!$1:$1048576,$D4,FALSE)*$C4)/300)</f>
        <v>0</v>
      </c>
      <c r="AK4" s="21">
        <f ca="1">IF(TYPE(AK4)=16,0*(VLOOKUP(AK$1,'База рецептур'!$1:$1048576,$D4,FALSE)*$C4)/300)</f>
        <v>0</v>
      </c>
      <c r="AL4" s="21">
        <f ca="1">IF(TYPE(AL4)=16,0*(VLOOKUP(AL$1,'База рецептур'!$1:$1048576,$D4,FALSE)*$C4)/300)</f>
        <v>0</v>
      </c>
      <c r="AM4" s="21">
        <f ca="1">IF(TYPE(AM4)=16,0*(VLOOKUP(AM$1,'База рецептур'!$1:$1048576,$D4,FALSE)*$C4)/300)</f>
        <v>0</v>
      </c>
      <c r="AN4" s="21">
        <f ca="1">IF(TYPE(AN4)=16,0*(VLOOKUP(AN$1,'База рецептур'!$1:$1048576,$D4,FALSE)*$C4)/300)</f>
        <v>0</v>
      </c>
      <c r="AO4" s="21">
        <f ca="1">IF(TYPE(AO4)=16,0*(VLOOKUP(AO$1,'База рецептур'!$1:$1048576,$D4,FALSE)*$C4)/300)</f>
        <v>0</v>
      </c>
      <c r="AP4" s="21">
        <f ca="1">IF(TYPE(AP4)=16,0*(VLOOKUP(AP$1,'База рецептур'!$1:$1048576,$D4,FALSE)*$C4)/300)</f>
        <v>0</v>
      </c>
      <c r="AQ4" s="21">
        <f ca="1">IF(TYPE(AQ4)=16,0*(VLOOKUP(AQ$1,'База рецептур'!$1:$1048576,$D4,FALSE)*$C4)/300)</f>
        <v>0</v>
      </c>
      <c r="AR4" s="21">
        <f ca="1">IF(TYPE(AR4)=16,0*(VLOOKUP(AR$1,'База рецептур'!$1:$1048576,$D4,FALSE)*$C4)/300)</f>
        <v>0</v>
      </c>
      <c r="AS4" s="21">
        <f ca="1">IF(TYPE(AS4)=16,0*(VLOOKUP(AS$1,'База рецептур'!$1:$1048576,$D4,FALSE)*$C4)/300)</f>
        <v>0</v>
      </c>
      <c r="AT4" s="21">
        <f ca="1">IF(TYPE(AT4)=16,0*(VLOOKUP(AT$1,'База рецептур'!$1:$1048576,$D4,FALSE)*$C4)/300)</f>
        <v>0</v>
      </c>
      <c r="AU4" s="21">
        <f ca="1">IF(TYPE(AU4)=16,0*(VLOOKUP(AU$1,'База рецептур'!$1:$1048576,$D4,FALSE)*$C4)/300)</f>
        <v>0</v>
      </c>
      <c r="AV4" s="21">
        <f ca="1">IF(TYPE(AV4)=16,0*(VLOOKUP(AV$1,'База рецептур'!$1:$1048576,$D4,FALSE)*$C4)/300)</f>
        <v>0</v>
      </c>
      <c r="AW4" s="21">
        <f ca="1">IF(TYPE(AW4)=16,0*(VLOOKUP(AW$1,'База рецептур'!$1:$1048576,$D4,FALSE)*$C4)/300)</f>
        <v>0</v>
      </c>
      <c r="AX4" s="21">
        <f ca="1">IF(TYPE(AX4)=16,0*(VLOOKUP(AX$1,'База рецептур'!$1:$1048576,$D4,FALSE)*$C4)/300)</f>
        <v>0</v>
      </c>
      <c r="AY4" s="21">
        <f ca="1">IF(TYPE(AY4)=16,0*(VLOOKUP(AY$1,'База рецептур'!$1:$1048576,$D4,FALSE)*$C4)/300)</f>
        <v>0</v>
      </c>
    </row>
    <row r="5" spans="1:51" x14ac:dyDescent="0.2">
      <c r="A5" s="2">
        <v>43345</v>
      </c>
      <c r="B5" s="4" t="s">
        <v>25</v>
      </c>
      <c r="C5" s="3">
        <v>3300</v>
      </c>
      <c r="D5" s="4">
        <f>MATCH(B5,'База рецептур'!$A$2:$AL$2,0)</f>
        <v>6</v>
      </c>
      <c r="E5" s="21">
        <f>(VLOOKUP(E$1,'База рецептур'!$1:$1048576,$D5,FALSE)*$C5)/300</f>
        <v>0</v>
      </c>
      <c r="F5" s="21">
        <f>(VLOOKUP(F$1,'База рецептур'!$1:$1048576,$D5,FALSE)*$C5)/300</f>
        <v>0</v>
      </c>
      <c r="G5" s="21">
        <f>(VLOOKUP(G$1,'База рецептур'!$1:$1048576,$D5,FALSE)*$C5)/300</f>
        <v>0</v>
      </c>
      <c r="H5" s="21">
        <f>(VLOOKUP(H$1,'База рецептур'!$1:$1048576,$D5,FALSE)*$C5)/300</f>
        <v>0</v>
      </c>
      <c r="I5" s="21">
        <f>(VLOOKUP(I$1,'База рецептур'!$1:$1048576,$D5,FALSE)*$C5)/300</f>
        <v>0</v>
      </c>
      <c r="J5" s="21">
        <f>(VLOOKUP(J$1,'База рецептур'!$1:$1048576,$D5,FALSE)*$C5)/300</f>
        <v>0</v>
      </c>
      <c r="K5" s="21">
        <f>(VLOOKUP(K$1,'База рецептур'!$1:$1048576,$D5,FALSE)*$C5)/300</f>
        <v>0</v>
      </c>
      <c r="L5" s="21">
        <f>(VLOOKUP(L$1,'База рецептур'!$1:$1048576,$D5,FALSE)*$C5)/300</f>
        <v>1204.3795620437959</v>
      </c>
      <c r="M5" s="21">
        <f>(VLOOKUP(M$1,'База рецептур'!$1:$1048576,$D5,FALSE)*$C5)/300</f>
        <v>0</v>
      </c>
      <c r="N5" s="21">
        <f>(VLOOKUP(N$1,'База рецептур'!$1:$1048576,$D5,FALSE)*$C5)/300</f>
        <v>0</v>
      </c>
      <c r="O5" s="21">
        <f>(VLOOKUP(O$1,'База рецептур'!$1:$1048576,$D5,FALSE)*$C5)/300</f>
        <v>0</v>
      </c>
      <c r="P5" s="21">
        <f>(VLOOKUP(P$1,'База рецептур'!$1:$1048576,$D5,FALSE)*$C5)/300</f>
        <v>12.043795620437958</v>
      </c>
      <c r="Q5" s="21">
        <f>(VLOOKUP(Q$1,'База рецептур'!$1:$1048576,$D5,FALSE)*$C5)/300</f>
        <v>12.043795620437958</v>
      </c>
      <c r="R5" s="21">
        <f>(VLOOKUP(R$1,'База рецептур'!$1:$1048576,$D5,FALSE)*$C5)/300</f>
        <v>60.21897810218978</v>
      </c>
      <c r="S5" s="21">
        <f>(VLOOKUP(S$1,'База рецептур'!$1:$1048576,$D5,FALSE)*$C5)/300</f>
        <v>4.014598540145986</v>
      </c>
      <c r="T5" s="21">
        <f>(VLOOKUP(T$1,'База рецептур'!$1:$1048576,$D5,FALSE)*$C5)/300</f>
        <v>2007.2992700729931</v>
      </c>
      <c r="U5" s="21">
        <f>(VLOOKUP(U$1,'База рецептур'!$1:$1048576,$D5,FALSE)*$C5)/300</f>
        <v>0</v>
      </c>
      <c r="V5" s="21">
        <f>(VLOOKUP(V$1,'База рецептур'!$1:$1048576,$D5,FALSE)*$C5)/300</f>
        <v>0</v>
      </c>
      <c r="W5" s="21">
        <f ca="1">IF(TYPE(W5)=16,0*(VLOOKUP(W$1,'База рецептур'!$1:$1048576,$D5,FALSE)*$C5)/300)</f>
        <v>0</v>
      </c>
      <c r="X5" s="21">
        <f ca="1">IF(TYPE(X5)=16,0*(VLOOKUP(X$1,'База рецептур'!$1:$1048576,$D5,FALSE)*$C5)/300)</f>
        <v>0</v>
      </c>
      <c r="Y5" s="21">
        <f ca="1">IF(TYPE(Y5)=16,0*(VLOOKUP(Y$1,'База рецептур'!$1:$1048576,$D5,FALSE)*$C5)/300)</f>
        <v>0</v>
      </c>
      <c r="Z5" s="21">
        <f ca="1">IF(TYPE(Z5)=16,0*(VLOOKUP(Z$1,'База рецептур'!$1:$1048576,$D5,FALSE)*$C5)/300)</f>
        <v>0</v>
      </c>
      <c r="AA5" s="21">
        <f ca="1">IF(TYPE(AA5)=16,0*(VLOOKUP(AA$1,'База рецептур'!$1:$1048576,$D5,FALSE)*$C5)/300)</f>
        <v>0</v>
      </c>
      <c r="AB5" s="21">
        <f ca="1">IF(TYPE(AB5)=16,0*(VLOOKUP(AB$1,'База рецептур'!$1:$1048576,$D5,FALSE)*$C5)/300)</f>
        <v>0</v>
      </c>
      <c r="AC5" s="21">
        <f ca="1">IF(TYPE(AC5)=16,0*(VLOOKUP(AC$1,'База рецептур'!$1:$1048576,$D5,FALSE)*$C5)/300)</f>
        <v>0</v>
      </c>
      <c r="AD5" s="21">
        <f ca="1">IF(TYPE(AD5)=16,0*(VLOOKUP(AD$1,'База рецептур'!$1:$1048576,$D5,FALSE)*$C5)/300)</f>
        <v>0</v>
      </c>
      <c r="AE5" s="21">
        <f ca="1">IF(TYPE(AE5)=16,0*(VLOOKUP(AE$1,'База рецептур'!$1:$1048576,$D5,FALSE)*$C5)/300)</f>
        <v>0</v>
      </c>
      <c r="AF5" s="21">
        <f ca="1">IF(TYPE(AF5)=16,0*(VLOOKUP(AF$1,'База рецептур'!$1:$1048576,$D5,FALSE)*$C5)/300)</f>
        <v>0</v>
      </c>
      <c r="AG5" s="21">
        <f ca="1">IF(TYPE(AG5)=16,0*(VLOOKUP(AG$1,'База рецептур'!$1:$1048576,$D5,FALSE)*$C5)/300)</f>
        <v>0</v>
      </c>
      <c r="AH5" s="21">
        <f ca="1">IF(TYPE(AH5)=16,0*(VLOOKUP(AH$1,'База рецептур'!$1:$1048576,$D5,FALSE)*$C5)/300)</f>
        <v>0</v>
      </c>
      <c r="AI5" s="21">
        <f ca="1">IF(TYPE(AI5)=16,0*(VLOOKUP(AI$1,'База рецептур'!$1:$1048576,$D5,FALSE)*$C5)/300)</f>
        <v>0</v>
      </c>
      <c r="AJ5" s="21">
        <f ca="1">IF(TYPE(AJ5)=16,0*(VLOOKUP(AJ$1,'База рецептур'!$1:$1048576,$D5,FALSE)*$C5)/300)</f>
        <v>0</v>
      </c>
      <c r="AK5" s="21">
        <f ca="1">IF(TYPE(AK5)=16,0*(VLOOKUP(AK$1,'База рецептур'!$1:$1048576,$D5,FALSE)*$C5)/300)</f>
        <v>0</v>
      </c>
      <c r="AL5" s="21">
        <f ca="1">IF(TYPE(AL5)=16,0*(VLOOKUP(AL$1,'База рецептур'!$1:$1048576,$D5,FALSE)*$C5)/300)</f>
        <v>0</v>
      </c>
      <c r="AM5" s="21">
        <f ca="1">IF(TYPE(AM5)=16,0*(VLOOKUP(AM$1,'База рецептур'!$1:$1048576,$D5,FALSE)*$C5)/300)</f>
        <v>0</v>
      </c>
      <c r="AN5" s="21">
        <f ca="1">IF(TYPE(AN5)=16,0*(VLOOKUP(AN$1,'База рецептур'!$1:$1048576,$D5,FALSE)*$C5)/300)</f>
        <v>0</v>
      </c>
      <c r="AO5" s="21">
        <f ca="1">IF(TYPE(AO5)=16,0*(VLOOKUP(AO$1,'База рецептур'!$1:$1048576,$D5,FALSE)*$C5)/300)</f>
        <v>0</v>
      </c>
      <c r="AP5" s="21">
        <f ca="1">IF(TYPE(AP5)=16,0*(VLOOKUP(AP$1,'База рецептур'!$1:$1048576,$D5,FALSE)*$C5)/300)</f>
        <v>0</v>
      </c>
      <c r="AQ5" s="21">
        <f ca="1">IF(TYPE(AQ5)=16,0*(VLOOKUP(AQ$1,'База рецептур'!$1:$1048576,$D5,FALSE)*$C5)/300)</f>
        <v>0</v>
      </c>
      <c r="AR5" s="21">
        <f ca="1">IF(TYPE(AR5)=16,0*(VLOOKUP(AR$1,'База рецептур'!$1:$1048576,$D5,FALSE)*$C5)/300)</f>
        <v>0</v>
      </c>
      <c r="AS5" s="21">
        <f ca="1">IF(TYPE(AS5)=16,0*(VLOOKUP(AS$1,'База рецептур'!$1:$1048576,$D5,FALSE)*$C5)/300)</f>
        <v>0</v>
      </c>
      <c r="AT5" s="21">
        <f ca="1">IF(TYPE(AT5)=16,0*(VLOOKUP(AT$1,'База рецептур'!$1:$1048576,$D5,FALSE)*$C5)/300)</f>
        <v>0</v>
      </c>
      <c r="AU5" s="21">
        <f ca="1">IF(TYPE(AU5)=16,0*(VLOOKUP(AU$1,'База рецептур'!$1:$1048576,$D5,FALSE)*$C5)/300)</f>
        <v>0</v>
      </c>
      <c r="AV5" s="21">
        <f ca="1">IF(TYPE(AV5)=16,0*(VLOOKUP(AV$1,'База рецептур'!$1:$1048576,$D5,FALSE)*$C5)/300)</f>
        <v>0</v>
      </c>
      <c r="AW5" s="21">
        <f ca="1">IF(TYPE(AW5)=16,0*(VLOOKUP(AW$1,'База рецептур'!$1:$1048576,$D5,FALSE)*$C5)/300)</f>
        <v>0</v>
      </c>
      <c r="AX5" s="21">
        <f ca="1">IF(TYPE(AX5)=16,0*(VLOOKUP(AX$1,'База рецептур'!$1:$1048576,$D5,FALSE)*$C5)/300)</f>
        <v>0</v>
      </c>
      <c r="AY5" s="21">
        <f ca="1">IF(TYPE(AY5)=16,0*(VLOOKUP(AY$1,'База рецептур'!$1:$1048576,$D5,FALSE)*$C5)/300)</f>
        <v>0</v>
      </c>
    </row>
    <row r="6" spans="1:51" x14ac:dyDescent="0.2">
      <c r="A6" s="2">
        <v>43346</v>
      </c>
      <c r="B6" s="4" t="s">
        <v>25</v>
      </c>
      <c r="C6" s="3">
        <v>9000</v>
      </c>
      <c r="D6" s="4">
        <f>MATCH(B6,'База рецептур'!$A$2:$AL$2,0)</f>
        <v>6</v>
      </c>
      <c r="E6" s="21">
        <f>(VLOOKUP(E$1,'База рецептур'!$1:$1048576,$D6,FALSE)*$C6)/300</f>
        <v>0</v>
      </c>
      <c r="F6" s="21">
        <f>(VLOOKUP(F$1,'База рецептур'!$1:$1048576,$D6,FALSE)*$C6)/300</f>
        <v>0</v>
      </c>
      <c r="G6" s="21">
        <f>(VLOOKUP(G$1,'База рецептур'!$1:$1048576,$D6,FALSE)*$C6)/300</f>
        <v>0</v>
      </c>
      <c r="H6" s="21">
        <f>(VLOOKUP(H$1,'База рецептур'!$1:$1048576,$D6,FALSE)*$C6)/300</f>
        <v>0</v>
      </c>
      <c r="I6" s="21">
        <f>(VLOOKUP(I$1,'База рецептур'!$1:$1048576,$D6,FALSE)*$C6)/300</f>
        <v>0</v>
      </c>
      <c r="J6" s="21">
        <f>(VLOOKUP(J$1,'База рецептур'!$1:$1048576,$D6,FALSE)*$C6)/300</f>
        <v>0</v>
      </c>
      <c r="K6" s="21">
        <f>(VLOOKUP(K$1,'База рецептур'!$1:$1048576,$D6,FALSE)*$C6)/300</f>
        <v>0</v>
      </c>
      <c r="L6" s="21">
        <f>(VLOOKUP(L$1,'База рецептур'!$1:$1048576,$D6,FALSE)*$C6)/300</f>
        <v>3284.6715328467162</v>
      </c>
      <c r="M6" s="21">
        <f>(VLOOKUP(M$1,'База рецептур'!$1:$1048576,$D6,FALSE)*$C6)/300</f>
        <v>0</v>
      </c>
      <c r="N6" s="21">
        <f>(VLOOKUP(N$1,'База рецептур'!$1:$1048576,$D6,FALSE)*$C6)/300</f>
        <v>0</v>
      </c>
      <c r="O6" s="21">
        <f>(VLOOKUP(O$1,'База рецептур'!$1:$1048576,$D6,FALSE)*$C6)/300</f>
        <v>0</v>
      </c>
      <c r="P6" s="21">
        <f>(VLOOKUP(P$1,'База рецептур'!$1:$1048576,$D6,FALSE)*$C6)/300</f>
        <v>32.846715328467162</v>
      </c>
      <c r="Q6" s="21">
        <f>(VLOOKUP(Q$1,'База рецептур'!$1:$1048576,$D6,FALSE)*$C6)/300</f>
        <v>32.846715328467162</v>
      </c>
      <c r="R6" s="21">
        <f>(VLOOKUP(R$1,'База рецептур'!$1:$1048576,$D6,FALSE)*$C6)/300</f>
        <v>164.23357664233578</v>
      </c>
      <c r="S6" s="21">
        <f>(VLOOKUP(S$1,'База рецептур'!$1:$1048576,$D6,FALSE)*$C6)/300</f>
        <v>10.948905109489052</v>
      </c>
      <c r="T6" s="21">
        <f>(VLOOKUP(T$1,'База рецептур'!$1:$1048576,$D6,FALSE)*$C6)/300</f>
        <v>5474.4525547445264</v>
      </c>
      <c r="U6" s="21">
        <f>(VLOOKUP(U$1,'База рецептур'!$1:$1048576,$D6,FALSE)*$C6)/300</f>
        <v>0</v>
      </c>
      <c r="V6" s="21">
        <f>(VLOOKUP(V$1,'База рецептур'!$1:$1048576,$D6,FALSE)*$C6)/300</f>
        <v>0</v>
      </c>
      <c r="W6" s="21">
        <f ca="1">IF(TYPE(W6)=16,0*(VLOOKUP(W$1,'База рецептур'!$1:$1048576,$D6,FALSE)*$C6)/300)</f>
        <v>0</v>
      </c>
      <c r="X6" s="21">
        <f ca="1">IF(TYPE(X6)=16,0*(VLOOKUP(X$1,'База рецептур'!$1:$1048576,$D6,FALSE)*$C6)/300)</f>
        <v>0</v>
      </c>
      <c r="Y6" s="21">
        <f ca="1">IF(TYPE(Y6)=16,0*(VLOOKUP(Y$1,'База рецептур'!$1:$1048576,$D6,FALSE)*$C6)/300)</f>
        <v>0</v>
      </c>
      <c r="Z6" s="21">
        <f ca="1">IF(TYPE(Z6)=16,0*(VLOOKUP(Z$1,'База рецептур'!$1:$1048576,$D6,FALSE)*$C6)/300)</f>
        <v>0</v>
      </c>
      <c r="AA6" s="21">
        <f ca="1">IF(TYPE(AA6)=16,0*(VLOOKUP(AA$1,'База рецептур'!$1:$1048576,$D6,FALSE)*$C6)/300)</f>
        <v>0</v>
      </c>
      <c r="AB6" s="21">
        <f ca="1">IF(TYPE(AB6)=16,0*(VLOOKUP(AB$1,'База рецептур'!$1:$1048576,$D6,FALSE)*$C6)/300)</f>
        <v>0</v>
      </c>
      <c r="AC6" s="21">
        <f ca="1">IF(TYPE(AC6)=16,0*(VLOOKUP(AC$1,'База рецептур'!$1:$1048576,$D6,FALSE)*$C6)/300)</f>
        <v>0</v>
      </c>
      <c r="AD6" s="21">
        <f ca="1">IF(TYPE(AD6)=16,0*(VLOOKUP(AD$1,'База рецептур'!$1:$1048576,$D6,FALSE)*$C6)/300)</f>
        <v>0</v>
      </c>
      <c r="AE6" s="21">
        <f ca="1">IF(TYPE(AE6)=16,0*(VLOOKUP(AE$1,'База рецептур'!$1:$1048576,$D6,FALSE)*$C6)/300)</f>
        <v>0</v>
      </c>
      <c r="AF6" s="21">
        <f ca="1">IF(TYPE(AF6)=16,0*(VLOOKUP(AF$1,'База рецептур'!$1:$1048576,$D6,FALSE)*$C6)/300)</f>
        <v>0</v>
      </c>
      <c r="AG6" s="21">
        <f ca="1">IF(TYPE(AG6)=16,0*(VLOOKUP(AG$1,'База рецептур'!$1:$1048576,$D6,FALSE)*$C6)/300)</f>
        <v>0</v>
      </c>
      <c r="AH6" s="21">
        <f ca="1">IF(TYPE(AH6)=16,0*(VLOOKUP(AH$1,'База рецептур'!$1:$1048576,$D6,FALSE)*$C6)/300)</f>
        <v>0</v>
      </c>
      <c r="AI6" s="21">
        <f ca="1">IF(TYPE(AI6)=16,0*(VLOOKUP(AI$1,'База рецептур'!$1:$1048576,$D6,FALSE)*$C6)/300)</f>
        <v>0</v>
      </c>
      <c r="AJ6" s="21">
        <f ca="1">IF(TYPE(AJ6)=16,0*(VLOOKUP(AJ$1,'База рецептур'!$1:$1048576,$D6,FALSE)*$C6)/300)</f>
        <v>0</v>
      </c>
      <c r="AK6" s="21">
        <f ca="1">IF(TYPE(AK6)=16,0*(VLOOKUP(AK$1,'База рецептур'!$1:$1048576,$D6,FALSE)*$C6)/300)</f>
        <v>0</v>
      </c>
      <c r="AL6" s="21">
        <f ca="1">IF(TYPE(AL6)=16,0*(VLOOKUP(AL$1,'База рецептур'!$1:$1048576,$D6,FALSE)*$C6)/300)</f>
        <v>0</v>
      </c>
      <c r="AM6" s="21">
        <f ca="1">IF(TYPE(AM6)=16,0*(VLOOKUP(AM$1,'База рецептур'!$1:$1048576,$D6,FALSE)*$C6)/300)</f>
        <v>0</v>
      </c>
      <c r="AN6" s="21">
        <f ca="1">IF(TYPE(AN6)=16,0*(VLOOKUP(AN$1,'База рецептур'!$1:$1048576,$D6,FALSE)*$C6)/300)</f>
        <v>0</v>
      </c>
      <c r="AO6" s="21">
        <f ca="1">IF(TYPE(AO6)=16,0*(VLOOKUP(AO$1,'База рецептур'!$1:$1048576,$D6,FALSE)*$C6)/300)</f>
        <v>0</v>
      </c>
      <c r="AP6" s="21">
        <f ca="1">IF(TYPE(AP6)=16,0*(VLOOKUP(AP$1,'База рецептур'!$1:$1048576,$D6,FALSE)*$C6)/300)</f>
        <v>0</v>
      </c>
      <c r="AQ6" s="21">
        <f ca="1">IF(TYPE(AQ6)=16,0*(VLOOKUP(AQ$1,'База рецептур'!$1:$1048576,$D6,FALSE)*$C6)/300)</f>
        <v>0</v>
      </c>
      <c r="AR6" s="21">
        <f ca="1">IF(TYPE(AR6)=16,0*(VLOOKUP(AR$1,'База рецептур'!$1:$1048576,$D6,FALSE)*$C6)/300)</f>
        <v>0</v>
      </c>
      <c r="AS6" s="21">
        <f ca="1">IF(TYPE(AS6)=16,0*(VLOOKUP(AS$1,'База рецептур'!$1:$1048576,$D6,FALSE)*$C6)/300)</f>
        <v>0</v>
      </c>
      <c r="AT6" s="21">
        <f ca="1">IF(TYPE(AT6)=16,0*(VLOOKUP(AT$1,'База рецептур'!$1:$1048576,$D6,FALSE)*$C6)/300)</f>
        <v>0</v>
      </c>
      <c r="AU6" s="21">
        <f ca="1">IF(TYPE(AU6)=16,0*(VLOOKUP(AU$1,'База рецептур'!$1:$1048576,$D6,FALSE)*$C6)/300)</f>
        <v>0</v>
      </c>
      <c r="AV6" s="21">
        <f ca="1">IF(TYPE(AV6)=16,0*(VLOOKUP(AV$1,'База рецептур'!$1:$1048576,$D6,FALSE)*$C6)/300)</f>
        <v>0</v>
      </c>
      <c r="AW6" s="21">
        <f ca="1">IF(TYPE(AW6)=16,0*(VLOOKUP(AW$1,'База рецептур'!$1:$1048576,$D6,FALSE)*$C6)/300)</f>
        <v>0</v>
      </c>
      <c r="AX6" s="21">
        <f ca="1">IF(TYPE(AX6)=16,0*(VLOOKUP(AX$1,'База рецептур'!$1:$1048576,$D6,FALSE)*$C6)/300)</f>
        <v>0</v>
      </c>
      <c r="AY6" s="21">
        <f ca="1">IF(TYPE(AY6)=16,0*(VLOOKUP(AY$1,'База рецептур'!$1:$1048576,$D6,FALSE)*$C6)/300)</f>
        <v>0</v>
      </c>
    </row>
    <row r="7" spans="1:51" x14ac:dyDescent="0.2">
      <c r="A7" s="2">
        <v>43347</v>
      </c>
      <c r="B7" s="4" t="s">
        <v>33</v>
      </c>
      <c r="C7" s="3">
        <v>7200</v>
      </c>
      <c r="D7" s="4">
        <f>MATCH(B7,'База рецептур'!$A$2:$AL$2,0)</f>
        <v>9</v>
      </c>
      <c r="E7" s="21">
        <f>(VLOOKUP(E$1,'База рецептур'!$1:$1048576,$D7,FALSE)*$C7)/300</f>
        <v>35.016000000000005</v>
      </c>
      <c r="F7" s="21">
        <f>(VLOOKUP(F$1,'База рецептур'!$1:$1048576,$D7,FALSE)*$C7)/300</f>
        <v>148.80000000000001</v>
      </c>
      <c r="G7" s="21">
        <f>(VLOOKUP(G$1,'База рецептур'!$1:$1048576,$D7,FALSE)*$C7)/300</f>
        <v>0</v>
      </c>
      <c r="H7" s="21">
        <f>(VLOOKUP(H$1,'База рецептур'!$1:$1048576,$D7,FALSE)*$C7)/300</f>
        <v>0</v>
      </c>
      <c r="I7" s="21">
        <f>(VLOOKUP(I$1,'База рецептур'!$1:$1048576,$D7,FALSE)*$C7)/300</f>
        <v>0</v>
      </c>
      <c r="J7" s="21">
        <f>(VLOOKUP(J$1,'База рецептур'!$1:$1048576,$D7,FALSE)*$C7)/300</f>
        <v>0</v>
      </c>
      <c r="K7" s="21">
        <f>(VLOOKUP(K$1,'База рецептур'!$1:$1048576,$D7,FALSE)*$C7)/300</f>
        <v>0</v>
      </c>
      <c r="L7" s="21">
        <f>(VLOOKUP(L$1,'База рецептур'!$1:$1048576,$D7,FALSE)*$C7)/300</f>
        <v>2626.08</v>
      </c>
      <c r="M7" s="21">
        <f>(VLOOKUP(M$1,'База рецептур'!$1:$1048576,$D7,FALSE)*$C7)/300</f>
        <v>0</v>
      </c>
      <c r="N7" s="21">
        <f>(VLOOKUP(N$1,'База рецептур'!$1:$1048576,$D7,FALSE)*$C7)/300</f>
        <v>0</v>
      </c>
      <c r="O7" s="21">
        <f>(VLOOKUP(O$1,'База рецептур'!$1:$1048576,$D7,FALSE)*$C7)/300</f>
        <v>4.3679999999999994</v>
      </c>
      <c r="P7" s="21">
        <f>(VLOOKUP(P$1,'База рецептур'!$1:$1048576,$D7,FALSE)*$C7)/300</f>
        <v>0</v>
      </c>
      <c r="Q7" s="21">
        <f>(VLOOKUP(Q$1,'База рецептур'!$1:$1048576,$D7,FALSE)*$C7)/300</f>
        <v>0</v>
      </c>
      <c r="R7" s="21">
        <f>(VLOOKUP(R$1,'База рецептур'!$1:$1048576,$D7,FALSE)*$C7)/300</f>
        <v>0</v>
      </c>
      <c r="S7" s="21">
        <f>(VLOOKUP(S$1,'База рецептур'!$1:$1048576,$D7,FALSE)*$C7)/300</f>
        <v>0</v>
      </c>
      <c r="T7" s="21">
        <f>(VLOOKUP(T$1,'База рецептур'!$1:$1048576,$D7,FALSE)*$C7)/300</f>
        <v>4376.88</v>
      </c>
      <c r="U7" s="21">
        <f>(VLOOKUP(U$1,'База рецептур'!$1:$1048576,$D7,FALSE)*$C7)/300</f>
        <v>8.76</v>
      </c>
      <c r="V7" s="21">
        <f>(VLOOKUP(V$1,'База рецептур'!$1:$1048576,$D7,FALSE)*$C7)/300</f>
        <v>0</v>
      </c>
      <c r="W7" s="21">
        <f ca="1">IF(TYPE(W7)=16,0*(VLOOKUP(W$1,'База рецептур'!$1:$1048576,$D7,FALSE)*$C7)/300)</f>
        <v>0</v>
      </c>
      <c r="X7" s="21">
        <f ca="1">IF(TYPE(X7)=16,0*(VLOOKUP(X$1,'База рецептур'!$1:$1048576,$D7,FALSE)*$C7)/300)</f>
        <v>0</v>
      </c>
      <c r="Y7" s="21">
        <f ca="1">IF(TYPE(Y7)=16,0*(VLOOKUP(Y$1,'База рецептур'!$1:$1048576,$D7,FALSE)*$C7)/300)</f>
        <v>0</v>
      </c>
      <c r="Z7" s="21">
        <f ca="1">IF(TYPE(Z7)=16,0*(VLOOKUP(Z$1,'База рецептур'!$1:$1048576,$D7,FALSE)*$C7)/300)</f>
        <v>0</v>
      </c>
      <c r="AA7" s="21">
        <f ca="1">IF(TYPE(AA7)=16,0*(VLOOKUP(AA$1,'База рецептур'!$1:$1048576,$D7,FALSE)*$C7)/300)</f>
        <v>0</v>
      </c>
      <c r="AB7" s="21">
        <f ca="1">IF(TYPE(AB7)=16,0*(VLOOKUP(AB$1,'База рецептур'!$1:$1048576,$D7,FALSE)*$C7)/300)</f>
        <v>0</v>
      </c>
      <c r="AC7" s="21">
        <f ca="1">IF(TYPE(AC7)=16,0*(VLOOKUP(AC$1,'База рецептур'!$1:$1048576,$D7,FALSE)*$C7)/300)</f>
        <v>0</v>
      </c>
      <c r="AD7" s="21">
        <f ca="1">IF(TYPE(AD7)=16,0*(VLOOKUP(AD$1,'База рецептур'!$1:$1048576,$D7,FALSE)*$C7)/300)</f>
        <v>0</v>
      </c>
      <c r="AE7" s="21">
        <f ca="1">IF(TYPE(AE7)=16,0*(VLOOKUP(AE$1,'База рецептур'!$1:$1048576,$D7,FALSE)*$C7)/300)</f>
        <v>0</v>
      </c>
      <c r="AF7" s="21">
        <f ca="1">IF(TYPE(AF7)=16,0*(VLOOKUP(AF$1,'База рецептур'!$1:$1048576,$D7,FALSE)*$C7)/300)</f>
        <v>0</v>
      </c>
      <c r="AG7" s="21">
        <f ca="1">IF(TYPE(AG7)=16,0*(VLOOKUP(AG$1,'База рецептур'!$1:$1048576,$D7,FALSE)*$C7)/300)</f>
        <v>0</v>
      </c>
      <c r="AH7" s="21">
        <f ca="1">IF(TYPE(AH7)=16,0*(VLOOKUP(AH$1,'База рецептур'!$1:$1048576,$D7,FALSE)*$C7)/300)</f>
        <v>0</v>
      </c>
      <c r="AI7" s="21">
        <f ca="1">IF(TYPE(AI7)=16,0*(VLOOKUP(AI$1,'База рецептур'!$1:$1048576,$D7,FALSE)*$C7)/300)</f>
        <v>0</v>
      </c>
      <c r="AJ7" s="21">
        <f ca="1">IF(TYPE(AJ7)=16,0*(VLOOKUP(AJ$1,'База рецептур'!$1:$1048576,$D7,FALSE)*$C7)/300)</f>
        <v>0</v>
      </c>
      <c r="AK7" s="21">
        <f ca="1">IF(TYPE(AK7)=16,0*(VLOOKUP(AK$1,'База рецептур'!$1:$1048576,$D7,FALSE)*$C7)/300)</f>
        <v>0</v>
      </c>
      <c r="AL7" s="21">
        <f ca="1">IF(TYPE(AL7)=16,0*(VLOOKUP(AL$1,'База рецептур'!$1:$1048576,$D7,FALSE)*$C7)/300)</f>
        <v>0</v>
      </c>
      <c r="AM7" s="21">
        <f ca="1">IF(TYPE(AM7)=16,0*(VLOOKUP(AM$1,'База рецептур'!$1:$1048576,$D7,FALSE)*$C7)/300)</f>
        <v>0</v>
      </c>
      <c r="AN7" s="21">
        <f ca="1">IF(TYPE(AN7)=16,0*(VLOOKUP(AN$1,'База рецептур'!$1:$1048576,$D7,FALSE)*$C7)/300)</f>
        <v>0</v>
      </c>
      <c r="AO7" s="21">
        <f ca="1">IF(TYPE(AO7)=16,0*(VLOOKUP(AO$1,'База рецептур'!$1:$1048576,$D7,FALSE)*$C7)/300)</f>
        <v>0</v>
      </c>
      <c r="AP7" s="21">
        <f ca="1">IF(TYPE(AP7)=16,0*(VLOOKUP(AP$1,'База рецептур'!$1:$1048576,$D7,FALSE)*$C7)/300)</f>
        <v>0</v>
      </c>
      <c r="AQ7" s="21">
        <f ca="1">IF(TYPE(AQ7)=16,0*(VLOOKUP(AQ$1,'База рецептур'!$1:$1048576,$D7,FALSE)*$C7)/300)</f>
        <v>0</v>
      </c>
      <c r="AR7" s="21">
        <f ca="1">IF(TYPE(AR7)=16,0*(VLOOKUP(AR$1,'База рецептур'!$1:$1048576,$D7,FALSE)*$C7)/300)</f>
        <v>0</v>
      </c>
      <c r="AS7" s="21">
        <f ca="1">IF(TYPE(AS7)=16,0*(VLOOKUP(AS$1,'База рецептур'!$1:$1048576,$D7,FALSE)*$C7)/300)</f>
        <v>0</v>
      </c>
      <c r="AT7" s="21">
        <f ca="1">IF(TYPE(AT7)=16,0*(VLOOKUP(AT$1,'База рецептур'!$1:$1048576,$D7,FALSE)*$C7)/300)</f>
        <v>0</v>
      </c>
      <c r="AU7" s="21">
        <f ca="1">IF(TYPE(AU7)=16,0*(VLOOKUP(AU$1,'База рецептур'!$1:$1048576,$D7,FALSE)*$C7)/300)</f>
        <v>0</v>
      </c>
      <c r="AV7" s="21">
        <f ca="1">IF(TYPE(AV7)=16,0*(VLOOKUP(AV$1,'База рецептур'!$1:$1048576,$D7,FALSE)*$C7)/300)</f>
        <v>0</v>
      </c>
      <c r="AW7" s="21">
        <f ca="1">IF(TYPE(AW7)=16,0*(VLOOKUP(AW$1,'База рецептур'!$1:$1048576,$D7,FALSE)*$C7)/300)</f>
        <v>0</v>
      </c>
      <c r="AX7" s="21">
        <f ca="1">IF(TYPE(AX7)=16,0*(VLOOKUP(AX$1,'База рецептур'!$1:$1048576,$D7,FALSE)*$C7)/300)</f>
        <v>0</v>
      </c>
      <c r="AY7" s="21">
        <f ca="1">IF(TYPE(AY7)=16,0*(VLOOKUP(AY$1,'База рецептур'!$1:$1048576,$D7,FALSE)*$C7)/300)</f>
        <v>0</v>
      </c>
    </row>
    <row r="8" spans="1:51" x14ac:dyDescent="0.2">
      <c r="A8" s="2">
        <v>43348</v>
      </c>
      <c r="B8" s="4" t="s">
        <v>33</v>
      </c>
      <c r="C8" s="3">
        <v>4800</v>
      </c>
      <c r="D8" s="4">
        <f>MATCH(B8,'База рецептур'!$A$2:$AL$2,0)</f>
        <v>9</v>
      </c>
      <c r="E8" s="21">
        <f>(VLOOKUP(E$1,'База рецептур'!$1:$1048576,$D8,FALSE)*$C8)/300</f>
        <v>23.344000000000001</v>
      </c>
      <c r="F8" s="21">
        <f>(VLOOKUP(F$1,'База рецептур'!$1:$1048576,$D8,FALSE)*$C8)/300</f>
        <v>99.2</v>
      </c>
      <c r="G8" s="21">
        <f>(VLOOKUP(G$1,'База рецептур'!$1:$1048576,$D8,FALSE)*$C8)/300</f>
        <v>0</v>
      </c>
      <c r="H8" s="21">
        <f>(VLOOKUP(H$1,'База рецептур'!$1:$1048576,$D8,FALSE)*$C8)/300</f>
        <v>0</v>
      </c>
      <c r="I8" s="21">
        <f>(VLOOKUP(I$1,'База рецептур'!$1:$1048576,$D8,FALSE)*$C8)/300</f>
        <v>0</v>
      </c>
      <c r="J8" s="21">
        <f>(VLOOKUP(J$1,'База рецептур'!$1:$1048576,$D8,FALSE)*$C8)/300</f>
        <v>0</v>
      </c>
      <c r="K8" s="21">
        <f>(VLOOKUP(K$1,'База рецептур'!$1:$1048576,$D8,FALSE)*$C8)/300</f>
        <v>0</v>
      </c>
      <c r="L8" s="21">
        <f>(VLOOKUP(L$1,'База рецептур'!$1:$1048576,$D8,FALSE)*$C8)/300</f>
        <v>1750.72</v>
      </c>
      <c r="M8" s="21">
        <f>(VLOOKUP(M$1,'База рецептур'!$1:$1048576,$D8,FALSE)*$C8)/300</f>
        <v>0</v>
      </c>
      <c r="N8" s="21">
        <f>(VLOOKUP(N$1,'База рецептур'!$1:$1048576,$D8,FALSE)*$C8)/300</f>
        <v>0</v>
      </c>
      <c r="O8" s="21">
        <f>(VLOOKUP(O$1,'База рецептур'!$1:$1048576,$D8,FALSE)*$C8)/300</f>
        <v>2.9119999999999999</v>
      </c>
      <c r="P8" s="21">
        <f>(VLOOKUP(P$1,'База рецептур'!$1:$1048576,$D8,FALSE)*$C8)/300</f>
        <v>0</v>
      </c>
      <c r="Q8" s="21">
        <f>(VLOOKUP(Q$1,'База рецептур'!$1:$1048576,$D8,FALSE)*$C8)/300</f>
        <v>0</v>
      </c>
      <c r="R8" s="21">
        <f>(VLOOKUP(R$1,'База рецептур'!$1:$1048576,$D8,FALSE)*$C8)/300</f>
        <v>0</v>
      </c>
      <c r="S8" s="21">
        <f>(VLOOKUP(S$1,'База рецептур'!$1:$1048576,$D8,FALSE)*$C8)/300</f>
        <v>0</v>
      </c>
      <c r="T8" s="21">
        <f>(VLOOKUP(T$1,'База рецептур'!$1:$1048576,$D8,FALSE)*$C8)/300</f>
        <v>2917.92</v>
      </c>
      <c r="U8" s="21">
        <f>(VLOOKUP(U$1,'База рецептур'!$1:$1048576,$D8,FALSE)*$C8)/300</f>
        <v>5.84</v>
      </c>
      <c r="V8" s="21">
        <f>(VLOOKUP(V$1,'База рецептур'!$1:$1048576,$D8,FALSE)*$C8)/300</f>
        <v>0</v>
      </c>
      <c r="W8" s="21">
        <f ca="1">IF(TYPE(W8)=16,0*(VLOOKUP(W$1,'База рецептур'!$1:$1048576,$D8,FALSE)*$C8)/300)</f>
        <v>0</v>
      </c>
      <c r="X8" s="21">
        <f ca="1">IF(TYPE(X8)=16,0*(VLOOKUP(X$1,'База рецептур'!$1:$1048576,$D8,FALSE)*$C8)/300)</f>
        <v>0</v>
      </c>
      <c r="Y8" s="21">
        <f ca="1">IF(TYPE(Y8)=16,0*(VLOOKUP(Y$1,'База рецептур'!$1:$1048576,$D8,FALSE)*$C8)/300)</f>
        <v>0</v>
      </c>
      <c r="Z8" s="21">
        <f ca="1">IF(TYPE(Z8)=16,0*(VLOOKUP(Z$1,'База рецептур'!$1:$1048576,$D8,FALSE)*$C8)/300)</f>
        <v>0</v>
      </c>
      <c r="AA8" s="21">
        <f ca="1">IF(TYPE(AA8)=16,0*(VLOOKUP(AA$1,'База рецептур'!$1:$1048576,$D8,FALSE)*$C8)/300)</f>
        <v>0</v>
      </c>
      <c r="AB8" s="21">
        <f ca="1">IF(TYPE(AB8)=16,0*(VLOOKUP(AB$1,'База рецептур'!$1:$1048576,$D8,FALSE)*$C8)/300)</f>
        <v>0</v>
      </c>
      <c r="AC8" s="21">
        <f ca="1">IF(TYPE(AC8)=16,0*(VLOOKUP(AC$1,'База рецептур'!$1:$1048576,$D8,FALSE)*$C8)/300)</f>
        <v>0</v>
      </c>
      <c r="AD8" s="21">
        <f ca="1">IF(TYPE(AD8)=16,0*(VLOOKUP(AD$1,'База рецептур'!$1:$1048576,$D8,FALSE)*$C8)/300)</f>
        <v>0</v>
      </c>
      <c r="AE8" s="21">
        <f ca="1">IF(TYPE(AE8)=16,0*(VLOOKUP(AE$1,'База рецептур'!$1:$1048576,$D8,FALSE)*$C8)/300)</f>
        <v>0</v>
      </c>
      <c r="AF8" s="21">
        <f ca="1">IF(TYPE(AF8)=16,0*(VLOOKUP(AF$1,'База рецептур'!$1:$1048576,$D8,FALSE)*$C8)/300)</f>
        <v>0</v>
      </c>
      <c r="AG8" s="21">
        <f ca="1">IF(TYPE(AG8)=16,0*(VLOOKUP(AG$1,'База рецептур'!$1:$1048576,$D8,FALSE)*$C8)/300)</f>
        <v>0</v>
      </c>
      <c r="AH8" s="21">
        <f ca="1">IF(TYPE(AH8)=16,0*(VLOOKUP(AH$1,'База рецептур'!$1:$1048576,$D8,FALSE)*$C8)/300)</f>
        <v>0</v>
      </c>
      <c r="AI8" s="21">
        <f ca="1">IF(TYPE(AI8)=16,0*(VLOOKUP(AI$1,'База рецептур'!$1:$1048576,$D8,FALSE)*$C8)/300)</f>
        <v>0</v>
      </c>
      <c r="AJ8" s="21">
        <f ca="1">IF(TYPE(AJ8)=16,0*(VLOOKUP(AJ$1,'База рецептур'!$1:$1048576,$D8,FALSE)*$C8)/300)</f>
        <v>0</v>
      </c>
      <c r="AK8" s="21">
        <f ca="1">IF(TYPE(AK8)=16,0*(VLOOKUP(AK$1,'База рецептур'!$1:$1048576,$D8,FALSE)*$C8)/300)</f>
        <v>0</v>
      </c>
      <c r="AL8" s="21">
        <f ca="1">IF(TYPE(AL8)=16,0*(VLOOKUP(AL$1,'База рецептур'!$1:$1048576,$D8,FALSE)*$C8)/300)</f>
        <v>0</v>
      </c>
      <c r="AM8" s="21">
        <f ca="1">IF(TYPE(AM8)=16,0*(VLOOKUP(AM$1,'База рецептур'!$1:$1048576,$D8,FALSE)*$C8)/300)</f>
        <v>0</v>
      </c>
      <c r="AN8" s="21">
        <f ca="1">IF(TYPE(AN8)=16,0*(VLOOKUP(AN$1,'База рецептур'!$1:$1048576,$D8,FALSE)*$C8)/300)</f>
        <v>0</v>
      </c>
      <c r="AO8" s="21">
        <f ca="1">IF(TYPE(AO8)=16,0*(VLOOKUP(AO$1,'База рецептур'!$1:$1048576,$D8,FALSE)*$C8)/300)</f>
        <v>0</v>
      </c>
      <c r="AP8" s="21">
        <f ca="1">IF(TYPE(AP8)=16,0*(VLOOKUP(AP$1,'База рецептур'!$1:$1048576,$D8,FALSE)*$C8)/300)</f>
        <v>0</v>
      </c>
      <c r="AQ8" s="21">
        <f ca="1">IF(TYPE(AQ8)=16,0*(VLOOKUP(AQ$1,'База рецептур'!$1:$1048576,$D8,FALSE)*$C8)/300)</f>
        <v>0</v>
      </c>
      <c r="AR8" s="21">
        <f ca="1">IF(TYPE(AR8)=16,0*(VLOOKUP(AR$1,'База рецептур'!$1:$1048576,$D8,FALSE)*$C8)/300)</f>
        <v>0</v>
      </c>
      <c r="AS8" s="21">
        <f ca="1">IF(TYPE(AS8)=16,0*(VLOOKUP(AS$1,'База рецептур'!$1:$1048576,$D8,FALSE)*$C8)/300)</f>
        <v>0</v>
      </c>
      <c r="AT8" s="21">
        <f ca="1">IF(TYPE(AT8)=16,0*(VLOOKUP(AT$1,'База рецептур'!$1:$1048576,$D8,FALSE)*$C8)/300)</f>
        <v>0</v>
      </c>
      <c r="AU8" s="21">
        <f ca="1">IF(TYPE(AU8)=16,0*(VLOOKUP(AU$1,'База рецептур'!$1:$1048576,$D8,FALSE)*$C8)/300)</f>
        <v>0</v>
      </c>
      <c r="AV8" s="21">
        <f ca="1">IF(TYPE(AV8)=16,0*(VLOOKUP(AV$1,'База рецептур'!$1:$1048576,$D8,FALSE)*$C8)/300)</f>
        <v>0</v>
      </c>
      <c r="AW8" s="21">
        <f ca="1">IF(TYPE(AW8)=16,0*(VLOOKUP(AW$1,'База рецептур'!$1:$1048576,$D8,FALSE)*$C8)/300)</f>
        <v>0</v>
      </c>
      <c r="AX8" s="21">
        <f ca="1">IF(TYPE(AX8)=16,0*(VLOOKUP(AX$1,'База рецептур'!$1:$1048576,$D8,FALSE)*$C8)/300)</f>
        <v>0</v>
      </c>
      <c r="AY8" s="21">
        <f ca="1">IF(TYPE(AY8)=16,0*(VLOOKUP(AY$1,'База рецептур'!$1:$1048576,$D8,FALSE)*$C8)/300)</f>
        <v>0</v>
      </c>
    </row>
    <row r="9" spans="1:51" x14ac:dyDescent="0.2">
      <c r="A9" s="2">
        <v>43349</v>
      </c>
      <c r="B9" s="4" t="s">
        <v>33</v>
      </c>
      <c r="C9" s="3">
        <v>5100</v>
      </c>
      <c r="D9" s="4">
        <f>MATCH(B9,'База рецептур'!$A$2:$AL$2,0)</f>
        <v>9</v>
      </c>
      <c r="E9" s="21">
        <f>(VLOOKUP(E$1,'База рецептур'!$1:$1048576,$D9,FALSE)*$C9)/300</f>
        <v>24.803000000000001</v>
      </c>
      <c r="F9" s="21">
        <f>(VLOOKUP(F$1,'База рецептур'!$1:$1048576,$D9,FALSE)*$C9)/300</f>
        <v>105.4</v>
      </c>
      <c r="G9" s="21">
        <f>(VLOOKUP(G$1,'База рецептур'!$1:$1048576,$D9,FALSE)*$C9)/300</f>
        <v>0</v>
      </c>
      <c r="H9" s="21">
        <f>(VLOOKUP(H$1,'База рецептур'!$1:$1048576,$D9,FALSE)*$C9)/300</f>
        <v>0</v>
      </c>
      <c r="I9" s="21">
        <f>(VLOOKUP(I$1,'База рецептур'!$1:$1048576,$D9,FALSE)*$C9)/300</f>
        <v>0</v>
      </c>
      <c r="J9" s="21">
        <f>(VLOOKUP(J$1,'База рецептур'!$1:$1048576,$D9,FALSE)*$C9)/300</f>
        <v>0</v>
      </c>
      <c r="K9" s="21">
        <f>(VLOOKUP(K$1,'База рецептур'!$1:$1048576,$D9,FALSE)*$C9)/300</f>
        <v>0</v>
      </c>
      <c r="L9" s="21">
        <f>(VLOOKUP(L$1,'База рецептур'!$1:$1048576,$D9,FALSE)*$C9)/300</f>
        <v>1860.14</v>
      </c>
      <c r="M9" s="21">
        <f>(VLOOKUP(M$1,'База рецептур'!$1:$1048576,$D9,FALSE)*$C9)/300</f>
        <v>0</v>
      </c>
      <c r="N9" s="21">
        <f>(VLOOKUP(N$1,'База рецептур'!$1:$1048576,$D9,FALSE)*$C9)/300</f>
        <v>0</v>
      </c>
      <c r="O9" s="21">
        <f>(VLOOKUP(O$1,'База рецептур'!$1:$1048576,$D9,FALSE)*$C9)/300</f>
        <v>3.0939999999999999</v>
      </c>
      <c r="P9" s="21">
        <f>(VLOOKUP(P$1,'База рецептур'!$1:$1048576,$D9,FALSE)*$C9)/300</f>
        <v>0</v>
      </c>
      <c r="Q9" s="21">
        <f>(VLOOKUP(Q$1,'База рецептур'!$1:$1048576,$D9,FALSE)*$C9)/300</f>
        <v>0</v>
      </c>
      <c r="R9" s="21">
        <f>(VLOOKUP(R$1,'База рецептур'!$1:$1048576,$D9,FALSE)*$C9)/300</f>
        <v>0</v>
      </c>
      <c r="S9" s="21">
        <f>(VLOOKUP(S$1,'База рецептур'!$1:$1048576,$D9,FALSE)*$C9)/300</f>
        <v>0</v>
      </c>
      <c r="T9" s="21">
        <f>(VLOOKUP(T$1,'База рецептур'!$1:$1048576,$D9,FALSE)*$C9)/300</f>
        <v>3100.29</v>
      </c>
      <c r="U9" s="21">
        <f>(VLOOKUP(U$1,'База рецептур'!$1:$1048576,$D9,FALSE)*$C9)/300</f>
        <v>6.2050000000000001</v>
      </c>
      <c r="V9" s="21">
        <f>(VLOOKUP(V$1,'База рецептур'!$1:$1048576,$D9,FALSE)*$C9)/300</f>
        <v>0</v>
      </c>
      <c r="W9" s="21">
        <f ca="1">IF(TYPE(W9)=16,0*(VLOOKUP(W$1,'База рецептур'!$1:$1048576,$D9,FALSE)*$C9)/300)</f>
        <v>0</v>
      </c>
      <c r="X9" s="21">
        <f ca="1">IF(TYPE(X9)=16,0*(VLOOKUP(X$1,'База рецептур'!$1:$1048576,$D9,FALSE)*$C9)/300)</f>
        <v>0</v>
      </c>
      <c r="Y9" s="21">
        <f ca="1">IF(TYPE(Y9)=16,0*(VLOOKUP(Y$1,'База рецептур'!$1:$1048576,$D9,FALSE)*$C9)/300)</f>
        <v>0</v>
      </c>
      <c r="Z9" s="21">
        <f ca="1">IF(TYPE(Z9)=16,0*(VLOOKUP(Z$1,'База рецептур'!$1:$1048576,$D9,FALSE)*$C9)/300)</f>
        <v>0</v>
      </c>
      <c r="AA9" s="21">
        <f ca="1">IF(TYPE(AA9)=16,0*(VLOOKUP(AA$1,'База рецептур'!$1:$1048576,$D9,FALSE)*$C9)/300)</f>
        <v>0</v>
      </c>
      <c r="AB9" s="21">
        <f ca="1">IF(TYPE(AB9)=16,0*(VLOOKUP(AB$1,'База рецептур'!$1:$1048576,$D9,FALSE)*$C9)/300)</f>
        <v>0</v>
      </c>
      <c r="AC9" s="21">
        <f ca="1">IF(TYPE(AC9)=16,0*(VLOOKUP(AC$1,'База рецептур'!$1:$1048576,$D9,FALSE)*$C9)/300)</f>
        <v>0</v>
      </c>
      <c r="AD9" s="21">
        <f ca="1">IF(TYPE(AD9)=16,0*(VLOOKUP(AD$1,'База рецептур'!$1:$1048576,$D9,FALSE)*$C9)/300)</f>
        <v>0</v>
      </c>
      <c r="AE9" s="21">
        <f ca="1">IF(TYPE(AE9)=16,0*(VLOOKUP(AE$1,'База рецептур'!$1:$1048576,$D9,FALSE)*$C9)/300)</f>
        <v>0</v>
      </c>
      <c r="AF9" s="21">
        <f ca="1">IF(TYPE(AF9)=16,0*(VLOOKUP(AF$1,'База рецептур'!$1:$1048576,$D9,FALSE)*$C9)/300)</f>
        <v>0</v>
      </c>
      <c r="AG9" s="21">
        <f ca="1">IF(TYPE(AG9)=16,0*(VLOOKUP(AG$1,'База рецептур'!$1:$1048576,$D9,FALSE)*$C9)/300)</f>
        <v>0</v>
      </c>
      <c r="AH9" s="21">
        <f ca="1">IF(TYPE(AH9)=16,0*(VLOOKUP(AH$1,'База рецептур'!$1:$1048576,$D9,FALSE)*$C9)/300)</f>
        <v>0</v>
      </c>
      <c r="AI9" s="21">
        <f ca="1">IF(TYPE(AI9)=16,0*(VLOOKUP(AI$1,'База рецептур'!$1:$1048576,$D9,FALSE)*$C9)/300)</f>
        <v>0</v>
      </c>
      <c r="AJ9" s="21">
        <f ca="1">IF(TYPE(AJ9)=16,0*(VLOOKUP(AJ$1,'База рецептур'!$1:$1048576,$D9,FALSE)*$C9)/300)</f>
        <v>0</v>
      </c>
      <c r="AK9" s="21">
        <f ca="1">IF(TYPE(AK9)=16,0*(VLOOKUP(AK$1,'База рецептур'!$1:$1048576,$D9,FALSE)*$C9)/300)</f>
        <v>0</v>
      </c>
      <c r="AL9" s="21">
        <f ca="1">IF(TYPE(AL9)=16,0*(VLOOKUP(AL$1,'База рецептур'!$1:$1048576,$D9,FALSE)*$C9)/300)</f>
        <v>0</v>
      </c>
      <c r="AM9" s="21">
        <f ca="1">IF(TYPE(AM9)=16,0*(VLOOKUP(AM$1,'База рецептур'!$1:$1048576,$D9,FALSE)*$C9)/300)</f>
        <v>0</v>
      </c>
      <c r="AN9" s="21">
        <f ca="1">IF(TYPE(AN9)=16,0*(VLOOKUP(AN$1,'База рецептур'!$1:$1048576,$D9,FALSE)*$C9)/300)</f>
        <v>0</v>
      </c>
      <c r="AO9" s="21">
        <f ca="1">IF(TYPE(AO9)=16,0*(VLOOKUP(AO$1,'База рецептур'!$1:$1048576,$D9,FALSE)*$C9)/300)</f>
        <v>0</v>
      </c>
      <c r="AP9" s="21">
        <f ca="1">IF(TYPE(AP9)=16,0*(VLOOKUP(AP$1,'База рецептур'!$1:$1048576,$D9,FALSE)*$C9)/300)</f>
        <v>0</v>
      </c>
      <c r="AQ9" s="21">
        <f ca="1">IF(TYPE(AQ9)=16,0*(VLOOKUP(AQ$1,'База рецептур'!$1:$1048576,$D9,FALSE)*$C9)/300)</f>
        <v>0</v>
      </c>
      <c r="AR9" s="21">
        <f ca="1">IF(TYPE(AR9)=16,0*(VLOOKUP(AR$1,'База рецептур'!$1:$1048576,$D9,FALSE)*$C9)/300)</f>
        <v>0</v>
      </c>
      <c r="AS9" s="21">
        <f ca="1">IF(TYPE(AS9)=16,0*(VLOOKUP(AS$1,'База рецептур'!$1:$1048576,$D9,FALSE)*$C9)/300)</f>
        <v>0</v>
      </c>
      <c r="AT9" s="21">
        <f ca="1">IF(TYPE(AT9)=16,0*(VLOOKUP(AT$1,'База рецептур'!$1:$1048576,$D9,FALSE)*$C9)/300)</f>
        <v>0</v>
      </c>
      <c r="AU9" s="21">
        <f ca="1">IF(TYPE(AU9)=16,0*(VLOOKUP(AU$1,'База рецептур'!$1:$1048576,$D9,FALSE)*$C9)/300)</f>
        <v>0</v>
      </c>
      <c r="AV9" s="21">
        <f ca="1">IF(TYPE(AV9)=16,0*(VLOOKUP(AV$1,'База рецептур'!$1:$1048576,$D9,FALSE)*$C9)/300)</f>
        <v>0</v>
      </c>
      <c r="AW9" s="21">
        <f ca="1">IF(TYPE(AW9)=16,0*(VLOOKUP(AW$1,'База рецептур'!$1:$1048576,$D9,FALSE)*$C9)/300)</f>
        <v>0</v>
      </c>
      <c r="AX9" s="21">
        <f ca="1">IF(TYPE(AX9)=16,0*(VLOOKUP(AX$1,'База рецептур'!$1:$1048576,$D9,FALSE)*$C9)/300)</f>
        <v>0</v>
      </c>
      <c r="AY9" s="21">
        <f ca="1">IF(TYPE(AY9)=16,0*(VLOOKUP(AY$1,'База рецептур'!$1:$1048576,$D9,FALSE)*$C9)/300)</f>
        <v>0</v>
      </c>
    </row>
    <row r="10" spans="1:51" x14ac:dyDescent="0.2">
      <c r="A10" s="2">
        <v>43349</v>
      </c>
      <c r="B10" s="4" t="s">
        <v>25</v>
      </c>
      <c r="C10" s="3">
        <v>3000</v>
      </c>
      <c r="D10" s="4">
        <f>MATCH(B10,'База рецептур'!$A$2:$AL$2,0)</f>
        <v>6</v>
      </c>
      <c r="E10" s="21">
        <f>(VLOOKUP(E$1,'База рецептур'!$1:$1048576,$D10,FALSE)*$C10)/300</f>
        <v>0</v>
      </c>
      <c r="F10" s="21">
        <f>(VLOOKUP(F$1,'База рецептур'!$1:$1048576,$D10,FALSE)*$C10)/300</f>
        <v>0</v>
      </c>
      <c r="G10" s="21">
        <f>(VLOOKUP(G$1,'База рецептур'!$1:$1048576,$D10,FALSE)*$C10)/300</f>
        <v>0</v>
      </c>
      <c r="H10" s="21">
        <f>(VLOOKUP(H$1,'База рецептур'!$1:$1048576,$D10,FALSE)*$C10)/300</f>
        <v>0</v>
      </c>
      <c r="I10" s="21">
        <f>(VLOOKUP(I$1,'База рецептур'!$1:$1048576,$D10,FALSE)*$C10)/300</f>
        <v>0</v>
      </c>
      <c r="J10" s="21">
        <f>(VLOOKUP(J$1,'База рецептур'!$1:$1048576,$D10,FALSE)*$C10)/300</f>
        <v>0</v>
      </c>
      <c r="K10" s="21">
        <f>(VLOOKUP(K$1,'База рецептур'!$1:$1048576,$D10,FALSE)*$C10)/300</f>
        <v>0</v>
      </c>
      <c r="L10" s="21">
        <f>(VLOOKUP(L$1,'База рецептур'!$1:$1048576,$D10,FALSE)*$C10)/300</f>
        <v>1094.8905109489053</v>
      </c>
      <c r="M10" s="21">
        <f>(VLOOKUP(M$1,'База рецептур'!$1:$1048576,$D10,FALSE)*$C10)/300</f>
        <v>0</v>
      </c>
      <c r="N10" s="21">
        <f>(VLOOKUP(N$1,'База рецептур'!$1:$1048576,$D10,FALSE)*$C10)/300</f>
        <v>0</v>
      </c>
      <c r="O10" s="21">
        <f>(VLOOKUP(O$1,'База рецептур'!$1:$1048576,$D10,FALSE)*$C10)/300</f>
        <v>0</v>
      </c>
      <c r="P10" s="21">
        <f>(VLOOKUP(P$1,'База рецептур'!$1:$1048576,$D10,FALSE)*$C10)/300</f>
        <v>10.948905109489052</v>
      </c>
      <c r="Q10" s="21">
        <f>(VLOOKUP(Q$1,'База рецептур'!$1:$1048576,$D10,FALSE)*$C10)/300</f>
        <v>10.948905109489052</v>
      </c>
      <c r="R10" s="21">
        <f>(VLOOKUP(R$1,'База рецептур'!$1:$1048576,$D10,FALSE)*$C10)/300</f>
        <v>54.744525547445264</v>
      </c>
      <c r="S10" s="21">
        <f>(VLOOKUP(S$1,'База рецептур'!$1:$1048576,$D10,FALSE)*$C10)/300</f>
        <v>3.6496350364963512</v>
      </c>
      <c r="T10" s="21">
        <f>(VLOOKUP(T$1,'База рецептур'!$1:$1048576,$D10,FALSE)*$C10)/300</f>
        <v>1824.8175182481755</v>
      </c>
      <c r="U10" s="21">
        <f>(VLOOKUP(U$1,'База рецептур'!$1:$1048576,$D10,FALSE)*$C10)/300</f>
        <v>0</v>
      </c>
      <c r="V10" s="21">
        <f>(VLOOKUP(V$1,'База рецептур'!$1:$1048576,$D10,FALSE)*$C10)/300</f>
        <v>0</v>
      </c>
      <c r="W10" s="21">
        <f ca="1">IF(TYPE(W10)=16,0*(VLOOKUP(W$1,'База рецептур'!$1:$1048576,$D10,FALSE)*$C10)/300)</f>
        <v>0</v>
      </c>
      <c r="X10" s="21">
        <f ca="1">IF(TYPE(X10)=16,0*(VLOOKUP(X$1,'База рецептур'!$1:$1048576,$D10,FALSE)*$C10)/300)</f>
        <v>0</v>
      </c>
      <c r="Y10" s="21">
        <f ca="1">IF(TYPE(Y10)=16,0*(VLOOKUP(Y$1,'База рецептур'!$1:$1048576,$D10,FALSE)*$C10)/300)</f>
        <v>0</v>
      </c>
      <c r="Z10" s="21">
        <f ca="1">IF(TYPE(Z10)=16,0*(VLOOKUP(Z$1,'База рецептур'!$1:$1048576,$D10,FALSE)*$C10)/300)</f>
        <v>0</v>
      </c>
      <c r="AA10" s="21">
        <f ca="1">IF(TYPE(AA10)=16,0*(VLOOKUP(AA$1,'База рецептур'!$1:$1048576,$D10,FALSE)*$C10)/300)</f>
        <v>0</v>
      </c>
      <c r="AB10" s="21">
        <f ca="1">IF(TYPE(AB10)=16,0*(VLOOKUP(AB$1,'База рецептур'!$1:$1048576,$D10,FALSE)*$C10)/300)</f>
        <v>0</v>
      </c>
      <c r="AC10" s="21">
        <f ca="1">IF(TYPE(AC10)=16,0*(VLOOKUP(AC$1,'База рецептур'!$1:$1048576,$D10,FALSE)*$C10)/300)</f>
        <v>0</v>
      </c>
      <c r="AD10" s="21">
        <f ca="1">IF(TYPE(AD10)=16,0*(VLOOKUP(AD$1,'База рецептур'!$1:$1048576,$D10,FALSE)*$C10)/300)</f>
        <v>0</v>
      </c>
      <c r="AE10" s="21">
        <f ca="1">IF(TYPE(AE10)=16,0*(VLOOKUP(AE$1,'База рецептур'!$1:$1048576,$D10,FALSE)*$C10)/300)</f>
        <v>0</v>
      </c>
      <c r="AF10" s="21">
        <f ca="1">IF(TYPE(AF10)=16,0*(VLOOKUP(AF$1,'База рецептур'!$1:$1048576,$D10,FALSE)*$C10)/300)</f>
        <v>0</v>
      </c>
      <c r="AG10" s="21">
        <f ca="1">IF(TYPE(AG10)=16,0*(VLOOKUP(AG$1,'База рецептур'!$1:$1048576,$D10,FALSE)*$C10)/300)</f>
        <v>0</v>
      </c>
      <c r="AH10" s="21">
        <f ca="1">IF(TYPE(AH10)=16,0*(VLOOKUP(AH$1,'База рецептур'!$1:$1048576,$D10,FALSE)*$C10)/300)</f>
        <v>0</v>
      </c>
      <c r="AI10" s="21">
        <f ca="1">IF(TYPE(AI10)=16,0*(VLOOKUP(AI$1,'База рецептур'!$1:$1048576,$D10,FALSE)*$C10)/300)</f>
        <v>0</v>
      </c>
      <c r="AJ10" s="21">
        <f ca="1">IF(TYPE(AJ10)=16,0*(VLOOKUP(AJ$1,'База рецептур'!$1:$1048576,$D10,FALSE)*$C10)/300)</f>
        <v>0</v>
      </c>
      <c r="AK10" s="21">
        <f ca="1">IF(TYPE(AK10)=16,0*(VLOOKUP(AK$1,'База рецептур'!$1:$1048576,$D10,FALSE)*$C10)/300)</f>
        <v>0</v>
      </c>
      <c r="AL10" s="21">
        <f ca="1">IF(TYPE(AL10)=16,0*(VLOOKUP(AL$1,'База рецептур'!$1:$1048576,$D10,FALSE)*$C10)/300)</f>
        <v>0</v>
      </c>
      <c r="AM10" s="21">
        <f ca="1">IF(TYPE(AM10)=16,0*(VLOOKUP(AM$1,'База рецептур'!$1:$1048576,$D10,FALSE)*$C10)/300)</f>
        <v>0</v>
      </c>
      <c r="AN10" s="21">
        <f ca="1">IF(TYPE(AN10)=16,0*(VLOOKUP(AN$1,'База рецептур'!$1:$1048576,$D10,FALSE)*$C10)/300)</f>
        <v>0</v>
      </c>
      <c r="AO10" s="21">
        <f ca="1">IF(TYPE(AO10)=16,0*(VLOOKUP(AO$1,'База рецептур'!$1:$1048576,$D10,FALSE)*$C10)/300)</f>
        <v>0</v>
      </c>
      <c r="AP10" s="21">
        <f ca="1">IF(TYPE(AP10)=16,0*(VLOOKUP(AP$1,'База рецептур'!$1:$1048576,$D10,FALSE)*$C10)/300)</f>
        <v>0</v>
      </c>
      <c r="AQ10" s="21">
        <f ca="1">IF(TYPE(AQ10)=16,0*(VLOOKUP(AQ$1,'База рецептур'!$1:$1048576,$D10,FALSE)*$C10)/300)</f>
        <v>0</v>
      </c>
      <c r="AR10" s="21">
        <f ca="1">IF(TYPE(AR10)=16,0*(VLOOKUP(AR$1,'База рецептур'!$1:$1048576,$D10,FALSE)*$C10)/300)</f>
        <v>0</v>
      </c>
      <c r="AS10" s="21">
        <f ca="1">IF(TYPE(AS10)=16,0*(VLOOKUP(AS$1,'База рецептур'!$1:$1048576,$D10,FALSE)*$C10)/300)</f>
        <v>0</v>
      </c>
      <c r="AT10" s="21">
        <f ca="1">IF(TYPE(AT10)=16,0*(VLOOKUP(AT$1,'База рецептур'!$1:$1048576,$D10,FALSE)*$C10)/300)</f>
        <v>0</v>
      </c>
      <c r="AU10" s="21">
        <f ca="1">IF(TYPE(AU10)=16,0*(VLOOKUP(AU$1,'База рецептур'!$1:$1048576,$D10,FALSE)*$C10)/300)</f>
        <v>0</v>
      </c>
      <c r="AV10" s="21">
        <f ca="1">IF(TYPE(AV10)=16,0*(VLOOKUP(AV$1,'База рецептур'!$1:$1048576,$D10,FALSE)*$C10)/300)</f>
        <v>0</v>
      </c>
      <c r="AW10" s="21">
        <f ca="1">IF(TYPE(AW10)=16,0*(VLOOKUP(AW$1,'База рецептур'!$1:$1048576,$D10,FALSE)*$C10)/300)</f>
        <v>0</v>
      </c>
      <c r="AX10" s="21">
        <f ca="1">IF(TYPE(AX10)=16,0*(VLOOKUP(AX$1,'База рецептур'!$1:$1048576,$D10,FALSE)*$C10)/300)</f>
        <v>0</v>
      </c>
      <c r="AY10" s="21">
        <f ca="1">IF(TYPE(AY10)=16,0*(VLOOKUP(AY$1,'База рецептур'!$1:$1048576,$D10,FALSE)*$C10)/300)</f>
        <v>0</v>
      </c>
    </row>
    <row r="11" spans="1:51" x14ac:dyDescent="0.2">
      <c r="A11" s="2">
        <v>43350</v>
      </c>
      <c r="B11" s="4" t="s">
        <v>25</v>
      </c>
      <c r="C11" s="3">
        <v>13500</v>
      </c>
      <c r="D11" s="4">
        <f>MATCH(B11,'База рецептур'!$A$2:$AL$2,0)</f>
        <v>6</v>
      </c>
      <c r="E11" s="21">
        <f>(VLOOKUP(E$1,'База рецептур'!$1:$1048576,$D11,FALSE)*$C11)/300</f>
        <v>0</v>
      </c>
      <c r="F11" s="21">
        <f>(VLOOKUP(F$1,'База рецептур'!$1:$1048576,$D11,FALSE)*$C11)/300</f>
        <v>0</v>
      </c>
      <c r="G11" s="21">
        <f>(VLOOKUP(G$1,'База рецептур'!$1:$1048576,$D11,FALSE)*$C11)/300</f>
        <v>0</v>
      </c>
      <c r="H11" s="21">
        <f>(VLOOKUP(H$1,'База рецептур'!$1:$1048576,$D11,FALSE)*$C11)/300</f>
        <v>0</v>
      </c>
      <c r="I11" s="21">
        <f>(VLOOKUP(I$1,'База рецептур'!$1:$1048576,$D11,FALSE)*$C11)/300</f>
        <v>0</v>
      </c>
      <c r="J11" s="21">
        <f>(VLOOKUP(J$1,'База рецептур'!$1:$1048576,$D11,FALSE)*$C11)/300</f>
        <v>0</v>
      </c>
      <c r="K11" s="21">
        <f>(VLOOKUP(K$1,'База рецептур'!$1:$1048576,$D11,FALSE)*$C11)/300</f>
        <v>0</v>
      </c>
      <c r="L11" s="21">
        <f>(VLOOKUP(L$1,'База рецептур'!$1:$1048576,$D11,FALSE)*$C11)/300</f>
        <v>4927.0072992700734</v>
      </c>
      <c r="M11" s="21">
        <f>(VLOOKUP(M$1,'База рецептур'!$1:$1048576,$D11,FALSE)*$C11)/300</f>
        <v>0</v>
      </c>
      <c r="N11" s="21">
        <f>(VLOOKUP(N$1,'База рецептур'!$1:$1048576,$D11,FALSE)*$C11)/300</f>
        <v>0</v>
      </c>
      <c r="O11" s="21">
        <f>(VLOOKUP(O$1,'База рецептур'!$1:$1048576,$D11,FALSE)*$C11)/300</f>
        <v>0</v>
      </c>
      <c r="P11" s="21">
        <f>(VLOOKUP(P$1,'База рецептур'!$1:$1048576,$D11,FALSE)*$C11)/300</f>
        <v>49.27007299270074</v>
      </c>
      <c r="Q11" s="21">
        <f>(VLOOKUP(Q$1,'База рецептур'!$1:$1048576,$D11,FALSE)*$C11)/300</f>
        <v>49.27007299270074</v>
      </c>
      <c r="R11" s="21">
        <f>(VLOOKUP(R$1,'База рецептур'!$1:$1048576,$D11,FALSE)*$C11)/300</f>
        <v>246.35036496350367</v>
      </c>
      <c r="S11" s="21">
        <f>(VLOOKUP(S$1,'База рецептур'!$1:$1048576,$D11,FALSE)*$C11)/300</f>
        <v>16.423357664233578</v>
      </c>
      <c r="T11" s="21">
        <f>(VLOOKUP(T$1,'База рецептур'!$1:$1048576,$D11,FALSE)*$C11)/300</f>
        <v>8211.6788321167896</v>
      </c>
      <c r="U11" s="21">
        <f>(VLOOKUP(U$1,'База рецептур'!$1:$1048576,$D11,FALSE)*$C11)/300</f>
        <v>0</v>
      </c>
      <c r="V11" s="21">
        <f>(VLOOKUP(V$1,'База рецептур'!$1:$1048576,$D11,FALSE)*$C11)/300</f>
        <v>0</v>
      </c>
      <c r="W11" s="21">
        <f ca="1">IF(TYPE(W11)=16,0*(VLOOKUP(W$1,'База рецептур'!$1:$1048576,$D11,FALSE)*$C11)/300)</f>
        <v>0</v>
      </c>
      <c r="X11" s="21">
        <f ca="1">IF(TYPE(X11)=16,0*(VLOOKUP(X$1,'База рецептур'!$1:$1048576,$D11,FALSE)*$C11)/300)</f>
        <v>0</v>
      </c>
      <c r="Y11" s="21">
        <f ca="1">IF(TYPE(Y11)=16,0*(VLOOKUP(Y$1,'База рецептур'!$1:$1048576,$D11,FALSE)*$C11)/300)</f>
        <v>0</v>
      </c>
      <c r="Z11" s="21">
        <f ca="1">IF(TYPE(Z11)=16,0*(VLOOKUP(Z$1,'База рецептур'!$1:$1048576,$D11,FALSE)*$C11)/300)</f>
        <v>0</v>
      </c>
      <c r="AA11" s="21">
        <f ca="1">IF(TYPE(AA11)=16,0*(VLOOKUP(AA$1,'База рецептур'!$1:$1048576,$D11,FALSE)*$C11)/300)</f>
        <v>0</v>
      </c>
      <c r="AB11" s="21">
        <f ca="1">IF(TYPE(AB11)=16,0*(VLOOKUP(AB$1,'База рецептур'!$1:$1048576,$D11,FALSE)*$C11)/300)</f>
        <v>0</v>
      </c>
      <c r="AC11" s="21">
        <f ca="1">IF(TYPE(AC11)=16,0*(VLOOKUP(AC$1,'База рецептур'!$1:$1048576,$D11,FALSE)*$C11)/300)</f>
        <v>0</v>
      </c>
      <c r="AD11" s="21">
        <f ca="1">IF(TYPE(AD11)=16,0*(VLOOKUP(AD$1,'База рецептур'!$1:$1048576,$D11,FALSE)*$C11)/300)</f>
        <v>0</v>
      </c>
      <c r="AE11" s="21">
        <f ca="1">IF(TYPE(AE11)=16,0*(VLOOKUP(AE$1,'База рецептур'!$1:$1048576,$D11,FALSE)*$C11)/300)</f>
        <v>0</v>
      </c>
      <c r="AF11" s="21">
        <f ca="1">IF(TYPE(AF11)=16,0*(VLOOKUP(AF$1,'База рецептур'!$1:$1048576,$D11,FALSE)*$C11)/300)</f>
        <v>0</v>
      </c>
      <c r="AG11" s="21">
        <f ca="1">IF(TYPE(AG11)=16,0*(VLOOKUP(AG$1,'База рецептур'!$1:$1048576,$D11,FALSE)*$C11)/300)</f>
        <v>0</v>
      </c>
      <c r="AH11" s="21">
        <f ca="1">IF(TYPE(AH11)=16,0*(VLOOKUP(AH$1,'База рецептур'!$1:$1048576,$D11,FALSE)*$C11)/300)</f>
        <v>0</v>
      </c>
      <c r="AI11" s="21">
        <f ca="1">IF(TYPE(AI11)=16,0*(VLOOKUP(AI$1,'База рецептур'!$1:$1048576,$D11,FALSE)*$C11)/300)</f>
        <v>0</v>
      </c>
      <c r="AJ11" s="21">
        <f ca="1">IF(TYPE(AJ11)=16,0*(VLOOKUP(AJ$1,'База рецептур'!$1:$1048576,$D11,FALSE)*$C11)/300)</f>
        <v>0</v>
      </c>
      <c r="AK11" s="21">
        <f ca="1">IF(TYPE(AK11)=16,0*(VLOOKUP(AK$1,'База рецептур'!$1:$1048576,$D11,FALSE)*$C11)/300)</f>
        <v>0</v>
      </c>
      <c r="AL11" s="21">
        <f ca="1">IF(TYPE(AL11)=16,0*(VLOOKUP(AL$1,'База рецептур'!$1:$1048576,$D11,FALSE)*$C11)/300)</f>
        <v>0</v>
      </c>
      <c r="AM11" s="21">
        <f ca="1">IF(TYPE(AM11)=16,0*(VLOOKUP(AM$1,'База рецептур'!$1:$1048576,$D11,FALSE)*$C11)/300)</f>
        <v>0</v>
      </c>
      <c r="AN11" s="21">
        <f ca="1">IF(TYPE(AN11)=16,0*(VLOOKUP(AN$1,'База рецептур'!$1:$1048576,$D11,FALSE)*$C11)/300)</f>
        <v>0</v>
      </c>
      <c r="AO11" s="21">
        <f ca="1">IF(TYPE(AO11)=16,0*(VLOOKUP(AO$1,'База рецептур'!$1:$1048576,$D11,FALSE)*$C11)/300)</f>
        <v>0</v>
      </c>
      <c r="AP11" s="21">
        <f ca="1">IF(TYPE(AP11)=16,0*(VLOOKUP(AP$1,'База рецептур'!$1:$1048576,$D11,FALSE)*$C11)/300)</f>
        <v>0</v>
      </c>
      <c r="AQ11" s="21">
        <f ca="1">IF(TYPE(AQ11)=16,0*(VLOOKUP(AQ$1,'База рецептур'!$1:$1048576,$D11,FALSE)*$C11)/300)</f>
        <v>0</v>
      </c>
      <c r="AR11" s="21">
        <f ca="1">IF(TYPE(AR11)=16,0*(VLOOKUP(AR$1,'База рецептур'!$1:$1048576,$D11,FALSE)*$C11)/300)</f>
        <v>0</v>
      </c>
      <c r="AS11" s="21">
        <f ca="1">IF(TYPE(AS11)=16,0*(VLOOKUP(AS$1,'База рецептур'!$1:$1048576,$D11,FALSE)*$C11)/300)</f>
        <v>0</v>
      </c>
      <c r="AT11" s="21">
        <f ca="1">IF(TYPE(AT11)=16,0*(VLOOKUP(AT$1,'База рецептур'!$1:$1048576,$D11,FALSE)*$C11)/300)</f>
        <v>0</v>
      </c>
      <c r="AU11" s="21">
        <f ca="1">IF(TYPE(AU11)=16,0*(VLOOKUP(AU$1,'База рецептур'!$1:$1048576,$D11,FALSE)*$C11)/300)</f>
        <v>0</v>
      </c>
      <c r="AV11" s="21">
        <f ca="1">IF(TYPE(AV11)=16,0*(VLOOKUP(AV$1,'База рецептур'!$1:$1048576,$D11,FALSE)*$C11)/300)</f>
        <v>0</v>
      </c>
      <c r="AW11" s="21">
        <f ca="1">IF(TYPE(AW11)=16,0*(VLOOKUP(AW$1,'База рецептур'!$1:$1048576,$D11,FALSE)*$C11)/300)</f>
        <v>0</v>
      </c>
      <c r="AX11" s="21">
        <f ca="1">IF(TYPE(AX11)=16,0*(VLOOKUP(AX$1,'База рецептур'!$1:$1048576,$D11,FALSE)*$C11)/300)</f>
        <v>0</v>
      </c>
      <c r="AY11" s="21">
        <f ca="1">IF(TYPE(AY11)=16,0*(VLOOKUP(AY$1,'База рецептур'!$1:$1048576,$D11,FALSE)*$C11)/300)</f>
        <v>0</v>
      </c>
    </row>
    <row r="12" spans="1:51" x14ac:dyDescent="0.2">
      <c r="A12" s="2">
        <v>43351</v>
      </c>
      <c r="B12" s="4" t="s">
        <v>25</v>
      </c>
      <c r="C12" s="3">
        <v>9000</v>
      </c>
      <c r="D12" s="4">
        <f>MATCH(B12,'База рецептур'!$A$2:$AL$2,0)</f>
        <v>6</v>
      </c>
      <c r="E12" s="21">
        <f>(VLOOKUP(E$1,'База рецептур'!$1:$1048576,$D12,FALSE)*$C12)/300</f>
        <v>0</v>
      </c>
      <c r="F12" s="21">
        <f>(VLOOKUP(F$1,'База рецептур'!$1:$1048576,$D12,FALSE)*$C12)/300</f>
        <v>0</v>
      </c>
      <c r="G12" s="21">
        <f>(VLOOKUP(G$1,'База рецептур'!$1:$1048576,$D12,FALSE)*$C12)/300</f>
        <v>0</v>
      </c>
      <c r="H12" s="21">
        <f>(VLOOKUP(H$1,'База рецептур'!$1:$1048576,$D12,FALSE)*$C12)/300</f>
        <v>0</v>
      </c>
      <c r="I12" s="21">
        <f>(VLOOKUP(I$1,'База рецептур'!$1:$1048576,$D12,FALSE)*$C12)/300</f>
        <v>0</v>
      </c>
      <c r="J12" s="21">
        <f>(VLOOKUP(J$1,'База рецептур'!$1:$1048576,$D12,FALSE)*$C12)/300</f>
        <v>0</v>
      </c>
      <c r="K12" s="21">
        <f>(VLOOKUP(K$1,'База рецептур'!$1:$1048576,$D12,FALSE)*$C12)/300</f>
        <v>0</v>
      </c>
      <c r="L12" s="21">
        <f>(VLOOKUP(L$1,'База рецептур'!$1:$1048576,$D12,FALSE)*$C12)/300</f>
        <v>3284.6715328467162</v>
      </c>
      <c r="M12" s="21">
        <f>(VLOOKUP(M$1,'База рецептур'!$1:$1048576,$D12,FALSE)*$C12)/300</f>
        <v>0</v>
      </c>
      <c r="N12" s="21">
        <f>(VLOOKUP(N$1,'База рецептур'!$1:$1048576,$D12,FALSE)*$C12)/300</f>
        <v>0</v>
      </c>
      <c r="O12" s="21">
        <f>(VLOOKUP(O$1,'База рецептур'!$1:$1048576,$D12,FALSE)*$C12)/300</f>
        <v>0</v>
      </c>
      <c r="P12" s="21">
        <f>(VLOOKUP(P$1,'База рецептур'!$1:$1048576,$D12,FALSE)*$C12)/300</f>
        <v>32.846715328467162</v>
      </c>
      <c r="Q12" s="21">
        <f>(VLOOKUP(Q$1,'База рецептур'!$1:$1048576,$D12,FALSE)*$C12)/300</f>
        <v>32.846715328467162</v>
      </c>
      <c r="R12" s="21">
        <f>(VLOOKUP(R$1,'База рецептур'!$1:$1048576,$D12,FALSE)*$C12)/300</f>
        <v>164.23357664233578</v>
      </c>
      <c r="S12" s="21">
        <f>(VLOOKUP(S$1,'База рецептур'!$1:$1048576,$D12,FALSE)*$C12)/300</f>
        <v>10.948905109489052</v>
      </c>
      <c r="T12" s="21">
        <f>(VLOOKUP(T$1,'База рецептур'!$1:$1048576,$D12,FALSE)*$C12)/300</f>
        <v>5474.4525547445264</v>
      </c>
      <c r="U12" s="21">
        <f>(VLOOKUP(U$1,'База рецептур'!$1:$1048576,$D12,FALSE)*$C12)/300</f>
        <v>0</v>
      </c>
      <c r="V12" s="21">
        <f>(VLOOKUP(V$1,'База рецептур'!$1:$1048576,$D12,FALSE)*$C12)/300</f>
        <v>0</v>
      </c>
      <c r="W12" s="21">
        <f ca="1">IF(TYPE(W12)=16,0*(VLOOKUP(W$1,'База рецептур'!$1:$1048576,$D12,FALSE)*$C12)/300)</f>
        <v>0</v>
      </c>
      <c r="X12" s="21">
        <f ca="1">IF(TYPE(X12)=16,0*(VLOOKUP(X$1,'База рецептур'!$1:$1048576,$D12,FALSE)*$C12)/300)</f>
        <v>0</v>
      </c>
      <c r="Y12" s="21">
        <f ca="1">IF(TYPE(Y12)=16,0*(VLOOKUP(Y$1,'База рецептур'!$1:$1048576,$D12,FALSE)*$C12)/300)</f>
        <v>0</v>
      </c>
      <c r="Z12" s="21">
        <f ca="1">IF(TYPE(Z12)=16,0*(VLOOKUP(Z$1,'База рецептур'!$1:$1048576,$D12,FALSE)*$C12)/300)</f>
        <v>0</v>
      </c>
      <c r="AA12" s="21">
        <f ca="1">IF(TYPE(AA12)=16,0*(VLOOKUP(AA$1,'База рецептур'!$1:$1048576,$D12,FALSE)*$C12)/300)</f>
        <v>0</v>
      </c>
      <c r="AB12" s="21">
        <f ca="1">IF(TYPE(AB12)=16,0*(VLOOKUP(AB$1,'База рецептур'!$1:$1048576,$D12,FALSE)*$C12)/300)</f>
        <v>0</v>
      </c>
      <c r="AC12" s="21">
        <f ca="1">IF(TYPE(AC12)=16,0*(VLOOKUP(AC$1,'База рецептур'!$1:$1048576,$D12,FALSE)*$C12)/300)</f>
        <v>0</v>
      </c>
      <c r="AD12" s="21">
        <f ca="1">IF(TYPE(AD12)=16,0*(VLOOKUP(AD$1,'База рецептур'!$1:$1048576,$D12,FALSE)*$C12)/300)</f>
        <v>0</v>
      </c>
      <c r="AE12" s="21">
        <f ca="1">IF(TYPE(AE12)=16,0*(VLOOKUP(AE$1,'База рецептур'!$1:$1048576,$D12,FALSE)*$C12)/300)</f>
        <v>0</v>
      </c>
      <c r="AF12" s="21">
        <f ca="1">IF(TYPE(AF12)=16,0*(VLOOKUP(AF$1,'База рецептур'!$1:$1048576,$D12,FALSE)*$C12)/300)</f>
        <v>0</v>
      </c>
      <c r="AG12" s="21">
        <f ca="1">IF(TYPE(AG12)=16,0*(VLOOKUP(AG$1,'База рецептур'!$1:$1048576,$D12,FALSE)*$C12)/300)</f>
        <v>0</v>
      </c>
      <c r="AH12" s="21">
        <f ca="1">IF(TYPE(AH12)=16,0*(VLOOKUP(AH$1,'База рецептур'!$1:$1048576,$D12,FALSE)*$C12)/300)</f>
        <v>0</v>
      </c>
      <c r="AI12" s="21">
        <f ca="1">IF(TYPE(AI12)=16,0*(VLOOKUP(AI$1,'База рецептур'!$1:$1048576,$D12,FALSE)*$C12)/300)</f>
        <v>0</v>
      </c>
      <c r="AJ12" s="21">
        <f ca="1">IF(TYPE(AJ12)=16,0*(VLOOKUP(AJ$1,'База рецептур'!$1:$1048576,$D12,FALSE)*$C12)/300)</f>
        <v>0</v>
      </c>
      <c r="AK12" s="21">
        <f ca="1">IF(TYPE(AK12)=16,0*(VLOOKUP(AK$1,'База рецептур'!$1:$1048576,$D12,FALSE)*$C12)/300)</f>
        <v>0</v>
      </c>
      <c r="AL12" s="21">
        <f ca="1">IF(TYPE(AL12)=16,0*(VLOOKUP(AL$1,'База рецептур'!$1:$1048576,$D12,FALSE)*$C12)/300)</f>
        <v>0</v>
      </c>
      <c r="AM12" s="21">
        <f ca="1">IF(TYPE(AM12)=16,0*(VLOOKUP(AM$1,'База рецептур'!$1:$1048576,$D12,FALSE)*$C12)/300)</f>
        <v>0</v>
      </c>
      <c r="AN12" s="21">
        <f ca="1">IF(TYPE(AN12)=16,0*(VLOOKUP(AN$1,'База рецептур'!$1:$1048576,$D12,FALSE)*$C12)/300)</f>
        <v>0</v>
      </c>
      <c r="AO12" s="21">
        <f ca="1">IF(TYPE(AO12)=16,0*(VLOOKUP(AO$1,'База рецептур'!$1:$1048576,$D12,FALSE)*$C12)/300)</f>
        <v>0</v>
      </c>
      <c r="AP12" s="21">
        <f ca="1">IF(TYPE(AP12)=16,0*(VLOOKUP(AP$1,'База рецептур'!$1:$1048576,$D12,FALSE)*$C12)/300)</f>
        <v>0</v>
      </c>
      <c r="AQ12" s="21">
        <f ca="1">IF(TYPE(AQ12)=16,0*(VLOOKUP(AQ$1,'База рецептур'!$1:$1048576,$D12,FALSE)*$C12)/300)</f>
        <v>0</v>
      </c>
      <c r="AR12" s="21">
        <f ca="1">IF(TYPE(AR12)=16,0*(VLOOKUP(AR$1,'База рецептур'!$1:$1048576,$D12,FALSE)*$C12)/300)</f>
        <v>0</v>
      </c>
      <c r="AS12" s="21">
        <f ca="1">IF(TYPE(AS12)=16,0*(VLOOKUP(AS$1,'База рецептур'!$1:$1048576,$D12,FALSE)*$C12)/300)</f>
        <v>0</v>
      </c>
      <c r="AT12" s="21">
        <f ca="1">IF(TYPE(AT12)=16,0*(VLOOKUP(AT$1,'База рецептур'!$1:$1048576,$D12,FALSE)*$C12)/300)</f>
        <v>0</v>
      </c>
      <c r="AU12" s="21">
        <f ca="1">IF(TYPE(AU12)=16,0*(VLOOKUP(AU$1,'База рецептур'!$1:$1048576,$D12,FALSE)*$C12)/300)</f>
        <v>0</v>
      </c>
      <c r="AV12" s="21">
        <f ca="1">IF(TYPE(AV12)=16,0*(VLOOKUP(AV$1,'База рецептур'!$1:$1048576,$D12,FALSE)*$C12)/300)</f>
        <v>0</v>
      </c>
      <c r="AW12" s="21">
        <f ca="1">IF(TYPE(AW12)=16,0*(VLOOKUP(AW$1,'База рецептур'!$1:$1048576,$D12,FALSE)*$C12)/300)</f>
        <v>0</v>
      </c>
      <c r="AX12" s="21">
        <f ca="1">IF(TYPE(AX12)=16,0*(VLOOKUP(AX$1,'База рецептур'!$1:$1048576,$D12,FALSE)*$C12)/300)</f>
        <v>0</v>
      </c>
      <c r="AY12" s="21">
        <f ca="1">IF(TYPE(AY12)=16,0*(VLOOKUP(AY$1,'База рецептур'!$1:$1048576,$D12,FALSE)*$C12)/300)</f>
        <v>0</v>
      </c>
    </row>
    <row r="13" spans="1:51" x14ac:dyDescent="0.2">
      <c r="A13" s="2">
        <v>43351</v>
      </c>
      <c r="B13" s="4" t="s">
        <v>26</v>
      </c>
      <c r="C13" s="3">
        <v>600</v>
      </c>
      <c r="D13" s="4">
        <f>MATCH(B13,'База рецептур'!$A$2:$AL$2,0)</f>
        <v>7</v>
      </c>
      <c r="E13" s="21">
        <f>(VLOOKUP(E$1,'База рецептур'!$1:$1048576,$D13,FALSE)*$C13)/300</f>
        <v>0</v>
      </c>
      <c r="F13" s="21">
        <f>(VLOOKUP(F$1,'База рецептур'!$1:$1048576,$D13,FALSE)*$C13)/300</f>
        <v>0</v>
      </c>
      <c r="G13" s="21">
        <f>(VLOOKUP(G$1,'База рецептур'!$1:$1048576,$D13,FALSE)*$C13)/300</f>
        <v>0</v>
      </c>
      <c r="H13" s="21">
        <f>(VLOOKUP(H$1,'База рецептур'!$1:$1048576,$D13,FALSE)*$C13)/300</f>
        <v>0.10814058275758485</v>
      </c>
      <c r="I13" s="21">
        <f>(VLOOKUP(I$1,'База рецептур'!$1:$1048576,$D13,FALSE)*$C13)/300</f>
        <v>7.2093721838389913</v>
      </c>
      <c r="J13" s="21">
        <f>(VLOOKUP(J$1,'База рецептур'!$1:$1048576,$D13,FALSE)*$C13)/300</f>
        <v>0</v>
      </c>
      <c r="K13" s="21">
        <f>(VLOOKUP(K$1,'База рецептур'!$1:$1048576,$D13,FALSE)*$C13)/300</f>
        <v>0</v>
      </c>
      <c r="L13" s="21">
        <f>(VLOOKUP(L$1,'База рецептур'!$1:$1048576,$D13,FALSE)*$C13)/300</f>
        <v>216.28116551516973</v>
      </c>
      <c r="M13" s="21">
        <f>(VLOOKUP(M$1,'База рецептур'!$1:$1048576,$D13,FALSE)*$C13)/300</f>
        <v>0</v>
      </c>
      <c r="N13" s="21">
        <f>(VLOOKUP(N$1,'База рецептур'!$1:$1048576,$D13,FALSE)*$C13)/300</f>
        <v>0</v>
      </c>
      <c r="O13" s="21">
        <f>(VLOOKUP(O$1,'База рецептур'!$1:$1048576,$D13,FALSE)*$C13)/300</f>
        <v>0</v>
      </c>
      <c r="P13" s="21">
        <f>(VLOOKUP(P$1,'База рецептур'!$1:$1048576,$D13,FALSE)*$C13)/300</f>
        <v>2.1628116551516974</v>
      </c>
      <c r="Q13" s="21">
        <f>(VLOOKUP(Q$1,'База рецептур'!$1:$1048576,$D13,FALSE)*$C13)/300</f>
        <v>2.1628116551516974</v>
      </c>
      <c r="R13" s="21">
        <f>(VLOOKUP(R$1,'База рецептур'!$1:$1048576,$D13,FALSE)*$C13)/300</f>
        <v>10.814058275758487</v>
      </c>
      <c r="S13" s="21">
        <f>(VLOOKUP(S$1,'База рецептур'!$1:$1048576,$D13,FALSE)*$C13)/300</f>
        <v>0.72093721838389913</v>
      </c>
      <c r="T13" s="21">
        <f>(VLOOKUP(T$1,'База рецептур'!$1:$1048576,$D13,FALSE)*$C13)/300</f>
        <v>360.46860919194955</v>
      </c>
      <c r="U13" s="21">
        <f>(VLOOKUP(U$1,'База рецептур'!$1:$1048576,$D13,FALSE)*$C13)/300</f>
        <v>0</v>
      </c>
      <c r="V13" s="21">
        <f>(VLOOKUP(V$1,'База рецептур'!$1:$1048576,$D13,FALSE)*$C13)/300</f>
        <v>7.2093721838389913E-2</v>
      </c>
      <c r="W13" s="21">
        <f ca="1">IF(TYPE(W13)=16,0*(VLOOKUP(W$1,'База рецептур'!$1:$1048576,$D13,FALSE)*$C13)/300)</f>
        <v>0</v>
      </c>
      <c r="X13" s="21">
        <f ca="1">IF(TYPE(X13)=16,0*(VLOOKUP(X$1,'База рецептур'!$1:$1048576,$D13,FALSE)*$C13)/300)</f>
        <v>0</v>
      </c>
      <c r="Y13" s="21">
        <f ca="1">IF(TYPE(Y13)=16,0*(VLOOKUP(Y$1,'База рецептур'!$1:$1048576,$D13,FALSE)*$C13)/300)</f>
        <v>0</v>
      </c>
      <c r="Z13" s="21">
        <f ca="1">IF(TYPE(Z13)=16,0*(VLOOKUP(Z$1,'База рецептур'!$1:$1048576,$D13,FALSE)*$C13)/300)</f>
        <v>0</v>
      </c>
      <c r="AA13" s="21">
        <f ca="1">IF(TYPE(AA13)=16,0*(VLOOKUP(AA$1,'База рецептур'!$1:$1048576,$D13,FALSE)*$C13)/300)</f>
        <v>0</v>
      </c>
      <c r="AB13" s="21">
        <f ca="1">IF(TYPE(AB13)=16,0*(VLOOKUP(AB$1,'База рецептур'!$1:$1048576,$D13,FALSE)*$C13)/300)</f>
        <v>0</v>
      </c>
      <c r="AC13" s="21">
        <f ca="1">IF(TYPE(AC13)=16,0*(VLOOKUP(AC$1,'База рецептур'!$1:$1048576,$D13,FALSE)*$C13)/300)</f>
        <v>0</v>
      </c>
      <c r="AD13" s="21">
        <f ca="1">IF(TYPE(AD13)=16,0*(VLOOKUP(AD$1,'База рецептур'!$1:$1048576,$D13,FALSE)*$C13)/300)</f>
        <v>0</v>
      </c>
      <c r="AE13" s="21">
        <f ca="1">IF(TYPE(AE13)=16,0*(VLOOKUP(AE$1,'База рецептур'!$1:$1048576,$D13,FALSE)*$C13)/300)</f>
        <v>0</v>
      </c>
      <c r="AF13" s="21">
        <f ca="1">IF(TYPE(AF13)=16,0*(VLOOKUP(AF$1,'База рецептур'!$1:$1048576,$D13,FALSE)*$C13)/300)</f>
        <v>0</v>
      </c>
      <c r="AG13" s="21">
        <f ca="1">IF(TYPE(AG13)=16,0*(VLOOKUP(AG$1,'База рецептур'!$1:$1048576,$D13,FALSE)*$C13)/300)</f>
        <v>0</v>
      </c>
      <c r="AH13" s="21">
        <f ca="1">IF(TYPE(AH13)=16,0*(VLOOKUP(AH$1,'База рецептур'!$1:$1048576,$D13,FALSE)*$C13)/300)</f>
        <v>0</v>
      </c>
      <c r="AI13" s="21">
        <f ca="1">IF(TYPE(AI13)=16,0*(VLOOKUP(AI$1,'База рецептур'!$1:$1048576,$D13,FALSE)*$C13)/300)</f>
        <v>0</v>
      </c>
      <c r="AJ13" s="21">
        <f ca="1">IF(TYPE(AJ13)=16,0*(VLOOKUP(AJ$1,'База рецептур'!$1:$1048576,$D13,FALSE)*$C13)/300)</f>
        <v>0</v>
      </c>
      <c r="AK13" s="21">
        <f ca="1">IF(TYPE(AK13)=16,0*(VLOOKUP(AK$1,'База рецептур'!$1:$1048576,$D13,FALSE)*$C13)/300)</f>
        <v>0</v>
      </c>
      <c r="AL13" s="21">
        <f ca="1">IF(TYPE(AL13)=16,0*(VLOOKUP(AL$1,'База рецептур'!$1:$1048576,$D13,FALSE)*$C13)/300)</f>
        <v>0</v>
      </c>
      <c r="AM13" s="21">
        <f ca="1">IF(TYPE(AM13)=16,0*(VLOOKUP(AM$1,'База рецептур'!$1:$1048576,$D13,FALSE)*$C13)/300)</f>
        <v>0</v>
      </c>
      <c r="AN13" s="21">
        <f ca="1">IF(TYPE(AN13)=16,0*(VLOOKUP(AN$1,'База рецептур'!$1:$1048576,$D13,FALSE)*$C13)/300)</f>
        <v>0</v>
      </c>
      <c r="AO13" s="21">
        <f ca="1">IF(TYPE(AO13)=16,0*(VLOOKUP(AO$1,'База рецептур'!$1:$1048576,$D13,FALSE)*$C13)/300)</f>
        <v>0</v>
      </c>
      <c r="AP13" s="21">
        <f ca="1">IF(TYPE(AP13)=16,0*(VLOOKUP(AP$1,'База рецептур'!$1:$1048576,$D13,FALSE)*$C13)/300)</f>
        <v>0</v>
      </c>
      <c r="AQ13" s="21">
        <f ca="1">IF(TYPE(AQ13)=16,0*(VLOOKUP(AQ$1,'База рецептур'!$1:$1048576,$D13,FALSE)*$C13)/300)</f>
        <v>0</v>
      </c>
      <c r="AR13" s="21">
        <f ca="1">IF(TYPE(AR13)=16,0*(VLOOKUP(AR$1,'База рецептур'!$1:$1048576,$D13,FALSE)*$C13)/300)</f>
        <v>0</v>
      </c>
      <c r="AS13" s="21">
        <f ca="1">IF(TYPE(AS13)=16,0*(VLOOKUP(AS$1,'База рецептур'!$1:$1048576,$D13,FALSE)*$C13)/300)</f>
        <v>0</v>
      </c>
      <c r="AT13" s="21">
        <f ca="1">IF(TYPE(AT13)=16,0*(VLOOKUP(AT$1,'База рецептур'!$1:$1048576,$D13,FALSE)*$C13)/300)</f>
        <v>0</v>
      </c>
      <c r="AU13" s="21">
        <f ca="1">IF(TYPE(AU13)=16,0*(VLOOKUP(AU$1,'База рецептур'!$1:$1048576,$D13,FALSE)*$C13)/300)</f>
        <v>0</v>
      </c>
      <c r="AV13" s="21">
        <f ca="1">IF(TYPE(AV13)=16,0*(VLOOKUP(AV$1,'База рецептур'!$1:$1048576,$D13,FALSE)*$C13)/300)</f>
        <v>0</v>
      </c>
      <c r="AW13" s="21">
        <f ca="1">IF(TYPE(AW13)=16,0*(VLOOKUP(AW$1,'База рецептур'!$1:$1048576,$D13,FALSE)*$C13)/300)</f>
        <v>0</v>
      </c>
      <c r="AX13" s="21">
        <f ca="1">IF(TYPE(AX13)=16,0*(VLOOKUP(AX$1,'База рецептур'!$1:$1048576,$D13,FALSE)*$C13)/300)</f>
        <v>0</v>
      </c>
      <c r="AY13" s="21">
        <f ca="1">IF(TYPE(AY13)=16,0*(VLOOKUP(AY$1,'База рецептур'!$1:$1048576,$D13,FALSE)*$C13)/300)</f>
        <v>0</v>
      </c>
    </row>
    <row r="14" spans="1:51" x14ac:dyDescent="0.2">
      <c r="A14" s="2">
        <v>43352</v>
      </c>
      <c r="B14" s="4" t="s">
        <v>26</v>
      </c>
      <c r="C14" s="3">
        <v>9000</v>
      </c>
      <c r="D14" s="4">
        <f>MATCH(B14,'База рецептур'!$A$2:$AL$2,0)</f>
        <v>7</v>
      </c>
      <c r="E14" s="21">
        <f>(VLOOKUP(E$1,'База рецептур'!$1:$1048576,$D14,FALSE)*$C14)/300</f>
        <v>0</v>
      </c>
      <c r="F14" s="21">
        <f>(VLOOKUP(F$1,'База рецептур'!$1:$1048576,$D14,FALSE)*$C14)/300</f>
        <v>0</v>
      </c>
      <c r="G14" s="21">
        <f>(VLOOKUP(G$1,'База рецептур'!$1:$1048576,$D14,FALSE)*$C14)/300</f>
        <v>0</v>
      </c>
      <c r="H14" s="21">
        <f>(VLOOKUP(H$1,'База рецептур'!$1:$1048576,$D14,FALSE)*$C14)/300</f>
        <v>1.6221087413637729</v>
      </c>
      <c r="I14" s="21">
        <f>(VLOOKUP(I$1,'База рецептур'!$1:$1048576,$D14,FALSE)*$C14)/300</f>
        <v>108.14058275758487</v>
      </c>
      <c r="J14" s="21">
        <f>(VLOOKUP(J$1,'База рецептур'!$1:$1048576,$D14,FALSE)*$C14)/300</f>
        <v>0</v>
      </c>
      <c r="K14" s="21">
        <f>(VLOOKUP(K$1,'База рецептур'!$1:$1048576,$D14,FALSE)*$C14)/300</f>
        <v>0</v>
      </c>
      <c r="L14" s="21">
        <f>(VLOOKUP(L$1,'База рецептур'!$1:$1048576,$D14,FALSE)*$C14)/300</f>
        <v>3244.2174827275462</v>
      </c>
      <c r="M14" s="21">
        <f>(VLOOKUP(M$1,'База рецептур'!$1:$1048576,$D14,FALSE)*$C14)/300</f>
        <v>0</v>
      </c>
      <c r="N14" s="21">
        <f>(VLOOKUP(N$1,'База рецептур'!$1:$1048576,$D14,FALSE)*$C14)/300</f>
        <v>0</v>
      </c>
      <c r="O14" s="21">
        <f>(VLOOKUP(O$1,'База рецептур'!$1:$1048576,$D14,FALSE)*$C14)/300</f>
        <v>0</v>
      </c>
      <c r="P14" s="21">
        <f>(VLOOKUP(P$1,'База рецептур'!$1:$1048576,$D14,FALSE)*$C14)/300</f>
        <v>32.442174827275458</v>
      </c>
      <c r="Q14" s="21">
        <f>(VLOOKUP(Q$1,'База рецептур'!$1:$1048576,$D14,FALSE)*$C14)/300</f>
        <v>32.442174827275458</v>
      </c>
      <c r="R14" s="21">
        <f>(VLOOKUP(R$1,'База рецептур'!$1:$1048576,$D14,FALSE)*$C14)/300</f>
        <v>162.21087413637733</v>
      </c>
      <c r="S14" s="21">
        <f>(VLOOKUP(S$1,'База рецептур'!$1:$1048576,$D14,FALSE)*$C14)/300</f>
        <v>10.814058275758487</v>
      </c>
      <c r="T14" s="21">
        <f>(VLOOKUP(T$1,'База рецептур'!$1:$1048576,$D14,FALSE)*$C14)/300</f>
        <v>5407.0291378792426</v>
      </c>
      <c r="U14" s="21">
        <f>(VLOOKUP(U$1,'База рецептур'!$1:$1048576,$D14,FALSE)*$C14)/300</f>
        <v>0</v>
      </c>
      <c r="V14" s="21">
        <f>(VLOOKUP(V$1,'База рецептур'!$1:$1048576,$D14,FALSE)*$C14)/300</f>
        <v>1.0814058275758487</v>
      </c>
      <c r="W14" s="21">
        <f ca="1">IF(TYPE(W14)=16,0*(VLOOKUP(W$1,'База рецептур'!$1:$1048576,$D14,FALSE)*$C14)/300)</f>
        <v>0</v>
      </c>
      <c r="X14" s="21">
        <f ca="1">IF(TYPE(X14)=16,0*(VLOOKUP(X$1,'База рецептур'!$1:$1048576,$D14,FALSE)*$C14)/300)</f>
        <v>0</v>
      </c>
      <c r="Y14" s="21">
        <f ca="1">IF(TYPE(Y14)=16,0*(VLOOKUP(Y$1,'База рецептур'!$1:$1048576,$D14,FALSE)*$C14)/300)</f>
        <v>0</v>
      </c>
      <c r="Z14" s="21">
        <f ca="1">IF(TYPE(Z14)=16,0*(VLOOKUP(Z$1,'База рецептур'!$1:$1048576,$D14,FALSE)*$C14)/300)</f>
        <v>0</v>
      </c>
      <c r="AA14" s="21">
        <f ca="1">IF(TYPE(AA14)=16,0*(VLOOKUP(AA$1,'База рецептур'!$1:$1048576,$D14,FALSE)*$C14)/300)</f>
        <v>0</v>
      </c>
      <c r="AB14" s="21">
        <f ca="1">IF(TYPE(AB14)=16,0*(VLOOKUP(AB$1,'База рецептур'!$1:$1048576,$D14,FALSE)*$C14)/300)</f>
        <v>0</v>
      </c>
      <c r="AC14" s="21">
        <f ca="1">IF(TYPE(AC14)=16,0*(VLOOKUP(AC$1,'База рецептур'!$1:$1048576,$D14,FALSE)*$C14)/300)</f>
        <v>0</v>
      </c>
      <c r="AD14" s="21">
        <f ca="1">IF(TYPE(AD14)=16,0*(VLOOKUP(AD$1,'База рецептур'!$1:$1048576,$D14,FALSE)*$C14)/300)</f>
        <v>0</v>
      </c>
      <c r="AE14" s="21">
        <f ca="1">IF(TYPE(AE14)=16,0*(VLOOKUP(AE$1,'База рецептур'!$1:$1048576,$D14,FALSE)*$C14)/300)</f>
        <v>0</v>
      </c>
      <c r="AF14" s="21">
        <f ca="1">IF(TYPE(AF14)=16,0*(VLOOKUP(AF$1,'База рецептур'!$1:$1048576,$D14,FALSE)*$C14)/300)</f>
        <v>0</v>
      </c>
      <c r="AG14" s="21">
        <f ca="1">IF(TYPE(AG14)=16,0*(VLOOKUP(AG$1,'База рецептур'!$1:$1048576,$D14,FALSE)*$C14)/300)</f>
        <v>0</v>
      </c>
      <c r="AH14" s="21">
        <f ca="1">IF(TYPE(AH14)=16,0*(VLOOKUP(AH$1,'База рецептур'!$1:$1048576,$D14,FALSE)*$C14)/300)</f>
        <v>0</v>
      </c>
      <c r="AI14" s="21">
        <f ca="1">IF(TYPE(AI14)=16,0*(VLOOKUP(AI$1,'База рецептур'!$1:$1048576,$D14,FALSE)*$C14)/300)</f>
        <v>0</v>
      </c>
      <c r="AJ14" s="21">
        <f ca="1">IF(TYPE(AJ14)=16,0*(VLOOKUP(AJ$1,'База рецептур'!$1:$1048576,$D14,FALSE)*$C14)/300)</f>
        <v>0</v>
      </c>
      <c r="AK14" s="21">
        <f ca="1">IF(TYPE(AK14)=16,0*(VLOOKUP(AK$1,'База рецептур'!$1:$1048576,$D14,FALSE)*$C14)/300)</f>
        <v>0</v>
      </c>
      <c r="AL14" s="21">
        <f ca="1">IF(TYPE(AL14)=16,0*(VLOOKUP(AL$1,'База рецептур'!$1:$1048576,$D14,FALSE)*$C14)/300)</f>
        <v>0</v>
      </c>
      <c r="AM14" s="21">
        <f ca="1">IF(TYPE(AM14)=16,0*(VLOOKUP(AM$1,'База рецептур'!$1:$1048576,$D14,FALSE)*$C14)/300)</f>
        <v>0</v>
      </c>
      <c r="AN14" s="21">
        <f ca="1">IF(TYPE(AN14)=16,0*(VLOOKUP(AN$1,'База рецептур'!$1:$1048576,$D14,FALSE)*$C14)/300)</f>
        <v>0</v>
      </c>
      <c r="AO14" s="21">
        <f ca="1">IF(TYPE(AO14)=16,0*(VLOOKUP(AO$1,'База рецептур'!$1:$1048576,$D14,FALSE)*$C14)/300)</f>
        <v>0</v>
      </c>
      <c r="AP14" s="21">
        <f ca="1">IF(TYPE(AP14)=16,0*(VLOOKUP(AP$1,'База рецептур'!$1:$1048576,$D14,FALSE)*$C14)/300)</f>
        <v>0</v>
      </c>
      <c r="AQ14" s="21">
        <f ca="1">IF(TYPE(AQ14)=16,0*(VLOOKUP(AQ$1,'База рецептур'!$1:$1048576,$D14,FALSE)*$C14)/300)</f>
        <v>0</v>
      </c>
      <c r="AR14" s="21">
        <f ca="1">IF(TYPE(AR14)=16,0*(VLOOKUP(AR$1,'База рецептур'!$1:$1048576,$D14,FALSE)*$C14)/300)</f>
        <v>0</v>
      </c>
      <c r="AS14" s="21">
        <f ca="1">IF(TYPE(AS14)=16,0*(VLOOKUP(AS$1,'База рецептур'!$1:$1048576,$D14,FALSE)*$C14)/300)</f>
        <v>0</v>
      </c>
      <c r="AT14" s="21">
        <f ca="1">IF(TYPE(AT14)=16,0*(VLOOKUP(AT$1,'База рецептур'!$1:$1048576,$D14,FALSE)*$C14)/300)</f>
        <v>0</v>
      </c>
      <c r="AU14" s="21">
        <f ca="1">IF(TYPE(AU14)=16,0*(VLOOKUP(AU$1,'База рецептур'!$1:$1048576,$D14,FALSE)*$C14)/300)</f>
        <v>0</v>
      </c>
      <c r="AV14" s="21">
        <f ca="1">IF(TYPE(AV14)=16,0*(VLOOKUP(AV$1,'База рецептур'!$1:$1048576,$D14,FALSE)*$C14)/300)</f>
        <v>0</v>
      </c>
      <c r="AW14" s="21">
        <f ca="1">IF(TYPE(AW14)=16,0*(VLOOKUP(AW$1,'База рецептур'!$1:$1048576,$D14,FALSE)*$C14)/300)</f>
        <v>0</v>
      </c>
      <c r="AX14" s="21">
        <f ca="1">IF(TYPE(AX14)=16,0*(VLOOKUP(AX$1,'База рецептур'!$1:$1048576,$D14,FALSE)*$C14)/300)</f>
        <v>0</v>
      </c>
      <c r="AY14" s="21">
        <f ca="1">IF(TYPE(AY14)=16,0*(VLOOKUP(AY$1,'База рецептур'!$1:$1048576,$D14,FALSE)*$C14)/300)</f>
        <v>0</v>
      </c>
    </row>
    <row r="15" spans="1:51" x14ac:dyDescent="0.2">
      <c r="A15" s="4"/>
      <c r="B15" s="4"/>
      <c r="C15" s="3"/>
      <c r="D15" s="21">
        <f ca="1">IF(TYPE(D15)=16,0*(VLOOKUP(D$1,'База рецептур'!$1:$1048576,$D15,FALSE)*$C15)/300)</f>
        <v>0</v>
      </c>
      <c r="E15" s="21">
        <f ca="1">IF(TYPE(E15)=16,0*(VLOOKUP(E$1,'База рецептур'!$1:$1048576,$D15,FALSE)*$C15)/300)</f>
        <v>0</v>
      </c>
      <c r="F15" s="21">
        <f ca="1">IF(TYPE(F15)=16,0*(VLOOKUP(F$1,'База рецептур'!$1:$1048576,$D15,FALSE)*$C15)/300)</f>
        <v>0</v>
      </c>
      <c r="G15" s="21">
        <f ca="1">IF(TYPE(G15)=16,0*(VLOOKUP(G$1,'База рецептур'!$1:$1048576,$D15,FALSE)*$C15)/300)</f>
        <v>0</v>
      </c>
      <c r="H15" s="21">
        <f ca="1">IF(TYPE(H15)=16,0*(VLOOKUP(H$1,'База рецептур'!$1:$1048576,$D15,FALSE)*$C15)/300)</f>
        <v>0</v>
      </c>
      <c r="I15" s="21">
        <f ca="1">IF(TYPE(I15)=16,0*(VLOOKUP(I$1,'База рецептур'!$1:$1048576,$D15,FALSE)*$C15)/300)</f>
        <v>0</v>
      </c>
      <c r="J15" s="21">
        <f ca="1">IF(TYPE(J15)=16,0*(VLOOKUP(J$1,'База рецептур'!$1:$1048576,$D15,FALSE)*$C15)/300)</f>
        <v>0</v>
      </c>
      <c r="K15" s="21">
        <f ca="1">IF(TYPE(K15)=16,0*(VLOOKUP(K$1,'База рецептур'!$1:$1048576,$D15,FALSE)*$C15)/300)</f>
        <v>0</v>
      </c>
      <c r="L15" s="21">
        <f ca="1">IF(TYPE(L15)=16,0*(VLOOKUP(L$1,'База рецептур'!$1:$1048576,$D15,FALSE)*$C15)/300)</f>
        <v>0</v>
      </c>
      <c r="M15" s="21">
        <f ca="1">IF(TYPE(M15)=16,0*(VLOOKUP(M$1,'База рецептур'!$1:$1048576,$D15,FALSE)*$C15)/300)</f>
        <v>0</v>
      </c>
      <c r="N15" s="21">
        <f ca="1">IF(TYPE(N15)=16,0*(VLOOKUP(N$1,'База рецептур'!$1:$1048576,$D15,FALSE)*$C15)/300)</f>
        <v>0</v>
      </c>
      <c r="O15" s="21">
        <f ca="1">IF(TYPE(O15)=16,0*(VLOOKUP(O$1,'База рецептур'!$1:$1048576,$D15,FALSE)*$C15)/300)</f>
        <v>0</v>
      </c>
      <c r="P15" s="21">
        <f ca="1">IF(TYPE(P15)=16,0*(VLOOKUP(P$1,'База рецептур'!$1:$1048576,$D15,FALSE)*$C15)/300)</f>
        <v>0</v>
      </c>
      <c r="Q15" s="21">
        <f ca="1">IF(TYPE(Q15)=16,0*(VLOOKUP(Q$1,'База рецептур'!$1:$1048576,$D15,FALSE)*$C15)/300)</f>
        <v>0</v>
      </c>
      <c r="R15" s="21">
        <f ca="1">IF(TYPE(R15)=16,0*(VLOOKUP(R$1,'База рецептур'!$1:$1048576,$D15,FALSE)*$C15)/300)</f>
        <v>0</v>
      </c>
      <c r="S15" s="21">
        <f ca="1">IF(TYPE(S15)=16,0*(VLOOKUP(S$1,'База рецептур'!$1:$1048576,$D15,FALSE)*$C15)/300)</f>
        <v>0</v>
      </c>
      <c r="T15" s="21">
        <f ca="1">IF(TYPE(T15)=16,0*(VLOOKUP(T$1,'База рецептур'!$1:$1048576,$D15,FALSE)*$C15)/300)</f>
        <v>0</v>
      </c>
      <c r="U15" s="21">
        <f ca="1">IF(TYPE(U15)=16,0*(VLOOKUP(U$1,'База рецептур'!$1:$1048576,$D15,FALSE)*$C15)/300)</f>
        <v>0</v>
      </c>
      <c r="V15" s="21">
        <f ca="1">IF(TYPE(V15)=16,0*(VLOOKUP(V$1,'База рецептур'!$1:$1048576,$D15,FALSE)*$C15)/300)</f>
        <v>0</v>
      </c>
      <c r="W15" s="21">
        <f ca="1">IF(TYPE(W15)=16,0*(VLOOKUP(W$1,'База рецептур'!$1:$1048576,$D15,FALSE)*$C15)/300)</f>
        <v>0</v>
      </c>
      <c r="X15" s="21">
        <f ca="1">IF(TYPE(X15)=16,0*(VLOOKUP(X$1,'База рецептур'!$1:$1048576,$D15,FALSE)*$C15)/300)</f>
        <v>0</v>
      </c>
      <c r="Y15" s="21">
        <f ca="1">IF(TYPE(Y15)=16,0*(VLOOKUP(Y$1,'База рецептур'!$1:$1048576,$D15,FALSE)*$C15)/300)</f>
        <v>0</v>
      </c>
      <c r="Z15" s="21">
        <f ca="1">IF(TYPE(Z15)=16,0*(VLOOKUP(Z$1,'База рецептур'!$1:$1048576,$D15,FALSE)*$C15)/300)</f>
        <v>0</v>
      </c>
      <c r="AA15" s="21">
        <f ca="1">IF(TYPE(AA15)=16,0*(VLOOKUP(AA$1,'База рецептур'!$1:$1048576,$D15,FALSE)*$C15)/300)</f>
        <v>0</v>
      </c>
      <c r="AB15" s="21">
        <f ca="1">IF(TYPE(AB15)=16,0*(VLOOKUP(AB$1,'База рецептур'!$1:$1048576,$D15,FALSE)*$C15)/300)</f>
        <v>0</v>
      </c>
      <c r="AC15" s="21">
        <f ca="1">IF(TYPE(AC15)=16,0*(VLOOKUP(AC$1,'База рецептур'!$1:$1048576,$D15,FALSE)*$C15)/300)</f>
        <v>0</v>
      </c>
      <c r="AD15" s="21">
        <f ca="1">IF(TYPE(AD15)=16,0*(VLOOKUP(AD$1,'База рецептур'!$1:$1048576,$D15,FALSE)*$C15)/300)</f>
        <v>0</v>
      </c>
      <c r="AE15" s="21">
        <f ca="1">IF(TYPE(AE15)=16,0*(VLOOKUP(AE$1,'База рецептур'!$1:$1048576,$D15,FALSE)*$C15)/300)</f>
        <v>0</v>
      </c>
      <c r="AF15" s="21">
        <f ca="1">IF(TYPE(AF15)=16,0*(VLOOKUP(AF$1,'База рецептур'!$1:$1048576,$D15,FALSE)*$C15)/300)</f>
        <v>0</v>
      </c>
      <c r="AG15" s="21">
        <f ca="1">IF(TYPE(AG15)=16,0*(VLOOKUP(AG$1,'База рецептур'!$1:$1048576,$D15,FALSE)*$C15)/300)</f>
        <v>0</v>
      </c>
      <c r="AH15" s="21">
        <f ca="1">IF(TYPE(AH15)=16,0*(VLOOKUP(AH$1,'База рецептур'!$1:$1048576,$D15,FALSE)*$C15)/300)</f>
        <v>0</v>
      </c>
      <c r="AI15" s="21">
        <f ca="1">IF(TYPE(AI15)=16,0*(VLOOKUP(AI$1,'База рецептур'!$1:$1048576,$D15,FALSE)*$C15)/300)</f>
        <v>0</v>
      </c>
      <c r="AJ15" s="21">
        <f ca="1">IF(TYPE(AJ15)=16,0*(VLOOKUP(AJ$1,'База рецептур'!$1:$1048576,$D15,FALSE)*$C15)/300)</f>
        <v>0</v>
      </c>
      <c r="AK15" s="21">
        <f ca="1">IF(TYPE(AK15)=16,0*(VLOOKUP(AK$1,'База рецептур'!$1:$1048576,$D15,FALSE)*$C15)/300)</f>
        <v>0</v>
      </c>
      <c r="AL15" s="21">
        <f ca="1">IF(TYPE(AL15)=16,0*(VLOOKUP(AL$1,'База рецептур'!$1:$1048576,$D15,FALSE)*$C15)/300)</f>
        <v>0</v>
      </c>
      <c r="AM15" s="21">
        <f ca="1">IF(TYPE(AM15)=16,0*(VLOOKUP(AM$1,'База рецептур'!$1:$1048576,$D15,FALSE)*$C15)/300)</f>
        <v>0</v>
      </c>
      <c r="AN15" s="21">
        <f ca="1">IF(TYPE(AN15)=16,0*(VLOOKUP(AN$1,'База рецептур'!$1:$1048576,$D15,FALSE)*$C15)/300)</f>
        <v>0</v>
      </c>
      <c r="AO15" s="21">
        <f ca="1">IF(TYPE(AO15)=16,0*(VLOOKUP(AO$1,'База рецептур'!$1:$1048576,$D15,FALSE)*$C15)/300)</f>
        <v>0</v>
      </c>
      <c r="AP15" s="21">
        <f ca="1">IF(TYPE(AP15)=16,0*(VLOOKUP(AP$1,'База рецептур'!$1:$1048576,$D15,FALSE)*$C15)/300)</f>
        <v>0</v>
      </c>
      <c r="AQ15" s="21">
        <f ca="1">IF(TYPE(AQ15)=16,0*(VLOOKUP(AQ$1,'База рецептур'!$1:$1048576,$D15,FALSE)*$C15)/300)</f>
        <v>0</v>
      </c>
      <c r="AR15" s="21">
        <f ca="1">IF(TYPE(AR15)=16,0*(VLOOKUP(AR$1,'База рецептур'!$1:$1048576,$D15,FALSE)*$C15)/300)</f>
        <v>0</v>
      </c>
      <c r="AS15" s="21">
        <f ca="1">IF(TYPE(AS15)=16,0*(VLOOKUP(AS$1,'База рецептур'!$1:$1048576,$D15,FALSE)*$C15)/300)</f>
        <v>0</v>
      </c>
      <c r="AT15" s="21">
        <f ca="1">IF(TYPE(AT15)=16,0*(VLOOKUP(AT$1,'База рецептур'!$1:$1048576,$D15,FALSE)*$C15)/300)</f>
        <v>0</v>
      </c>
      <c r="AU15" s="21">
        <f ca="1">IF(TYPE(AU15)=16,0*(VLOOKUP(AU$1,'База рецептур'!$1:$1048576,$D15,FALSE)*$C15)/300)</f>
        <v>0</v>
      </c>
      <c r="AV15" s="21">
        <f ca="1">IF(TYPE(AV15)=16,0*(VLOOKUP(AV$1,'База рецептур'!$1:$1048576,$D15,FALSE)*$C15)/300)</f>
        <v>0</v>
      </c>
      <c r="AW15" s="21">
        <f ca="1">IF(TYPE(AW15)=16,0*(VLOOKUP(AW$1,'База рецептур'!$1:$1048576,$D15,FALSE)*$C15)/300)</f>
        <v>0</v>
      </c>
      <c r="AX15" s="21">
        <f ca="1">IF(TYPE(AX15)=16,0*(VLOOKUP(AX$1,'База рецептур'!$1:$1048576,$D15,FALSE)*$C15)/300)</f>
        <v>0</v>
      </c>
      <c r="AY15" s="21">
        <f ca="1">IF(TYPE(AY15)=16,0*(VLOOKUP(AY$1,'База рецептур'!$1:$1048576,$D15,FALSE)*$C15)/300)</f>
        <v>0</v>
      </c>
    </row>
    <row r="16" spans="1:51" x14ac:dyDescent="0.2">
      <c r="A16" s="4"/>
      <c r="B16" s="4"/>
      <c r="C16" s="3"/>
      <c r="D16" s="21">
        <f ca="1">IF(TYPE(D16)=16,0*(VLOOKUP(D$1,'База рецептур'!$1:$1048576,$D16,FALSE)*$C16)/300)</f>
        <v>0</v>
      </c>
      <c r="E16" s="21">
        <f ca="1">IF(TYPE(E16)=16,0*(VLOOKUP(E$1,'База рецептур'!$1:$1048576,$D16,FALSE)*$C16)/300)</f>
        <v>0</v>
      </c>
      <c r="F16" s="21">
        <f ca="1">IF(TYPE(F16)=16,0*(VLOOKUP(F$1,'База рецептур'!$1:$1048576,$D16,FALSE)*$C16)/300)</f>
        <v>0</v>
      </c>
      <c r="G16" s="21">
        <f ca="1">IF(TYPE(G16)=16,0*(VLOOKUP(G$1,'База рецептур'!$1:$1048576,$D16,FALSE)*$C16)/300)</f>
        <v>0</v>
      </c>
      <c r="H16" s="21">
        <f ca="1">IF(TYPE(H16)=16,0*(VLOOKUP(H$1,'База рецептур'!$1:$1048576,$D16,FALSE)*$C16)/300)</f>
        <v>0</v>
      </c>
      <c r="I16" s="21">
        <f ca="1">IF(TYPE(I16)=16,0*(VLOOKUP(I$1,'База рецептур'!$1:$1048576,$D16,FALSE)*$C16)/300)</f>
        <v>0</v>
      </c>
      <c r="J16" s="21">
        <f ca="1">IF(TYPE(J16)=16,0*(VLOOKUP(J$1,'База рецептур'!$1:$1048576,$D16,FALSE)*$C16)/300)</f>
        <v>0</v>
      </c>
      <c r="K16" s="21">
        <f ca="1">IF(TYPE(K16)=16,0*(VLOOKUP(K$1,'База рецептур'!$1:$1048576,$D16,FALSE)*$C16)/300)</f>
        <v>0</v>
      </c>
      <c r="L16" s="21">
        <f ca="1">IF(TYPE(L16)=16,0*(VLOOKUP(L$1,'База рецептур'!$1:$1048576,$D16,FALSE)*$C16)/300)</f>
        <v>0</v>
      </c>
      <c r="M16" s="21">
        <f ca="1">IF(TYPE(M16)=16,0*(VLOOKUP(M$1,'База рецептур'!$1:$1048576,$D16,FALSE)*$C16)/300)</f>
        <v>0</v>
      </c>
      <c r="N16" s="21">
        <f ca="1">IF(TYPE(N16)=16,0*(VLOOKUP(N$1,'База рецептур'!$1:$1048576,$D16,FALSE)*$C16)/300)</f>
        <v>0</v>
      </c>
      <c r="O16" s="21">
        <f ca="1">IF(TYPE(O16)=16,0*(VLOOKUP(O$1,'База рецептур'!$1:$1048576,$D16,FALSE)*$C16)/300)</f>
        <v>0</v>
      </c>
      <c r="P16" s="21">
        <f ca="1">IF(TYPE(P16)=16,0*(VLOOKUP(P$1,'База рецептур'!$1:$1048576,$D16,FALSE)*$C16)/300)</f>
        <v>0</v>
      </c>
      <c r="Q16" s="21">
        <f ca="1">IF(TYPE(Q16)=16,0*(VLOOKUP(Q$1,'База рецептур'!$1:$1048576,$D16,FALSE)*$C16)/300)</f>
        <v>0</v>
      </c>
      <c r="R16" s="21">
        <f ca="1">IF(TYPE(R16)=16,0*(VLOOKUP(R$1,'База рецептур'!$1:$1048576,$D16,FALSE)*$C16)/300)</f>
        <v>0</v>
      </c>
      <c r="S16" s="21">
        <f ca="1">IF(TYPE(S16)=16,0*(VLOOKUP(S$1,'База рецептур'!$1:$1048576,$D16,FALSE)*$C16)/300)</f>
        <v>0</v>
      </c>
      <c r="T16" s="21">
        <f ca="1">IF(TYPE(T16)=16,0*(VLOOKUP(T$1,'База рецептур'!$1:$1048576,$D16,FALSE)*$C16)/300)</f>
        <v>0</v>
      </c>
      <c r="U16" s="21">
        <f ca="1">IF(TYPE(U16)=16,0*(VLOOKUP(U$1,'База рецептур'!$1:$1048576,$D16,FALSE)*$C16)/300)</f>
        <v>0</v>
      </c>
      <c r="V16" s="21">
        <f ca="1">IF(TYPE(V16)=16,0*(VLOOKUP(V$1,'База рецептур'!$1:$1048576,$D16,FALSE)*$C16)/300)</f>
        <v>0</v>
      </c>
      <c r="W16" s="21">
        <f ca="1">IF(TYPE(W16)=16,0*(VLOOKUP(W$1,'База рецептур'!$1:$1048576,$D16,FALSE)*$C16)/300)</f>
        <v>0</v>
      </c>
      <c r="X16" s="21">
        <f ca="1">IF(TYPE(X16)=16,0*(VLOOKUP(X$1,'База рецептур'!$1:$1048576,$D16,FALSE)*$C16)/300)</f>
        <v>0</v>
      </c>
      <c r="Y16" s="21">
        <f ca="1">IF(TYPE(Y16)=16,0*(VLOOKUP(Y$1,'База рецептур'!$1:$1048576,$D16,FALSE)*$C16)/300)</f>
        <v>0</v>
      </c>
      <c r="Z16" s="21">
        <f ca="1">IF(TYPE(Z16)=16,0*(VLOOKUP(Z$1,'База рецептур'!$1:$1048576,$D16,FALSE)*$C16)/300)</f>
        <v>0</v>
      </c>
      <c r="AA16" s="21">
        <f ca="1">IF(TYPE(AA16)=16,0*(VLOOKUP(AA$1,'База рецептур'!$1:$1048576,$D16,FALSE)*$C16)/300)</f>
        <v>0</v>
      </c>
      <c r="AB16" s="21">
        <f ca="1">IF(TYPE(AB16)=16,0*(VLOOKUP(AB$1,'База рецептур'!$1:$1048576,$D16,FALSE)*$C16)/300)</f>
        <v>0</v>
      </c>
      <c r="AC16" s="21">
        <f ca="1">IF(TYPE(AC16)=16,0*(VLOOKUP(AC$1,'База рецептур'!$1:$1048576,$D16,FALSE)*$C16)/300)</f>
        <v>0</v>
      </c>
      <c r="AD16" s="21">
        <f ca="1">IF(TYPE(AD16)=16,0*(VLOOKUP(AD$1,'База рецептур'!$1:$1048576,$D16,FALSE)*$C16)/300)</f>
        <v>0</v>
      </c>
      <c r="AE16" s="21">
        <f ca="1">IF(TYPE(AE16)=16,0*(VLOOKUP(AE$1,'База рецептур'!$1:$1048576,$D16,FALSE)*$C16)/300)</f>
        <v>0</v>
      </c>
      <c r="AF16" s="21">
        <f ca="1">IF(TYPE(AF16)=16,0*(VLOOKUP(AF$1,'База рецептур'!$1:$1048576,$D16,FALSE)*$C16)/300)</f>
        <v>0</v>
      </c>
      <c r="AG16" s="21">
        <f ca="1">IF(TYPE(AG16)=16,0*(VLOOKUP(AG$1,'База рецептур'!$1:$1048576,$D16,FALSE)*$C16)/300)</f>
        <v>0</v>
      </c>
      <c r="AH16" s="21">
        <f ca="1">IF(TYPE(AH16)=16,0*(VLOOKUP(AH$1,'База рецептур'!$1:$1048576,$D16,FALSE)*$C16)/300)</f>
        <v>0</v>
      </c>
      <c r="AI16" s="21">
        <f ca="1">IF(TYPE(AI16)=16,0*(VLOOKUP(AI$1,'База рецептур'!$1:$1048576,$D16,FALSE)*$C16)/300)</f>
        <v>0</v>
      </c>
      <c r="AJ16" s="21">
        <f ca="1">IF(TYPE(AJ16)=16,0*(VLOOKUP(AJ$1,'База рецептур'!$1:$1048576,$D16,FALSE)*$C16)/300)</f>
        <v>0</v>
      </c>
      <c r="AK16" s="21">
        <f ca="1">IF(TYPE(AK16)=16,0*(VLOOKUP(AK$1,'База рецептур'!$1:$1048576,$D16,FALSE)*$C16)/300)</f>
        <v>0</v>
      </c>
      <c r="AL16" s="21">
        <f ca="1">IF(TYPE(AL16)=16,0*(VLOOKUP(AL$1,'База рецептур'!$1:$1048576,$D16,FALSE)*$C16)/300)</f>
        <v>0</v>
      </c>
      <c r="AM16" s="21">
        <f ca="1">IF(TYPE(AM16)=16,0*(VLOOKUP(AM$1,'База рецептур'!$1:$1048576,$D16,FALSE)*$C16)/300)</f>
        <v>0</v>
      </c>
      <c r="AN16" s="21">
        <f ca="1">IF(TYPE(AN16)=16,0*(VLOOKUP(AN$1,'База рецептур'!$1:$1048576,$D16,FALSE)*$C16)/300)</f>
        <v>0</v>
      </c>
      <c r="AO16" s="21">
        <f ca="1">IF(TYPE(AO16)=16,0*(VLOOKUP(AO$1,'База рецептур'!$1:$1048576,$D16,FALSE)*$C16)/300)</f>
        <v>0</v>
      </c>
      <c r="AP16" s="21">
        <f ca="1">IF(TYPE(AP16)=16,0*(VLOOKUP(AP$1,'База рецептур'!$1:$1048576,$D16,FALSE)*$C16)/300)</f>
        <v>0</v>
      </c>
      <c r="AQ16" s="21">
        <f ca="1">IF(TYPE(AQ16)=16,0*(VLOOKUP(AQ$1,'База рецептур'!$1:$1048576,$D16,FALSE)*$C16)/300)</f>
        <v>0</v>
      </c>
      <c r="AR16" s="21">
        <f ca="1">IF(TYPE(AR16)=16,0*(VLOOKUP(AR$1,'База рецептур'!$1:$1048576,$D16,FALSE)*$C16)/300)</f>
        <v>0</v>
      </c>
      <c r="AS16" s="21">
        <f ca="1">IF(TYPE(AS16)=16,0*(VLOOKUP(AS$1,'База рецептур'!$1:$1048576,$D16,FALSE)*$C16)/300)</f>
        <v>0</v>
      </c>
      <c r="AT16" s="21">
        <f ca="1">IF(TYPE(AT16)=16,0*(VLOOKUP(AT$1,'База рецептур'!$1:$1048576,$D16,FALSE)*$C16)/300)</f>
        <v>0</v>
      </c>
      <c r="AU16" s="21">
        <f ca="1">IF(TYPE(AU16)=16,0*(VLOOKUP(AU$1,'База рецептур'!$1:$1048576,$D16,FALSE)*$C16)/300)</f>
        <v>0</v>
      </c>
      <c r="AV16" s="21">
        <f ca="1">IF(TYPE(AV16)=16,0*(VLOOKUP(AV$1,'База рецептур'!$1:$1048576,$D16,FALSE)*$C16)/300)</f>
        <v>0</v>
      </c>
      <c r="AW16" s="21">
        <f ca="1">IF(TYPE(AW16)=16,0*(VLOOKUP(AW$1,'База рецептур'!$1:$1048576,$D16,FALSE)*$C16)/300)</f>
        <v>0</v>
      </c>
      <c r="AX16" s="21">
        <f ca="1">IF(TYPE(AX16)=16,0*(VLOOKUP(AX$1,'База рецептур'!$1:$1048576,$D16,FALSE)*$C16)/300)</f>
        <v>0</v>
      </c>
      <c r="AY16" s="21">
        <f ca="1">IF(TYPE(AY16)=16,0*(VLOOKUP(AY$1,'База рецептур'!$1:$1048576,$D16,FALSE)*$C16)/300)</f>
        <v>0</v>
      </c>
    </row>
    <row r="17" spans="1:51" x14ac:dyDescent="0.2">
      <c r="A17" s="4"/>
      <c r="B17" s="4"/>
      <c r="C17" s="3"/>
      <c r="D17" s="21">
        <f ca="1">IF(TYPE(D17)=16,0*(VLOOKUP(D$1,'База рецептур'!$1:$1048576,$D17,FALSE)*$C17)/300)</f>
        <v>0</v>
      </c>
      <c r="E17" s="21">
        <f ca="1">IF(TYPE(E17)=16,0*(VLOOKUP(E$1,'База рецептур'!$1:$1048576,$D17,FALSE)*$C17)/300)</f>
        <v>0</v>
      </c>
      <c r="F17" s="21">
        <f ca="1">IF(TYPE(F17)=16,0*(VLOOKUP(F$1,'База рецептур'!$1:$1048576,$D17,FALSE)*$C17)/300)</f>
        <v>0</v>
      </c>
      <c r="G17" s="21">
        <f ca="1">IF(TYPE(G17)=16,0*(VLOOKUP(G$1,'База рецептур'!$1:$1048576,$D17,FALSE)*$C17)/300)</f>
        <v>0</v>
      </c>
      <c r="H17" s="21">
        <f ca="1">IF(TYPE(H17)=16,0*(VLOOKUP(H$1,'База рецептур'!$1:$1048576,$D17,FALSE)*$C17)/300)</f>
        <v>0</v>
      </c>
      <c r="I17" s="21">
        <f ca="1">IF(TYPE(I17)=16,0*(VLOOKUP(I$1,'База рецептур'!$1:$1048576,$D17,FALSE)*$C17)/300)</f>
        <v>0</v>
      </c>
      <c r="J17" s="21">
        <f ca="1">IF(TYPE(J17)=16,0*(VLOOKUP(J$1,'База рецептур'!$1:$1048576,$D17,FALSE)*$C17)/300)</f>
        <v>0</v>
      </c>
      <c r="K17" s="21">
        <f ca="1">IF(TYPE(K17)=16,0*(VLOOKUP(K$1,'База рецептур'!$1:$1048576,$D17,FALSE)*$C17)/300)</f>
        <v>0</v>
      </c>
      <c r="L17" s="21">
        <f ca="1">IF(TYPE(L17)=16,0*(VLOOKUP(L$1,'База рецептур'!$1:$1048576,$D17,FALSE)*$C17)/300)</f>
        <v>0</v>
      </c>
      <c r="M17" s="21">
        <f ca="1">IF(TYPE(M17)=16,0*(VLOOKUP(M$1,'База рецептур'!$1:$1048576,$D17,FALSE)*$C17)/300)</f>
        <v>0</v>
      </c>
      <c r="N17" s="21">
        <f ca="1">IF(TYPE(N17)=16,0*(VLOOKUP(N$1,'База рецептур'!$1:$1048576,$D17,FALSE)*$C17)/300)</f>
        <v>0</v>
      </c>
      <c r="O17" s="21">
        <f ca="1">IF(TYPE(O17)=16,0*(VLOOKUP(O$1,'База рецептур'!$1:$1048576,$D17,FALSE)*$C17)/300)</f>
        <v>0</v>
      </c>
      <c r="P17" s="21">
        <f ca="1">IF(TYPE(P17)=16,0*(VLOOKUP(P$1,'База рецептур'!$1:$1048576,$D17,FALSE)*$C17)/300)</f>
        <v>0</v>
      </c>
      <c r="Q17" s="21">
        <f ca="1">IF(TYPE(Q17)=16,0*(VLOOKUP(Q$1,'База рецептур'!$1:$1048576,$D17,FALSE)*$C17)/300)</f>
        <v>0</v>
      </c>
      <c r="R17" s="21">
        <f ca="1">IF(TYPE(R17)=16,0*(VLOOKUP(R$1,'База рецептур'!$1:$1048576,$D17,FALSE)*$C17)/300)</f>
        <v>0</v>
      </c>
      <c r="S17" s="21">
        <f ca="1">IF(TYPE(S17)=16,0*(VLOOKUP(S$1,'База рецептур'!$1:$1048576,$D17,FALSE)*$C17)/300)</f>
        <v>0</v>
      </c>
      <c r="T17" s="21">
        <f ca="1">IF(TYPE(T17)=16,0*(VLOOKUP(T$1,'База рецептур'!$1:$1048576,$D17,FALSE)*$C17)/300)</f>
        <v>0</v>
      </c>
      <c r="U17" s="21">
        <f ca="1">IF(TYPE(U17)=16,0*(VLOOKUP(U$1,'База рецептур'!$1:$1048576,$D17,FALSE)*$C17)/300)</f>
        <v>0</v>
      </c>
      <c r="V17" s="21">
        <f ca="1">IF(TYPE(V17)=16,0*(VLOOKUP(V$1,'База рецептур'!$1:$1048576,$D17,FALSE)*$C17)/300)</f>
        <v>0</v>
      </c>
      <c r="W17" s="21">
        <f ca="1">IF(TYPE(W17)=16,0*(VLOOKUP(W$1,'База рецептур'!$1:$1048576,$D17,FALSE)*$C17)/300)</f>
        <v>0</v>
      </c>
      <c r="X17" s="21">
        <f ca="1">IF(TYPE(X17)=16,0*(VLOOKUP(X$1,'База рецептур'!$1:$1048576,$D17,FALSE)*$C17)/300)</f>
        <v>0</v>
      </c>
      <c r="Y17" s="21">
        <f ca="1">IF(TYPE(Y17)=16,0*(VLOOKUP(Y$1,'База рецептур'!$1:$1048576,$D17,FALSE)*$C17)/300)</f>
        <v>0</v>
      </c>
      <c r="Z17" s="21">
        <f ca="1">IF(TYPE(Z17)=16,0*(VLOOKUP(Z$1,'База рецептур'!$1:$1048576,$D17,FALSE)*$C17)/300)</f>
        <v>0</v>
      </c>
      <c r="AA17" s="21">
        <f ca="1">IF(TYPE(AA17)=16,0*(VLOOKUP(AA$1,'База рецептур'!$1:$1048576,$D17,FALSE)*$C17)/300)</f>
        <v>0</v>
      </c>
      <c r="AB17" s="21">
        <f ca="1">IF(TYPE(AB17)=16,0*(VLOOKUP(AB$1,'База рецептур'!$1:$1048576,$D17,FALSE)*$C17)/300)</f>
        <v>0</v>
      </c>
      <c r="AC17" s="21">
        <f ca="1">IF(TYPE(AC17)=16,0*(VLOOKUP(AC$1,'База рецептур'!$1:$1048576,$D17,FALSE)*$C17)/300)</f>
        <v>0</v>
      </c>
      <c r="AD17" s="21">
        <f ca="1">IF(TYPE(AD17)=16,0*(VLOOKUP(AD$1,'База рецептур'!$1:$1048576,$D17,FALSE)*$C17)/300)</f>
        <v>0</v>
      </c>
      <c r="AE17" s="21">
        <f ca="1">IF(TYPE(AE17)=16,0*(VLOOKUP(AE$1,'База рецептур'!$1:$1048576,$D17,FALSE)*$C17)/300)</f>
        <v>0</v>
      </c>
      <c r="AF17" s="21">
        <f ca="1">IF(TYPE(AF17)=16,0*(VLOOKUP(AF$1,'База рецептур'!$1:$1048576,$D17,FALSE)*$C17)/300)</f>
        <v>0</v>
      </c>
      <c r="AG17" s="21">
        <f ca="1">IF(TYPE(AG17)=16,0*(VLOOKUP(AG$1,'База рецептур'!$1:$1048576,$D17,FALSE)*$C17)/300)</f>
        <v>0</v>
      </c>
      <c r="AH17" s="21">
        <f ca="1">IF(TYPE(AH17)=16,0*(VLOOKUP(AH$1,'База рецептур'!$1:$1048576,$D17,FALSE)*$C17)/300)</f>
        <v>0</v>
      </c>
      <c r="AI17" s="21">
        <f ca="1">IF(TYPE(AI17)=16,0*(VLOOKUP(AI$1,'База рецептур'!$1:$1048576,$D17,FALSE)*$C17)/300)</f>
        <v>0</v>
      </c>
      <c r="AJ17" s="21">
        <f ca="1">IF(TYPE(AJ17)=16,0*(VLOOKUP(AJ$1,'База рецептур'!$1:$1048576,$D17,FALSE)*$C17)/300)</f>
        <v>0</v>
      </c>
      <c r="AK17" s="21">
        <f ca="1">IF(TYPE(AK17)=16,0*(VLOOKUP(AK$1,'База рецептур'!$1:$1048576,$D17,FALSE)*$C17)/300)</f>
        <v>0</v>
      </c>
      <c r="AL17" s="21">
        <f ca="1">IF(TYPE(AL17)=16,0*(VLOOKUP(AL$1,'База рецептур'!$1:$1048576,$D17,FALSE)*$C17)/300)</f>
        <v>0</v>
      </c>
      <c r="AM17" s="21">
        <f ca="1">IF(TYPE(AM17)=16,0*(VLOOKUP(AM$1,'База рецептур'!$1:$1048576,$D17,FALSE)*$C17)/300)</f>
        <v>0</v>
      </c>
      <c r="AN17" s="21">
        <f ca="1">IF(TYPE(AN17)=16,0*(VLOOKUP(AN$1,'База рецептур'!$1:$1048576,$D17,FALSE)*$C17)/300)</f>
        <v>0</v>
      </c>
      <c r="AO17" s="21">
        <f ca="1">IF(TYPE(AO17)=16,0*(VLOOKUP(AO$1,'База рецептур'!$1:$1048576,$D17,FALSE)*$C17)/300)</f>
        <v>0</v>
      </c>
      <c r="AP17" s="21">
        <f ca="1">IF(TYPE(AP17)=16,0*(VLOOKUP(AP$1,'База рецептур'!$1:$1048576,$D17,FALSE)*$C17)/300)</f>
        <v>0</v>
      </c>
      <c r="AQ17" s="21">
        <f ca="1">IF(TYPE(AQ17)=16,0*(VLOOKUP(AQ$1,'База рецептур'!$1:$1048576,$D17,FALSE)*$C17)/300)</f>
        <v>0</v>
      </c>
      <c r="AR17" s="21">
        <f ca="1">IF(TYPE(AR17)=16,0*(VLOOKUP(AR$1,'База рецептур'!$1:$1048576,$D17,FALSE)*$C17)/300)</f>
        <v>0</v>
      </c>
      <c r="AS17" s="21">
        <f ca="1">IF(TYPE(AS17)=16,0*(VLOOKUP(AS$1,'База рецептур'!$1:$1048576,$D17,FALSE)*$C17)/300)</f>
        <v>0</v>
      </c>
      <c r="AT17" s="21">
        <f ca="1">IF(TYPE(AT17)=16,0*(VLOOKUP(AT$1,'База рецептур'!$1:$1048576,$D17,FALSE)*$C17)/300)</f>
        <v>0</v>
      </c>
      <c r="AU17" s="21">
        <f ca="1">IF(TYPE(AU17)=16,0*(VLOOKUP(AU$1,'База рецептур'!$1:$1048576,$D17,FALSE)*$C17)/300)</f>
        <v>0</v>
      </c>
      <c r="AV17" s="21">
        <f ca="1">IF(TYPE(AV17)=16,0*(VLOOKUP(AV$1,'База рецептур'!$1:$1048576,$D17,FALSE)*$C17)/300)</f>
        <v>0</v>
      </c>
      <c r="AW17" s="21">
        <f ca="1">IF(TYPE(AW17)=16,0*(VLOOKUP(AW$1,'База рецептур'!$1:$1048576,$D17,FALSE)*$C17)/300)</f>
        <v>0</v>
      </c>
      <c r="AX17" s="21">
        <f ca="1">IF(TYPE(AX17)=16,0*(VLOOKUP(AX$1,'База рецептур'!$1:$1048576,$D17,FALSE)*$C17)/300)</f>
        <v>0</v>
      </c>
      <c r="AY17" s="21">
        <f ca="1">IF(TYPE(AY17)=16,0*(VLOOKUP(AY$1,'База рецептур'!$1:$1048576,$D17,FALSE)*$C17)/300)</f>
        <v>0</v>
      </c>
    </row>
    <row r="18" spans="1:51" x14ac:dyDescent="0.2">
      <c r="A18" s="4"/>
      <c r="B18" s="4"/>
      <c r="C18" s="3"/>
      <c r="D18" s="21">
        <f ca="1">IF(TYPE(D18)=16,0*(VLOOKUP(D$1,'База рецептур'!$1:$1048576,$D18,FALSE)*$C18)/300)</f>
        <v>0</v>
      </c>
      <c r="E18" s="21">
        <f ca="1">IF(TYPE(E18)=16,0*(VLOOKUP(E$1,'База рецептур'!$1:$1048576,$D18,FALSE)*$C18)/300)</f>
        <v>0</v>
      </c>
      <c r="F18" s="21">
        <f ca="1">IF(TYPE(F18)=16,0*(VLOOKUP(F$1,'База рецептур'!$1:$1048576,$D18,FALSE)*$C18)/300)</f>
        <v>0</v>
      </c>
      <c r="G18" s="21">
        <f ca="1">IF(TYPE(G18)=16,0*(VLOOKUP(G$1,'База рецептур'!$1:$1048576,$D18,FALSE)*$C18)/300)</f>
        <v>0</v>
      </c>
      <c r="H18" s="21">
        <f ca="1">IF(TYPE(H18)=16,0*(VLOOKUP(H$1,'База рецептур'!$1:$1048576,$D18,FALSE)*$C18)/300)</f>
        <v>0</v>
      </c>
      <c r="I18" s="21">
        <f ca="1">IF(TYPE(I18)=16,0*(VLOOKUP(I$1,'База рецептур'!$1:$1048576,$D18,FALSE)*$C18)/300)</f>
        <v>0</v>
      </c>
      <c r="J18" s="21">
        <f ca="1">IF(TYPE(J18)=16,0*(VLOOKUP(J$1,'База рецептур'!$1:$1048576,$D18,FALSE)*$C18)/300)</f>
        <v>0</v>
      </c>
      <c r="K18" s="21">
        <f ca="1">IF(TYPE(K18)=16,0*(VLOOKUP(K$1,'База рецептур'!$1:$1048576,$D18,FALSE)*$C18)/300)</f>
        <v>0</v>
      </c>
      <c r="L18" s="21">
        <f ca="1">IF(TYPE(L18)=16,0*(VLOOKUP(L$1,'База рецептур'!$1:$1048576,$D18,FALSE)*$C18)/300)</f>
        <v>0</v>
      </c>
      <c r="M18" s="21">
        <f ca="1">IF(TYPE(M18)=16,0*(VLOOKUP(M$1,'База рецептур'!$1:$1048576,$D18,FALSE)*$C18)/300)</f>
        <v>0</v>
      </c>
      <c r="N18" s="21">
        <f ca="1">IF(TYPE(N18)=16,0*(VLOOKUP(N$1,'База рецептур'!$1:$1048576,$D18,FALSE)*$C18)/300)</f>
        <v>0</v>
      </c>
      <c r="O18" s="21">
        <f ca="1">IF(TYPE(O18)=16,0*(VLOOKUP(O$1,'База рецептур'!$1:$1048576,$D18,FALSE)*$C18)/300)</f>
        <v>0</v>
      </c>
      <c r="P18" s="21">
        <f ca="1">IF(TYPE(P18)=16,0*(VLOOKUP(P$1,'База рецептур'!$1:$1048576,$D18,FALSE)*$C18)/300)</f>
        <v>0</v>
      </c>
      <c r="Q18" s="21">
        <f ca="1">IF(TYPE(Q18)=16,0*(VLOOKUP(Q$1,'База рецептур'!$1:$1048576,$D18,FALSE)*$C18)/300)</f>
        <v>0</v>
      </c>
      <c r="R18" s="21">
        <f ca="1">IF(TYPE(R18)=16,0*(VLOOKUP(R$1,'База рецептур'!$1:$1048576,$D18,FALSE)*$C18)/300)</f>
        <v>0</v>
      </c>
      <c r="S18" s="21">
        <f ca="1">IF(TYPE(S18)=16,0*(VLOOKUP(S$1,'База рецептур'!$1:$1048576,$D18,FALSE)*$C18)/300)</f>
        <v>0</v>
      </c>
      <c r="T18" s="21">
        <f ca="1">IF(TYPE(T18)=16,0*(VLOOKUP(T$1,'База рецептур'!$1:$1048576,$D18,FALSE)*$C18)/300)</f>
        <v>0</v>
      </c>
      <c r="U18" s="21">
        <f ca="1">IF(TYPE(U18)=16,0*(VLOOKUP(U$1,'База рецептур'!$1:$1048576,$D18,FALSE)*$C18)/300)</f>
        <v>0</v>
      </c>
      <c r="V18" s="21">
        <f ca="1">IF(TYPE(V18)=16,0*(VLOOKUP(V$1,'База рецептур'!$1:$1048576,$D18,FALSE)*$C18)/300)</f>
        <v>0</v>
      </c>
      <c r="W18" s="21">
        <f ca="1">IF(TYPE(W18)=16,0*(VLOOKUP(W$1,'База рецептур'!$1:$1048576,$D18,FALSE)*$C18)/300)</f>
        <v>0</v>
      </c>
      <c r="X18" s="21">
        <f ca="1">IF(TYPE(X18)=16,0*(VLOOKUP(X$1,'База рецептур'!$1:$1048576,$D18,FALSE)*$C18)/300)</f>
        <v>0</v>
      </c>
      <c r="Y18" s="21">
        <f ca="1">IF(TYPE(Y18)=16,0*(VLOOKUP(Y$1,'База рецептур'!$1:$1048576,$D18,FALSE)*$C18)/300)</f>
        <v>0</v>
      </c>
      <c r="Z18" s="21">
        <f ca="1">IF(TYPE(Z18)=16,0*(VLOOKUP(Z$1,'База рецептур'!$1:$1048576,$D18,FALSE)*$C18)/300)</f>
        <v>0</v>
      </c>
      <c r="AA18" s="21">
        <f ca="1">IF(TYPE(AA18)=16,0*(VLOOKUP(AA$1,'База рецептур'!$1:$1048576,$D18,FALSE)*$C18)/300)</f>
        <v>0</v>
      </c>
      <c r="AB18" s="21">
        <f ca="1">IF(TYPE(AB18)=16,0*(VLOOKUP(AB$1,'База рецептур'!$1:$1048576,$D18,FALSE)*$C18)/300)</f>
        <v>0</v>
      </c>
      <c r="AC18" s="21">
        <f ca="1">IF(TYPE(AC18)=16,0*(VLOOKUP(AC$1,'База рецептур'!$1:$1048576,$D18,FALSE)*$C18)/300)</f>
        <v>0</v>
      </c>
      <c r="AD18" s="21">
        <f ca="1">IF(TYPE(AD18)=16,0*(VLOOKUP(AD$1,'База рецептур'!$1:$1048576,$D18,FALSE)*$C18)/300)</f>
        <v>0</v>
      </c>
      <c r="AE18" s="21">
        <f ca="1">IF(TYPE(AE18)=16,0*(VLOOKUP(AE$1,'База рецептур'!$1:$1048576,$D18,FALSE)*$C18)/300)</f>
        <v>0</v>
      </c>
      <c r="AF18" s="21">
        <f ca="1">IF(TYPE(AF18)=16,0*(VLOOKUP(AF$1,'База рецептур'!$1:$1048576,$D18,FALSE)*$C18)/300)</f>
        <v>0</v>
      </c>
      <c r="AG18" s="21">
        <f ca="1">IF(TYPE(AG18)=16,0*(VLOOKUP(AG$1,'База рецептур'!$1:$1048576,$D18,FALSE)*$C18)/300)</f>
        <v>0</v>
      </c>
      <c r="AH18" s="21">
        <f ca="1">IF(TYPE(AH18)=16,0*(VLOOKUP(AH$1,'База рецептур'!$1:$1048576,$D18,FALSE)*$C18)/300)</f>
        <v>0</v>
      </c>
      <c r="AI18" s="21">
        <f ca="1">IF(TYPE(AI18)=16,0*(VLOOKUP(AI$1,'База рецептур'!$1:$1048576,$D18,FALSE)*$C18)/300)</f>
        <v>0</v>
      </c>
      <c r="AJ18" s="21">
        <f ca="1">IF(TYPE(AJ18)=16,0*(VLOOKUP(AJ$1,'База рецептур'!$1:$1048576,$D18,FALSE)*$C18)/300)</f>
        <v>0</v>
      </c>
      <c r="AK18" s="21">
        <f ca="1">IF(TYPE(AK18)=16,0*(VLOOKUP(AK$1,'База рецептур'!$1:$1048576,$D18,FALSE)*$C18)/300)</f>
        <v>0</v>
      </c>
      <c r="AL18" s="21">
        <f ca="1">IF(TYPE(AL18)=16,0*(VLOOKUP(AL$1,'База рецептур'!$1:$1048576,$D18,FALSE)*$C18)/300)</f>
        <v>0</v>
      </c>
      <c r="AM18" s="21">
        <f ca="1">IF(TYPE(AM18)=16,0*(VLOOKUP(AM$1,'База рецептур'!$1:$1048576,$D18,FALSE)*$C18)/300)</f>
        <v>0</v>
      </c>
      <c r="AN18" s="21">
        <f ca="1">IF(TYPE(AN18)=16,0*(VLOOKUP(AN$1,'База рецептур'!$1:$1048576,$D18,FALSE)*$C18)/300)</f>
        <v>0</v>
      </c>
      <c r="AO18" s="21">
        <f ca="1">IF(TYPE(AO18)=16,0*(VLOOKUP(AO$1,'База рецептур'!$1:$1048576,$D18,FALSE)*$C18)/300)</f>
        <v>0</v>
      </c>
      <c r="AP18" s="21">
        <f ca="1">IF(TYPE(AP18)=16,0*(VLOOKUP(AP$1,'База рецептур'!$1:$1048576,$D18,FALSE)*$C18)/300)</f>
        <v>0</v>
      </c>
      <c r="AQ18" s="21">
        <f ca="1">IF(TYPE(AQ18)=16,0*(VLOOKUP(AQ$1,'База рецептур'!$1:$1048576,$D18,FALSE)*$C18)/300)</f>
        <v>0</v>
      </c>
      <c r="AR18" s="21">
        <f ca="1">IF(TYPE(AR18)=16,0*(VLOOKUP(AR$1,'База рецептур'!$1:$1048576,$D18,FALSE)*$C18)/300)</f>
        <v>0</v>
      </c>
      <c r="AS18" s="21">
        <f ca="1">IF(TYPE(AS18)=16,0*(VLOOKUP(AS$1,'База рецептур'!$1:$1048576,$D18,FALSE)*$C18)/300)</f>
        <v>0</v>
      </c>
      <c r="AT18" s="21">
        <f ca="1">IF(TYPE(AT18)=16,0*(VLOOKUP(AT$1,'База рецептур'!$1:$1048576,$D18,FALSE)*$C18)/300)</f>
        <v>0</v>
      </c>
      <c r="AU18" s="21">
        <f ca="1">IF(TYPE(AU18)=16,0*(VLOOKUP(AU$1,'База рецептур'!$1:$1048576,$D18,FALSE)*$C18)/300)</f>
        <v>0</v>
      </c>
      <c r="AV18" s="21">
        <f ca="1">IF(TYPE(AV18)=16,0*(VLOOKUP(AV$1,'База рецептур'!$1:$1048576,$D18,FALSE)*$C18)/300)</f>
        <v>0</v>
      </c>
      <c r="AW18" s="21">
        <f ca="1">IF(TYPE(AW18)=16,0*(VLOOKUP(AW$1,'База рецептур'!$1:$1048576,$D18,FALSE)*$C18)/300)</f>
        <v>0</v>
      </c>
      <c r="AX18" s="21">
        <f ca="1">IF(TYPE(AX18)=16,0*(VLOOKUP(AX$1,'База рецептур'!$1:$1048576,$D18,FALSE)*$C18)/300)</f>
        <v>0</v>
      </c>
      <c r="AY18" s="21">
        <f ca="1">IF(TYPE(AY18)=16,0*(VLOOKUP(AY$1,'База рецептур'!$1:$1048576,$D18,FALSE)*$C18)/300)</f>
        <v>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XFD1048576"/>
    </sheetView>
  </sheetViews>
  <sheetFormatPr defaultRowHeight="11.85" customHeight="1" x14ac:dyDescent="0.25"/>
  <cols>
    <col min="1" max="1" width="11.42578125" bestFit="1" customWidth="1"/>
  </cols>
  <sheetData>
    <row r="1" spans="1:1" ht="11.85" customHeight="1" x14ac:dyDescent="0.25">
      <c r="A1" s="7" t="s">
        <v>6</v>
      </c>
    </row>
    <row r="2" spans="1:1" ht="11.85" customHeight="1" x14ac:dyDescent="0.25">
      <c r="A2" s="4" t="s">
        <v>7</v>
      </c>
    </row>
    <row r="3" spans="1:1" ht="11.85" customHeight="1" x14ac:dyDescent="0.25">
      <c r="A3" s="1" t="s">
        <v>30</v>
      </c>
    </row>
    <row r="4" spans="1:1" ht="11.85" customHeight="1" x14ac:dyDescent="0.25">
      <c r="A4" s="7" t="s">
        <v>43</v>
      </c>
    </row>
    <row r="5" spans="1:1" ht="11.85" customHeight="1" x14ac:dyDescent="0.25">
      <c r="A5" s="1" t="s">
        <v>25</v>
      </c>
    </row>
    <row r="6" spans="1:1" ht="11.85" customHeight="1" x14ac:dyDescent="0.25">
      <c r="A6" s="1" t="s">
        <v>26</v>
      </c>
    </row>
    <row r="7" spans="1:1" ht="11.85" customHeight="1" x14ac:dyDescent="0.25">
      <c r="A7" s="1" t="s">
        <v>27</v>
      </c>
    </row>
    <row r="8" spans="1:1" ht="11.85" customHeight="1" x14ac:dyDescent="0.25">
      <c r="A8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рецептур</vt:lpstr>
      <vt:lpstr>Смешение_списание</vt:lpstr>
      <vt:lpstr>Значения для списков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Alexei Skripko</dc:creator>
  <cp:lastModifiedBy>Alexei Skripko</cp:lastModifiedBy>
  <dcterms:created xsi:type="dcterms:W3CDTF">2018-08-29T09:04:39Z</dcterms:created>
  <dcterms:modified xsi:type="dcterms:W3CDTF">2018-09-10T10:27:21Z</dcterms:modified>
</cp:coreProperties>
</file>