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480" yWindow="270" windowWidth="24540" windowHeight="11955"/>
  </bookViews>
  <sheets>
    <sheet name="Банан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myDate">"12.09.2018"</definedName>
    <definedName name="myDate2">"Дата фасовки: "&amp;myDate</definedName>
    <definedName name="Print_Area" localSheetId="0">Банан!$A$1:$C$1288</definedName>
    <definedName name="yeaapl">"15.11.2017"</definedName>
    <definedName name="yearApple">"15.11.2017"</definedName>
    <definedName name="Z_77A889AC_93DB_4AC5_A1B2_787B53CBAC7F_.wvu.PrintArea" localSheetId="0" hidden="1">Банан!$A$2:$G$330</definedName>
    <definedName name="Z_9AABC4D2_F171_4254_90EF_F5E48D3CBF9B_.wvu.PrintArea" localSheetId="0" hidden="1">Банан!$A$2:$C$100</definedName>
    <definedName name="Z_9F033496_0278_48B3_8807_DCB049CE508E_.wvu.PrintArea" localSheetId="0" hidden="1">Банан!$A$2:$C$78</definedName>
    <definedName name="_xlnm.Print_Area" localSheetId="0">OFFSET(Банан!$A$1,(Банан!$F$2-1)*11+1,,11*Банан!$F$3,3)</definedName>
    <definedName name="Рейсы">'[1]Рейсы Вторник'!$B$2:$T$28</definedName>
    <definedName name="яблоки">[1]Справочник!$Y$3:$AB$120</definedName>
  </definedNames>
  <calcPr calcId="152511"/>
</workbook>
</file>

<file path=xl/calcChain.xml><?xml version="1.0" encoding="utf-8"?>
<calcChain xmlns="http://schemas.openxmlformats.org/spreadsheetml/2006/main">
  <c r="B2031" i="4" l="1"/>
  <c r="B2020" i="4"/>
  <c r="B2009" i="4"/>
  <c r="B1998" i="4"/>
  <c r="B1987" i="4"/>
  <c r="B1976" i="4"/>
  <c r="B1965" i="4"/>
  <c r="B1954" i="4"/>
  <c r="B1943" i="4"/>
  <c r="B1932" i="4"/>
  <c r="B1921" i="4"/>
  <c r="B1910" i="4"/>
  <c r="B1899" i="4"/>
  <c r="B1888" i="4"/>
  <c r="B1877" i="4"/>
  <c r="B1866" i="4"/>
  <c r="B1855" i="4"/>
  <c r="B1844" i="4"/>
  <c r="B1833" i="4"/>
  <c r="B1822" i="4"/>
  <c r="B1811" i="4"/>
  <c r="B1800" i="4"/>
  <c r="B1789" i="4"/>
  <c r="B1778" i="4"/>
  <c r="B1767" i="4"/>
  <c r="B1756" i="4"/>
  <c r="B1745" i="4"/>
  <c r="B1734" i="4"/>
  <c r="B1723" i="4"/>
  <c r="B1712" i="4"/>
  <c r="B1701" i="4"/>
  <c r="B1690" i="4"/>
  <c r="B1679" i="4"/>
  <c r="B1668" i="4"/>
  <c r="B1657" i="4"/>
  <c r="B1646" i="4"/>
  <c r="B1635" i="4"/>
  <c r="B1624" i="4"/>
  <c r="B1613" i="4"/>
  <c r="B1602" i="4"/>
  <c r="B1591" i="4"/>
  <c r="B1580" i="4"/>
  <c r="B1569" i="4"/>
  <c r="B1558" i="4"/>
  <c r="B1547" i="4"/>
  <c r="B1536" i="4"/>
  <c r="B1525" i="4"/>
  <c r="B1514" i="4"/>
  <c r="B1503" i="4"/>
  <c r="B1492" i="4"/>
  <c r="B1481" i="4"/>
  <c r="B1470" i="4"/>
  <c r="B1459" i="4"/>
  <c r="B1448" i="4"/>
  <c r="B1437" i="4"/>
  <c r="B1426" i="4"/>
  <c r="B1415" i="4"/>
  <c r="B1404" i="4"/>
  <c r="B1393" i="4"/>
  <c r="B1382" i="4"/>
  <c r="B1371" i="4"/>
  <c r="B1360" i="4"/>
  <c r="B1349" i="4"/>
  <c r="B1338" i="4"/>
  <c r="B1327" i="4"/>
  <c r="B1316" i="4"/>
  <c r="B1305" i="4"/>
  <c r="B1294" i="4"/>
  <c r="B1283" i="4"/>
  <c r="B1272" i="4"/>
  <c r="B1261" i="4"/>
  <c r="B1250" i="4"/>
  <c r="B1239" i="4"/>
  <c r="B1228" i="4"/>
  <c r="B1217" i="4"/>
  <c r="B1206" i="4"/>
  <c r="B1195" i="4"/>
  <c r="B1184" i="4"/>
  <c r="B1173" i="4"/>
  <c r="B1162" i="4"/>
  <c r="B1151" i="4"/>
  <c r="B1140" i="4"/>
  <c r="B1129" i="4"/>
  <c r="B1118" i="4"/>
  <c r="B1107" i="4"/>
  <c r="B1096" i="4"/>
  <c r="B1085" i="4"/>
  <c r="B1074" i="4"/>
  <c r="B1063" i="4"/>
  <c r="B1052" i="4"/>
  <c r="B1041" i="4"/>
  <c r="B1030" i="4"/>
  <c r="B1019" i="4"/>
  <c r="B1008" i="4"/>
  <c r="B997" i="4"/>
  <c r="B986" i="4"/>
  <c r="B975" i="4"/>
  <c r="B964" i="4"/>
  <c r="B953" i="4"/>
  <c r="B942" i="4"/>
  <c r="B931" i="4"/>
  <c r="B920" i="4"/>
  <c r="B909" i="4"/>
  <c r="B898" i="4"/>
  <c r="B887" i="4"/>
  <c r="B876" i="4"/>
  <c r="B865" i="4"/>
  <c r="B854" i="4"/>
  <c r="B843" i="4"/>
  <c r="B832" i="4"/>
  <c r="B821" i="4"/>
  <c r="B810" i="4"/>
  <c r="B799" i="4"/>
  <c r="B788" i="4"/>
  <c r="B777" i="4"/>
  <c r="B766" i="4"/>
  <c r="B755" i="4"/>
  <c r="B744" i="4"/>
  <c r="B733" i="4"/>
  <c r="B722" i="4"/>
  <c r="B711" i="4"/>
  <c r="B700" i="4"/>
  <c r="B689" i="4"/>
  <c r="B678" i="4"/>
  <c r="B667" i="4"/>
  <c r="B656" i="4"/>
  <c r="B645" i="4"/>
  <c r="B634" i="4"/>
  <c r="B623" i="4"/>
  <c r="B612" i="4"/>
  <c r="B601" i="4"/>
  <c r="B590" i="4"/>
  <c r="B579" i="4"/>
  <c r="B568" i="4"/>
  <c r="B557" i="4"/>
  <c r="B546" i="4"/>
  <c r="B535" i="4"/>
  <c r="B524" i="4"/>
  <c r="B513" i="4"/>
  <c r="B502" i="4"/>
  <c r="B491" i="4"/>
  <c r="B480" i="4"/>
  <c r="B469" i="4"/>
  <c r="B458" i="4"/>
  <c r="B447" i="4"/>
  <c r="B436" i="4"/>
  <c r="B425" i="4"/>
  <c r="B414" i="4"/>
  <c r="B403" i="4"/>
  <c r="B392" i="4"/>
  <c r="B381" i="4"/>
  <c r="B370" i="4"/>
  <c r="B359" i="4"/>
  <c r="B348" i="4"/>
  <c r="B337" i="4"/>
  <c r="B326" i="4"/>
  <c r="B315" i="4"/>
  <c r="B304" i="4"/>
  <c r="B293" i="4"/>
  <c r="B282" i="4"/>
  <c r="B271" i="4"/>
  <c r="B260" i="4"/>
  <c r="B249" i="4"/>
  <c r="B238" i="4"/>
  <c r="B227" i="4"/>
  <c r="B216" i="4"/>
  <c r="B205" i="4"/>
  <c r="B194" i="4"/>
  <c r="B183" i="4"/>
  <c r="B172" i="4"/>
  <c r="B161" i="4"/>
  <c r="B150" i="4"/>
  <c r="B139" i="4"/>
  <c r="B128" i="4"/>
  <c r="B117" i="4"/>
  <c r="B106" i="4"/>
  <c r="B95" i="4"/>
  <c r="B84" i="4"/>
  <c r="B73" i="4"/>
  <c r="B62" i="4"/>
  <c r="B51" i="4"/>
  <c r="B40" i="4"/>
  <c r="B29" i="4"/>
  <c r="B18" i="4"/>
  <c r="B7" i="4"/>
  <c r="B2" i="4"/>
  <c r="A2034" i="4"/>
  <c r="A2032" i="4"/>
  <c r="A2030" i="4"/>
  <c r="A2029" i="4"/>
  <c r="A2028" i="4"/>
  <c r="B2026" i="4"/>
  <c r="A2026" i="4"/>
  <c r="A2023" i="4"/>
  <c r="A2021" i="4"/>
  <c r="A2019" i="4"/>
  <c r="A2018" i="4"/>
  <c r="A2017" i="4"/>
  <c r="B2015" i="4"/>
  <c r="A2015" i="4"/>
  <c r="A2012" i="4"/>
  <c r="A2010" i="4"/>
  <c r="A2008" i="4"/>
  <c r="A2007" i="4"/>
  <c r="A2006" i="4"/>
  <c r="B2004" i="4"/>
  <c r="A2004" i="4"/>
  <c r="A2001" i="4"/>
  <c r="A1999" i="4"/>
  <c r="A1997" i="4"/>
  <c r="A1996" i="4"/>
  <c r="A1995" i="4"/>
  <c r="B1993" i="4"/>
  <c r="A1993" i="4"/>
  <c r="A1990" i="4"/>
  <c r="A1988" i="4"/>
  <c r="A1986" i="4"/>
  <c r="A1985" i="4"/>
  <c r="A1984" i="4"/>
  <c r="B1982" i="4"/>
  <c r="A1982" i="4"/>
  <c r="A1979" i="4"/>
  <c r="A1977" i="4"/>
  <c r="A1975" i="4"/>
  <c r="A1974" i="4"/>
  <c r="A1973" i="4"/>
  <c r="B1971" i="4"/>
  <c r="A1971" i="4"/>
  <c r="A1968" i="4"/>
  <c r="A1966" i="4"/>
  <c r="A1964" i="4"/>
  <c r="A1963" i="4"/>
  <c r="A1962" i="4"/>
  <c r="B1960" i="4"/>
  <c r="A1960" i="4"/>
  <c r="A1957" i="4"/>
  <c r="A1955" i="4"/>
  <c r="A1953" i="4"/>
  <c r="A1952" i="4"/>
  <c r="A1951" i="4"/>
  <c r="B1949" i="4"/>
  <c r="A1949" i="4"/>
  <c r="A1946" i="4"/>
  <c r="A1944" i="4"/>
  <c r="A1942" i="4"/>
  <c r="A1941" i="4"/>
  <c r="A1940" i="4"/>
  <c r="B1938" i="4"/>
  <c r="A1938" i="4"/>
  <c r="A1935" i="4"/>
  <c r="A1933" i="4"/>
  <c r="A1931" i="4"/>
  <c r="A1930" i="4"/>
  <c r="A1929" i="4"/>
  <c r="B1927" i="4"/>
  <c r="A1927" i="4"/>
  <c r="A1924" i="4"/>
  <c r="A1922" i="4"/>
  <c r="A1920" i="4"/>
  <c r="A1919" i="4"/>
  <c r="A1918" i="4"/>
  <c r="B1916" i="4"/>
  <c r="A1916" i="4"/>
  <c r="A1913" i="4"/>
  <c r="A1911" i="4"/>
  <c r="A1909" i="4"/>
  <c r="A1908" i="4"/>
  <c r="A1907" i="4"/>
  <c r="B1905" i="4"/>
  <c r="A1905" i="4"/>
  <c r="A1902" i="4"/>
  <c r="A1900" i="4"/>
  <c r="A1898" i="4"/>
  <c r="A1897" i="4"/>
  <c r="A1896" i="4"/>
  <c r="B1894" i="4"/>
  <c r="A1894" i="4"/>
  <c r="A1891" i="4"/>
  <c r="A1889" i="4"/>
  <c r="A1887" i="4"/>
  <c r="A1886" i="4"/>
  <c r="A1885" i="4"/>
  <c r="B1883" i="4"/>
  <c r="A1883" i="4"/>
  <c r="A1880" i="4"/>
  <c r="A1878" i="4"/>
  <c r="A1876" i="4"/>
  <c r="A1875" i="4"/>
  <c r="A1874" i="4"/>
  <c r="B1872" i="4"/>
  <c r="A1872" i="4"/>
  <c r="A1869" i="4"/>
  <c r="A1867" i="4"/>
  <c r="A1865" i="4"/>
  <c r="A1864" i="4"/>
  <c r="A1863" i="4"/>
  <c r="B1861" i="4"/>
  <c r="A1861" i="4"/>
  <c r="A1858" i="4"/>
  <c r="A1856" i="4"/>
  <c r="A1854" i="4"/>
  <c r="A1853" i="4"/>
  <c r="A1852" i="4"/>
  <c r="B1850" i="4"/>
  <c r="A1850" i="4"/>
  <c r="A1847" i="4"/>
  <c r="A1845" i="4"/>
  <c r="A1843" i="4"/>
  <c r="A1842" i="4"/>
  <c r="A1841" i="4"/>
  <c r="B1839" i="4"/>
  <c r="A1839" i="4"/>
  <c r="A1836" i="4"/>
  <c r="A1834" i="4"/>
  <c r="A1832" i="4"/>
  <c r="A1831" i="4"/>
  <c r="A1830" i="4"/>
  <c r="B1828" i="4"/>
  <c r="A1828" i="4"/>
  <c r="A1825" i="4"/>
  <c r="A1823" i="4"/>
  <c r="A1821" i="4"/>
  <c r="A1820" i="4"/>
  <c r="A1819" i="4"/>
  <c r="B1817" i="4"/>
  <c r="A1817" i="4"/>
  <c r="A1814" i="4"/>
  <c r="A1812" i="4"/>
  <c r="A1810" i="4"/>
  <c r="A1809" i="4"/>
  <c r="A1808" i="4"/>
  <c r="B1806" i="4"/>
  <c r="A1806" i="4"/>
  <c r="A1803" i="4"/>
  <c r="A1801" i="4"/>
  <c r="A1799" i="4"/>
  <c r="A1798" i="4"/>
  <c r="A1797" i="4"/>
  <c r="B1795" i="4"/>
  <c r="A1795" i="4"/>
  <c r="A1792" i="4"/>
  <c r="A1790" i="4"/>
  <c r="A1788" i="4"/>
  <c r="A1787" i="4"/>
  <c r="A1786" i="4"/>
  <c r="B1784" i="4"/>
  <c r="A1784" i="4"/>
  <c r="A1781" i="4"/>
  <c r="A1779" i="4"/>
  <c r="A1777" i="4"/>
  <c r="A1776" i="4"/>
  <c r="A1775" i="4"/>
  <c r="B1773" i="4"/>
  <c r="A1773" i="4"/>
  <c r="A1770" i="4"/>
  <c r="A1768" i="4"/>
  <c r="A1766" i="4"/>
  <c r="A1765" i="4"/>
  <c r="A1764" i="4"/>
  <c r="B1762" i="4"/>
  <c r="A1762" i="4"/>
  <c r="A1759" i="4"/>
  <c r="A1757" i="4"/>
  <c r="A1755" i="4"/>
  <c r="A1754" i="4"/>
  <c r="A1753" i="4"/>
  <c r="B1751" i="4"/>
  <c r="A1751" i="4"/>
  <c r="A1748" i="4"/>
  <c r="A1746" i="4"/>
  <c r="A1744" i="4"/>
  <c r="A1743" i="4"/>
  <c r="A1742" i="4"/>
  <c r="B1740" i="4"/>
  <c r="A1740" i="4"/>
  <c r="A1737" i="4"/>
  <c r="A1735" i="4"/>
  <c r="A1733" i="4"/>
  <c r="A1732" i="4"/>
  <c r="A1731" i="4"/>
  <c r="B1729" i="4"/>
  <c r="A1729" i="4"/>
  <c r="A1726" i="4"/>
  <c r="A1724" i="4"/>
  <c r="A1722" i="4"/>
  <c r="A1721" i="4"/>
  <c r="A1720" i="4"/>
  <c r="B1718" i="4"/>
  <c r="A1718" i="4"/>
  <c r="A1715" i="4"/>
  <c r="A1713" i="4"/>
  <c r="A1711" i="4"/>
  <c r="A1710" i="4"/>
  <c r="A1709" i="4"/>
  <c r="B1707" i="4"/>
  <c r="A1707" i="4"/>
  <c r="A1704" i="4"/>
  <c r="A1702" i="4"/>
  <c r="A1700" i="4"/>
  <c r="A1699" i="4"/>
  <c r="A1698" i="4"/>
  <c r="B1696" i="4"/>
  <c r="A1696" i="4"/>
  <c r="A1693" i="4"/>
  <c r="A1691" i="4"/>
  <c r="A1689" i="4"/>
  <c r="A1688" i="4"/>
  <c r="A1687" i="4"/>
  <c r="B1685" i="4"/>
  <c r="A1685" i="4"/>
  <c r="A1682" i="4"/>
  <c r="A1680" i="4"/>
  <c r="A1678" i="4"/>
  <c r="A1677" i="4"/>
  <c r="A1676" i="4"/>
  <c r="B1674" i="4"/>
  <c r="A1674" i="4"/>
  <c r="A1671" i="4"/>
  <c r="A1669" i="4"/>
  <c r="A1667" i="4"/>
  <c r="A1666" i="4"/>
  <c r="A1665" i="4"/>
  <c r="B1663" i="4"/>
  <c r="A1663" i="4"/>
  <c r="A1660" i="4"/>
  <c r="A1658" i="4"/>
  <c r="A1656" i="4"/>
  <c r="A1655" i="4"/>
  <c r="A1654" i="4"/>
  <c r="B1652" i="4"/>
  <c r="A1652" i="4"/>
  <c r="A1649" i="4"/>
  <c r="A1647" i="4"/>
  <c r="A1645" i="4"/>
  <c r="A1644" i="4"/>
  <c r="A1643" i="4"/>
  <c r="B1641" i="4"/>
  <c r="A1641" i="4"/>
  <c r="A1638" i="4"/>
  <c r="A1636" i="4"/>
  <c r="A1634" i="4"/>
  <c r="A1633" i="4"/>
  <c r="A1632" i="4"/>
  <c r="B1630" i="4"/>
  <c r="A1630" i="4"/>
  <c r="A1627" i="4"/>
  <c r="A1625" i="4"/>
  <c r="A1623" i="4"/>
  <c r="A1622" i="4"/>
  <c r="A1621" i="4"/>
  <c r="B1619" i="4"/>
  <c r="A1619" i="4"/>
  <c r="A1616" i="4"/>
  <c r="A1614" i="4"/>
  <c r="A1612" i="4"/>
  <c r="A1611" i="4"/>
  <c r="A1610" i="4"/>
  <c r="B1608" i="4"/>
  <c r="A1608" i="4"/>
  <c r="A1605" i="4"/>
  <c r="A1603" i="4"/>
  <c r="A1601" i="4"/>
  <c r="A1600" i="4"/>
  <c r="A1599" i="4"/>
  <c r="B1597" i="4"/>
  <c r="A1597" i="4"/>
  <c r="A1594" i="4"/>
  <c r="A1592" i="4"/>
  <c r="A1590" i="4"/>
  <c r="A1589" i="4"/>
  <c r="A1588" i="4"/>
  <c r="B1586" i="4"/>
  <c r="A1586" i="4"/>
  <c r="A1583" i="4"/>
  <c r="A1581" i="4"/>
  <c r="A1579" i="4"/>
  <c r="A1578" i="4"/>
  <c r="A1577" i="4"/>
  <c r="B1575" i="4"/>
  <c r="A1575" i="4"/>
  <c r="A1572" i="4"/>
  <c r="A1570" i="4"/>
  <c r="A1568" i="4"/>
  <c r="A1567" i="4"/>
  <c r="A1566" i="4"/>
  <c r="B1564" i="4"/>
  <c r="A1564" i="4"/>
  <c r="A1561" i="4"/>
  <c r="A1559" i="4"/>
  <c r="A1557" i="4"/>
  <c r="A1556" i="4"/>
  <c r="A1555" i="4"/>
  <c r="B1553" i="4"/>
  <c r="A1553" i="4"/>
  <c r="A1550" i="4"/>
  <c r="A1548" i="4"/>
  <c r="A1546" i="4"/>
  <c r="A1545" i="4"/>
  <c r="A1544" i="4"/>
  <c r="B1542" i="4"/>
  <c r="A1542" i="4"/>
  <c r="A1539" i="4"/>
  <c r="A1537" i="4"/>
  <c r="A1535" i="4"/>
  <c r="A1534" i="4"/>
  <c r="A1533" i="4"/>
  <c r="B1531" i="4"/>
  <c r="A1531" i="4"/>
  <c r="A1528" i="4"/>
  <c r="A1526" i="4"/>
  <c r="A1524" i="4"/>
  <c r="A1523" i="4"/>
  <c r="A1522" i="4"/>
  <c r="B1520" i="4"/>
  <c r="A1520" i="4"/>
  <c r="A1517" i="4"/>
  <c r="A1515" i="4"/>
  <c r="A1513" i="4"/>
  <c r="A1512" i="4"/>
  <c r="A1511" i="4"/>
  <c r="B1509" i="4"/>
  <c r="A1509" i="4"/>
  <c r="A1506" i="4"/>
  <c r="A1504" i="4"/>
  <c r="A1502" i="4"/>
  <c r="A1501" i="4"/>
  <c r="A1500" i="4"/>
  <c r="B1498" i="4"/>
  <c r="A1498" i="4"/>
  <c r="A1495" i="4"/>
  <c r="A1493" i="4"/>
  <c r="A1491" i="4"/>
  <c r="A1490" i="4"/>
  <c r="A1489" i="4"/>
  <c r="B1487" i="4"/>
  <c r="A1487" i="4"/>
  <c r="A1484" i="4"/>
  <c r="A1482" i="4"/>
  <c r="A1480" i="4"/>
  <c r="A1479" i="4"/>
  <c r="A1478" i="4"/>
  <c r="B1476" i="4"/>
  <c r="A1476" i="4"/>
  <c r="A1473" i="4"/>
  <c r="A1471" i="4"/>
  <c r="A1469" i="4"/>
  <c r="A1468" i="4"/>
  <c r="A1467" i="4"/>
  <c r="B1465" i="4"/>
  <c r="A1465" i="4"/>
  <c r="A1462" i="4"/>
  <c r="A1460" i="4"/>
  <c r="A1458" i="4"/>
  <c r="A1457" i="4"/>
  <c r="A1456" i="4"/>
  <c r="B1454" i="4"/>
  <c r="A1454" i="4"/>
  <c r="A1451" i="4"/>
  <c r="A1449" i="4"/>
  <c r="A1447" i="4"/>
  <c r="A1446" i="4"/>
  <c r="A1445" i="4"/>
  <c r="B1443" i="4"/>
  <c r="A1443" i="4"/>
  <c r="A1440" i="4"/>
  <c r="A1438" i="4"/>
  <c r="A1436" i="4"/>
  <c r="A1435" i="4"/>
  <c r="A1434" i="4"/>
  <c r="B1432" i="4"/>
  <c r="A1432" i="4"/>
  <c r="A1429" i="4"/>
  <c r="A1427" i="4"/>
  <c r="A1425" i="4"/>
  <c r="A1424" i="4"/>
  <c r="A1423" i="4"/>
  <c r="B1421" i="4"/>
  <c r="A1421" i="4"/>
  <c r="A1418" i="4"/>
  <c r="A1416" i="4"/>
  <c r="A1414" i="4"/>
  <c r="A1413" i="4"/>
  <c r="A1412" i="4"/>
  <c r="B1410" i="4"/>
  <c r="A1410" i="4"/>
  <c r="A1407" i="4"/>
  <c r="A1405" i="4"/>
  <c r="A1403" i="4"/>
  <c r="A1402" i="4"/>
  <c r="A1401" i="4"/>
  <c r="B1399" i="4"/>
  <c r="A1399" i="4"/>
  <c r="A1396" i="4"/>
  <c r="A1394" i="4"/>
  <c r="A1392" i="4"/>
  <c r="A1391" i="4"/>
  <c r="A1390" i="4"/>
  <c r="B1388" i="4"/>
  <c r="A1388" i="4"/>
  <c r="A1385" i="4"/>
  <c r="A1383" i="4"/>
  <c r="A1381" i="4"/>
  <c r="A1380" i="4"/>
  <c r="A1379" i="4"/>
  <c r="B1377" i="4"/>
  <c r="A1377" i="4"/>
  <c r="A1374" i="4"/>
  <c r="A1372" i="4"/>
  <c r="A1370" i="4"/>
  <c r="A1369" i="4"/>
  <c r="A1368" i="4"/>
  <c r="B1366" i="4"/>
  <c r="A1366" i="4"/>
  <c r="A1363" i="4"/>
  <c r="A1361" i="4"/>
  <c r="A1359" i="4"/>
  <c r="A1358" i="4"/>
  <c r="A1357" i="4"/>
  <c r="B1355" i="4"/>
  <c r="A1355" i="4"/>
  <c r="A1352" i="4"/>
  <c r="A1350" i="4"/>
  <c r="A1348" i="4"/>
  <c r="A1347" i="4"/>
  <c r="A1346" i="4"/>
  <c r="B1344" i="4"/>
  <c r="A1344" i="4"/>
  <c r="A1341" i="4"/>
  <c r="A1339" i="4"/>
  <c r="A1337" i="4"/>
  <c r="A1336" i="4"/>
  <c r="A1335" i="4"/>
  <c r="B1333" i="4"/>
  <c r="A1333" i="4"/>
  <c r="A1330" i="4"/>
  <c r="A1328" i="4"/>
  <c r="A1326" i="4"/>
  <c r="A1325" i="4"/>
  <c r="A1324" i="4"/>
  <c r="B1322" i="4"/>
  <c r="A1322" i="4"/>
  <c r="A1319" i="4"/>
  <c r="A1317" i="4"/>
  <c r="A1315" i="4"/>
  <c r="A1314" i="4"/>
  <c r="A1313" i="4"/>
  <c r="B1311" i="4"/>
  <c r="A1311" i="4"/>
  <c r="A1308" i="4"/>
  <c r="A1306" i="4"/>
  <c r="A1304" i="4"/>
  <c r="A1303" i="4"/>
  <c r="A1302" i="4"/>
  <c r="B1300" i="4"/>
  <c r="A1300" i="4"/>
  <c r="A1297" i="4"/>
  <c r="A1295" i="4"/>
  <c r="A1293" i="4"/>
  <c r="A1292" i="4"/>
  <c r="A1291" i="4"/>
  <c r="B1289" i="4"/>
  <c r="A1289" i="4"/>
  <c r="A1286" i="4"/>
  <c r="A1284" i="4"/>
  <c r="A1282" i="4"/>
  <c r="A1281" i="4"/>
  <c r="A1280" i="4"/>
  <c r="B1278" i="4"/>
  <c r="A1278" i="4"/>
  <c r="A1275" i="4"/>
  <c r="A1273" i="4"/>
  <c r="A1271" i="4"/>
  <c r="A1270" i="4"/>
  <c r="A1269" i="4"/>
  <c r="B1267" i="4"/>
  <c r="A1267" i="4"/>
  <c r="A1264" i="4"/>
  <c r="A1262" i="4"/>
  <c r="A1260" i="4"/>
  <c r="A1259" i="4"/>
  <c r="A1258" i="4"/>
  <c r="B1256" i="4"/>
  <c r="A1256" i="4"/>
  <c r="A1253" i="4"/>
  <c r="A1251" i="4"/>
  <c r="A1249" i="4"/>
  <c r="A1248" i="4"/>
  <c r="A1247" i="4"/>
  <c r="B1245" i="4"/>
  <c r="A1245" i="4"/>
  <c r="A1242" i="4"/>
  <c r="A1240" i="4"/>
  <c r="A1238" i="4"/>
  <c r="A1237" i="4"/>
  <c r="A1236" i="4"/>
  <c r="B1234" i="4"/>
  <c r="A1234" i="4"/>
  <c r="A1231" i="4"/>
  <c r="A1229" i="4"/>
  <c r="A1227" i="4"/>
  <c r="A1226" i="4"/>
  <c r="A1225" i="4"/>
  <c r="B1223" i="4"/>
  <c r="A1223" i="4"/>
  <c r="A1220" i="4"/>
  <c r="A1218" i="4"/>
  <c r="A1216" i="4"/>
  <c r="A1215" i="4"/>
  <c r="A1214" i="4"/>
  <c r="B1212" i="4"/>
  <c r="A1212" i="4"/>
  <c r="A1209" i="4"/>
  <c r="A1207" i="4"/>
  <c r="A1205" i="4"/>
  <c r="A1204" i="4"/>
  <c r="A1203" i="4"/>
  <c r="B1201" i="4"/>
  <c r="A1201" i="4"/>
  <c r="A1198" i="4"/>
  <c r="A1196" i="4"/>
  <c r="A1194" i="4"/>
  <c r="A1193" i="4"/>
  <c r="A1192" i="4"/>
  <c r="B1190" i="4"/>
  <c r="A1190" i="4"/>
  <c r="A1187" i="4"/>
  <c r="A1185" i="4"/>
  <c r="A1183" i="4"/>
  <c r="A1182" i="4"/>
  <c r="A1181" i="4"/>
  <c r="B1179" i="4"/>
  <c r="A1179" i="4"/>
  <c r="A1176" i="4"/>
  <c r="A1174" i="4"/>
  <c r="A1172" i="4"/>
  <c r="A1171" i="4"/>
  <c r="A1170" i="4"/>
  <c r="B1168" i="4"/>
  <c r="A1168" i="4"/>
  <c r="A1165" i="4"/>
  <c r="A1163" i="4"/>
  <c r="A1161" i="4"/>
  <c r="A1160" i="4"/>
  <c r="A1159" i="4"/>
  <c r="B1157" i="4"/>
  <c r="A1157" i="4"/>
  <c r="A1154" i="4"/>
  <c r="A1152" i="4"/>
  <c r="A1150" i="4"/>
  <c r="A1149" i="4"/>
  <c r="A1148" i="4"/>
  <c r="B1146" i="4"/>
  <c r="A1146" i="4"/>
  <c r="A1143" i="4"/>
  <c r="A1141" i="4"/>
  <c r="A1139" i="4"/>
  <c r="A1138" i="4"/>
  <c r="A1137" i="4"/>
  <c r="B1135" i="4"/>
  <c r="A1135" i="4"/>
  <c r="A1132" i="4"/>
  <c r="A1130" i="4"/>
  <c r="A1128" i="4"/>
  <c r="A1127" i="4"/>
  <c r="A1126" i="4"/>
  <c r="B1124" i="4"/>
  <c r="A1124" i="4"/>
  <c r="A1121" i="4"/>
  <c r="A1119" i="4"/>
  <c r="A1117" i="4"/>
  <c r="A1116" i="4"/>
  <c r="A1115" i="4"/>
  <c r="B1113" i="4"/>
  <c r="A1113" i="4"/>
  <c r="A1110" i="4"/>
  <c r="A1108" i="4"/>
  <c r="A1106" i="4"/>
  <c r="A1105" i="4"/>
  <c r="A1104" i="4"/>
  <c r="B1102" i="4"/>
  <c r="A1102" i="4"/>
  <c r="A1099" i="4"/>
  <c r="A1097" i="4"/>
  <c r="A1095" i="4"/>
  <c r="A1094" i="4"/>
  <c r="A1093" i="4"/>
  <c r="B1091" i="4"/>
  <c r="A1091" i="4"/>
  <c r="A1088" i="4"/>
  <c r="A1086" i="4"/>
  <c r="A1084" i="4"/>
  <c r="A1083" i="4"/>
  <c r="A1082" i="4"/>
  <c r="B1080" i="4"/>
  <c r="A1080" i="4"/>
  <c r="A1077" i="4"/>
  <c r="A1075" i="4"/>
  <c r="A1073" i="4"/>
  <c r="A1072" i="4"/>
  <c r="A1071" i="4"/>
  <c r="B1069" i="4"/>
  <c r="A1069" i="4"/>
  <c r="A1066" i="4"/>
  <c r="A1064" i="4"/>
  <c r="A1062" i="4"/>
  <c r="A1061" i="4"/>
  <c r="A1060" i="4"/>
  <c r="B1058" i="4"/>
  <c r="A1058" i="4"/>
  <c r="A1055" i="4"/>
  <c r="A1053" i="4"/>
  <c r="A1051" i="4"/>
  <c r="A1050" i="4"/>
  <c r="A1049" i="4"/>
  <c r="B1047" i="4"/>
  <c r="A1047" i="4"/>
  <c r="A1044" i="4"/>
  <c r="A1042" i="4"/>
  <c r="A1040" i="4"/>
  <c r="A1039" i="4"/>
  <c r="A1038" i="4"/>
  <c r="B1036" i="4"/>
  <c r="A1036" i="4"/>
  <c r="A1033" i="4"/>
  <c r="A1031" i="4"/>
  <c r="A1029" i="4"/>
  <c r="A1028" i="4"/>
  <c r="A1027" i="4"/>
  <c r="B1025" i="4"/>
  <c r="A1025" i="4"/>
  <c r="A1022" i="4"/>
  <c r="A1020" i="4"/>
  <c r="A1018" i="4"/>
  <c r="A1017" i="4"/>
  <c r="A1016" i="4"/>
  <c r="B1014" i="4"/>
  <c r="A1014" i="4"/>
  <c r="A1011" i="4"/>
  <c r="A1009" i="4"/>
  <c r="A1007" i="4"/>
  <c r="A1006" i="4"/>
  <c r="A1005" i="4"/>
  <c r="B1003" i="4"/>
  <c r="A1003" i="4"/>
  <c r="A1000" i="4"/>
  <c r="A998" i="4"/>
  <c r="A996" i="4"/>
  <c r="A995" i="4"/>
  <c r="A994" i="4"/>
  <c r="B992" i="4"/>
  <c r="A992" i="4"/>
  <c r="A989" i="4"/>
  <c r="A987" i="4"/>
  <c r="A985" i="4"/>
  <c r="A984" i="4"/>
  <c r="A983" i="4"/>
  <c r="B981" i="4"/>
  <c r="A981" i="4"/>
  <c r="A978" i="4"/>
  <c r="A976" i="4"/>
  <c r="A974" i="4"/>
  <c r="A973" i="4"/>
  <c r="A972" i="4"/>
  <c r="B970" i="4"/>
  <c r="A970" i="4"/>
  <c r="A967" i="4"/>
  <c r="A965" i="4"/>
  <c r="A963" i="4"/>
  <c r="A962" i="4"/>
  <c r="A961" i="4"/>
  <c r="B959" i="4"/>
  <c r="A959" i="4"/>
  <c r="A956" i="4"/>
  <c r="A954" i="4"/>
  <c r="A952" i="4"/>
  <c r="A951" i="4"/>
  <c r="A950" i="4"/>
  <c r="B948" i="4"/>
  <c r="A948" i="4"/>
  <c r="A945" i="4"/>
  <c r="A943" i="4"/>
  <c r="A941" i="4"/>
  <c r="A940" i="4"/>
  <c r="A939" i="4"/>
  <c r="B937" i="4"/>
  <c r="A937" i="4"/>
  <c r="A934" i="4"/>
  <c r="A932" i="4"/>
  <c r="A930" i="4"/>
  <c r="A929" i="4"/>
  <c r="A928" i="4"/>
  <c r="B926" i="4"/>
  <c r="A926" i="4"/>
  <c r="A923" i="4"/>
  <c r="A921" i="4"/>
  <c r="A919" i="4"/>
  <c r="A918" i="4"/>
  <c r="A917" i="4"/>
  <c r="B915" i="4"/>
  <c r="A915" i="4"/>
  <c r="A912" i="4"/>
  <c r="A910" i="4"/>
  <c r="A908" i="4"/>
  <c r="A907" i="4"/>
  <c r="A906" i="4"/>
  <c r="B904" i="4"/>
  <c r="A904" i="4"/>
  <c r="A901" i="4"/>
  <c r="A899" i="4"/>
  <c r="A897" i="4"/>
  <c r="A896" i="4"/>
  <c r="A895" i="4"/>
  <c r="B893" i="4"/>
  <c r="A893" i="4"/>
  <c r="A890" i="4"/>
  <c r="A888" i="4"/>
  <c r="A886" i="4"/>
  <c r="A885" i="4"/>
  <c r="A884" i="4"/>
  <c r="B882" i="4"/>
  <c r="A882" i="4"/>
  <c r="A879" i="4"/>
  <c r="A877" i="4"/>
  <c r="A875" i="4"/>
  <c r="A874" i="4"/>
  <c r="A873" i="4"/>
  <c r="B871" i="4"/>
  <c r="A871" i="4"/>
  <c r="A868" i="4"/>
  <c r="A866" i="4"/>
  <c r="A864" i="4"/>
  <c r="A863" i="4"/>
  <c r="A862" i="4"/>
  <c r="B860" i="4"/>
  <c r="A860" i="4"/>
  <c r="A857" i="4"/>
  <c r="A855" i="4"/>
  <c r="A853" i="4"/>
  <c r="A852" i="4"/>
  <c r="A851" i="4"/>
  <c r="B849" i="4"/>
  <c r="A849" i="4"/>
  <c r="A846" i="4"/>
  <c r="A844" i="4"/>
  <c r="A842" i="4"/>
  <c r="A841" i="4"/>
  <c r="A840" i="4"/>
  <c r="B838" i="4"/>
  <c r="A838" i="4"/>
  <c r="A835" i="4"/>
  <c r="A833" i="4"/>
  <c r="A831" i="4"/>
  <c r="A830" i="4"/>
  <c r="A829" i="4"/>
  <c r="B827" i="4"/>
  <c r="A827" i="4"/>
  <c r="A824" i="4"/>
  <c r="A822" i="4"/>
  <c r="A820" i="4"/>
  <c r="A819" i="4"/>
  <c r="A818" i="4"/>
  <c r="B816" i="4"/>
  <c r="A816" i="4"/>
  <c r="A813" i="4"/>
  <c r="A811" i="4"/>
  <c r="A809" i="4"/>
  <c r="A808" i="4"/>
  <c r="A807" i="4"/>
  <c r="B805" i="4"/>
  <c r="A805" i="4"/>
  <c r="A802" i="4"/>
  <c r="A800" i="4"/>
  <c r="A798" i="4"/>
  <c r="A797" i="4"/>
  <c r="A796" i="4"/>
  <c r="B794" i="4"/>
  <c r="A794" i="4"/>
  <c r="A791" i="4"/>
  <c r="A789" i="4"/>
  <c r="A787" i="4"/>
  <c r="A786" i="4"/>
  <c r="A785" i="4"/>
  <c r="B783" i="4"/>
  <c r="A783" i="4"/>
  <c r="A780" i="4"/>
  <c r="A778" i="4"/>
  <c r="A776" i="4"/>
  <c r="A775" i="4"/>
  <c r="A774" i="4"/>
  <c r="B772" i="4"/>
  <c r="A772" i="4"/>
  <c r="A769" i="4"/>
  <c r="A767" i="4"/>
  <c r="A765" i="4"/>
  <c r="A764" i="4"/>
  <c r="A763" i="4"/>
  <c r="B761" i="4"/>
  <c r="A761" i="4"/>
  <c r="A758" i="4"/>
  <c r="A756" i="4"/>
  <c r="A754" i="4"/>
  <c r="A753" i="4"/>
  <c r="A752" i="4"/>
  <c r="B750" i="4"/>
  <c r="A750" i="4"/>
  <c r="A747" i="4"/>
  <c r="A745" i="4"/>
  <c r="A743" i="4"/>
  <c r="A742" i="4"/>
  <c r="A741" i="4"/>
  <c r="B739" i="4"/>
  <c r="A739" i="4"/>
  <c r="A736" i="4"/>
  <c r="A734" i="4"/>
  <c r="A732" i="4"/>
  <c r="A731" i="4"/>
  <c r="A730" i="4"/>
  <c r="B728" i="4"/>
  <c r="A728" i="4"/>
  <c r="A725" i="4"/>
  <c r="A723" i="4"/>
  <c r="A721" i="4"/>
  <c r="A720" i="4"/>
  <c r="A719" i="4"/>
  <c r="B717" i="4"/>
  <c r="A717" i="4"/>
  <c r="A714" i="4"/>
  <c r="A712" i="4"/>
  <c r="A710" i="4"/>
  <c r="A709" i="4"/>
  <c r="A708" i="4"/>
  <c r="B706" i="4"/>
  <c r="A706" i="4"/>
  <c r="A703" i="4"/>
  <c r="A701" i="4"/>
  <c r="A699" i="4"/>
  <c r="A698" i="4"/>
  <c r="A697" i="4"/>
  <c r="B695" i="4"/>
  <c r="A695" i="4"/>
  <c r="A692" i="4"/>
  <c r="A690" i="4"/>
  <c r="A688" i="4"/>
  <c r="A687" i="4"/>
  <c r="A686" i="4"/>
  <c r="B684" i="4"/>
  <c r="A684" i="4"/>
  <c r="A681" i="4"/>
  <c r="A679" i="4"/>
  <c r="A677" i="4"/>
  <c r="A676" i="4"/>
  <c r="A675" i="4"/>
  <c r="B673" i="4"/>
  <c r="A673" i="4"/>
  <c r="A670" i="4"/>
  <c r="A668" i="4"/>
  <c r="A666" i="4"/>
  <c r="A665" i="4"/>
  <c r="A664" i="4"/>
  <c r="B662" i="4"/>
  <c r="A662" i="4"/>
  <c r="A659" i="4"/>
  <c r="A657" i="4"/>
  <c r="A655" i="4"/>
  <c r="A654" i="4"/>
  <c r="A653" i="4"/>
  <c r="B651" i="4"/>
  <c r="A651" i="4"/>
  <c r="A648" i="4"/>
  <c r="A646" i="4"/>
  <c r="A644" i="4"/>
  <c r="A643" i="4"/>
  <c r="A642" i="4"/>
  <c r="B640" i="4"/>
  <c r="A640" i="4"/>
  <c r="A637" i="4"/>
  <c r="A635" i="4"/>
  <c r="A633" i="4"/>
  <c r="A632" i="4"/>
  <c r="A631" i="4"/>
  <c r="B629" i="4"/>
  <c r="A629" i="4"/>
  <c r="A626" i="4"/>
  <c r="A624" i="4"/>
  <c r="A622" i="4"/>
  <c r="A621" i="4"/>
  <c r="A620" i="4"/>
  <c r="B618" i="4"/>
  <c r="A618" i="4"/>
  <c r="A615" i="4"/>
  <c r="A613" i="4"/>
  <c r="A611" i="4"/>
  <c r="A610" i="4"/>
  <c r="A609" i="4"/>
  <c r="B607" i="4"/>
  <c r="A607" i="4"/>
  <c r="A604" i="4"/>
  <c r="A602" i="4"/>
  <c r="A600" i="4"/>
  <c r="A599" i="4"/>
  <c r="A598" i="4"/>
  <c r="B596" i="4"/>
  <c r="A596" i="4"/>
  <c r="A593" i="4"/>
  <c r="A591" i="4"/>
  <c r="A589" i="4"/>
  <c r="A588" i="4"/>
  <c r="A587" i="4"/>
  <c r="B585" i="4"/>
  <c r="A585" i="4"/>
  <c r="A582" i="4"/>
  <c r="A580" i="4"/>
  <c r="A578" i="4"/>
  <c r="A577" i="4"/>
  <c r="A576" i="4"/>
  <c r="B574" i="4"/>
  <c r="A574" i="4"/>
  <c r="A571" i="4"/>
  <c r="A569" i="4"/>
  <c r="A567" i="4"/>
  <c r="A566" i="4"/>
  <c r="A565" i="4"/>
  <c r="B563" i="4"/>
  <c r="A563" i="4"/>
  <c r="A560" i="4"/>
  <c r="A558" i="4"/>
  <c r="A556" i="4"/>
  <c r="A555" i="4"/>
  <c r="A554" i="4"/>
  <c r="B552" i="4"/>
  <c r="A552" i="4"/>
  <c r="A549" i="4"/>
  <c r="A547" i="4"/>
  <c r="A545" i="4"/>
  <c r="A544" i="4"/>
  <c r="A543" i="4"/>
  <c r="B541" i="4"/>
  <c r="A541" i="4"/>
  <c r="A538" i="4"/>
  <c r="A536" i="4"/>
  <c r="A534" i="4"/>
  <c r="A533" i="4"/>
  <c r="A532" i="4"/>
  <c r="B530" i="4"/>
  <c r="A530" i="4"/>
  <c r="A527" i="4"/>
  <c r="A525" i="4"/>
  <c r="A523" i="4"/>
  <c r="A522" i="4"/>
  <c r="A521" i="4"/>
  <c r="B519" i="4"/>
  <c r="A519" i="4"/>
  <c r="A516" i="4"/>
  <c r="A514" i="4"/>
  <c r="A512" i="4"/>
  <c r="A511" i="4"/>
  <c r="A510" i="4"/>
  <c r="B508" i="4"/>
  <c r="A508" i="4"/>
  <c r="A505" i="4"/>
  <c r="A503" i="4"/>
  <c r="A501" i="4"/>
  <c r="A500" i="4"/>
  <c r="A499" i="4"/>
  <c r="B497" i="4"/>
  <c r="A497" i="4"/>
  <c r="A494" i="4"/>
  <c r="A492" i="4"/>
  <c r="A490" i="4"/>
  <c r="A489" i="4"/>
  <c r="A488" i="4"/>
  <c r="B486" i="4"/>
  <c r="A486" i="4"/>
  <c r="A483" i="4"/>
  <c r="A481" i="4"/>
  <c r="A479" i="4"/>
  <c r="A478" i="4"/>
  <c r="A477" i="4"/>
  <c r="B475" i="4"/>
  <c r="A475" i="4"/>
  <c r="A472" i="4"/>
  <c r="A470" i="4"/>
  <c r="A468" i="4"/>
  <c r="A467" i="4"/>
  <c r="A466" i="4"/>
  <c r="B464" i="4"/>
  <c r="A464" i="4"/>
  <c r="A461" i="4"/>
  <c r="A459" i="4"/>
  <c r="A457" i="4"/>
  <c r="A456" i="4"/>
  <c r="A455" i="4"/>
  <c r="B453" i="4"/>
  <c r="A453" i="4"/>
  <c r="A450" i="4"/>
  <c r="A448" i="4"/>
  <c r="A446" i="4"/>
  <c r="A445" i="4"/>
  <c r="A444" i="4"/>
  <c r="B442" i="4"/>
  <c r="A442" i="4"/>
  <c r="A439" i="4"/>
  <c r="A437" i="4"/>
  <c r="A435" i="4"/>
  <c r="A434" i="4"/>
  <c r="A433" i="4"/>
  <c r="B431" i="4"/>
  <c r="A431" i="4"/>
  <c r="A428" i="4"/>
  <c r="A426" i="4"/>
  <c r="A424" i="4"/>
  <c r="A423" i="4"/>
  <c r="A422" i="4"/>
  <c r="B420" i="4"/>
  <c r="A420" i="4"/>
  <c r="A417" i="4"/>
  <c r="A415" i="4"/>
  <c r="A413" i="4"/>
  <c r="A412" i="4"/>
  <c r="A411" i="4"/>
  <c r="B409" i="4"/>
  <c r="A409" i="4"/>
  <c r="A406" i="4"/>
  <c r="A404" i="4"/>
  <c r="A402" i="4"/>
  <c r="A401" i="4"/>
  <c r="A400" i="4"/>
  <c r="B398" i="4"/>
  <c r="A398" i="4"/>
  <c r="A395" i="4"/>
  <c r="A393" i="4"/>
  <c r="A391" i="4"/>
  <c r="A390" i="4"/>
  <c r="A389" i="4"/>
  <c r="B387" i="4"/>
  <c r="A387" i="4"/>
  <c r="A384" i="4"/>
  <c r="A382" i="4"/>
  <c r="A380" i="4"/>
  <c r="A379" i="4"/>
  <c r="A378" i="4"/>
  <c r="B376" i="4"/>
  <c r="A376" i="4"/>
  <c r="A373" i="4"/>
  <c r="A371" i="4"/>
  <c r="A369" i="4"/>
  <c r="A368" i="4"/>
  <c r="A367" i="4"/>
  <c r="B365" i="4"/>
  <c r="A365" i="4"/>
  <c r="A362" i="4"/>
  <c r="A360" i="4"/>
  <c r="A358" i="4"/>
  <c r="A357" i="4"/>
  <c r="A356" i="4"/>
  <c r="B354" i="4"/>
  <c r="A354" i="4"/>
  <c r="A351" i="4"/>
  <c r="A349" i="4"/>
  <c r="A347" i="4"/>
  <c r="A346" i="4"/>
  <c r="A345" i="4"/>
  <c r="B343" i="4"/>
  <c r="A343" i="4"/>
  <c r="A340" i="4"/>
  <c r="A338" i="4"/>
  <c r="A336" i="4"/>
  <c r="A335" i="4"/>
  <c r="A334" i="4"/>
  <c r="B332" i="4"/>
  <c r="A332" i="4"/>
  <c r="A329" i="4"/>
  <c r="A327" i="4"/>
  <c r="A325" i="4"/>
  <c r="A324" i="4"/>
  <c r="A323" i="4"/>
  <c r="B321" i="4"/>
  <c r="A321" i="4"/>
  <c r="A318" i="4"/>
  <c r="A316" i="4"/>
  <c r="A314" i="4"/>
  <c r="A313" i="4"/>
  <c r="A312" i="4"/>
  <c r="B310" i="4"/>
  <c r="A310" i="4"/>
  <c r="A307" i="4"/>
  <c r="A305" i="4"/>
  <c r="A303" i="4"/>
  <c r="A302" i="4"/>
  <c r="A301" i="4"/>
  <c r="B299" i="4"/>
  <c r="A299" i="4"/>
  <c r="A296" i="4"/>
  <c r="A294" i="4"/>
  <c r="A292" i="4"/>
  <c r="A291" i="4"/>
  <c r="A290" i="4"/>
  <c r="B288" i="4"/>
  <c r="A288" i="4"/>
  <c r="A285" i="4"/>
  <c r="A283" i="4"/>
  <c r="A281" i="4"/>
  <c r="A280" i="4"/>
  <c r="A279" i="4"/>
  <c r="B277" i="4"/>
  <c r="A277" i="4"/>
  <c r="A274" i="4"/>
  <c r="A272" i="4"/>
  <c r="A270" i="4"/>
  <c r="A269" i="4"/>
  <c r="A268" i="4"/>
  <c r="B266" i="4"/>
  <c r="A266" i="4"/>
  <c r="A263" i="4"/>
  <c r="A261" i="4"/>
  <c r="A259" i="4"/>
  <c r="A258" i="4"/>
  <c r="A257" i="4"/>
  <c r="B255" i="4"/>
  <c r="A255" i="4"/>
  <c r="A252" i="4"/>
  <c r="A250" i="4"/>
  <c r="A248" i="4"/>
  <c r="A247" i="4"/>
  <c r="A246" i="4"/>
  <c r="B244" i="4"/>
  <c r="A244" i="4"/>
  <c r="A241" i="4"/>
  <c r="A239" i="4"/>
  <c r="A237" i="4"/>
  <c r="A236" i="4"/>
  <c r="A235" i="4"/>
  <c r="B233" i="4"/>
  <c r="A233" i="4"/>
  <c r="A230" i="4"/>
  <c r="A228" i="4"/>
  <c r="A226" i="4"/>
  <c r="A225" i="4"/>
  <c r="A224" i="4"/>
  <c r="B222" i="4"/>
  <c r="A222" i="4"/>
  <c r="A219" i="4"/>
  <c r="A217" i="4"/>
  <c r="A215" i="4"/>
  <c r="A214" i="4"/>
  <c r="A213" i="4"/>
  <c r="B211" i="4"/>
  <c r="A211" i="4"/>
  <c r="A208" i="4"/>
  <c r="A206" i="4"/>
  <c r="A204" i="4"/>
  <c r="A203" i="4"/>
  <c r="A202" i="4"/>
  <c r="B200" i="4"/>
  <c r="A200" i="4"/>
  <c r="A197" i="4"/>
  <c r="A195" i="4"/>
  <c r="A193" i="4"/>
  <c r="A192" i="4"/>
  <c r="A191" i="4"/>
  <c r="B189" i="4"/>
  <c r="A189" i="4"/>
  <c r="A186" i="4"/>
  <c r="A184" i="4"/>
  <c r="A182" i="4"/>
  <c r="A181" i="4"/>
  <c r="A180" i="4"/>
  <c r="B178" i="4"/>
  <c r="A178" i="4"/>
  <c r="A175" i="4"/>
  <c r="A173" i="4"/>
  <c r="A171" i="4"/>
  <c r="A170" i="4"/>
  <c r="A169" i="4"/>
  <c r="B167" i="4"/>
  <c r="A167" i="4"/>
  <c r="A164" i="4"/>
  <c r="A162" i="4"/>
  <c r="A160" i="4"/>
  <c r="A159" i="4"/>
  <c r="A158" i="4"/>
  <c r="B156" i="4"/>
  <c r="A156" i="4"/>
  <c r="A153" i="4"/>
  <c r="A151" i="4"/>
  <c r="A149" i="4"/>
  <c r="A148" i="4"/>
  <c r="A147" i="4"/>
  <c r="B145" i="4"/>
  <c r="A145" i="4"/>
  <c r="A142" i="4"/>
  <c r="A140" i="4"/>
  <c r="A138" i="4"/>
  <c r="A137" i="4"/>
  <c r="A136" i="4"/>
  <c r="B134" i="4"/>
  <c r="A134" i="4"/>
  <c r="A131" i="4"/>
  <c r="A129" i="4"/>
  <c r="A127" i="4"/>
  <c r="A126" i="4"/>
  <c r="A125" i="4"/>
  <c r="B123" i="4"/>
  <c r="A123" i="4"/>
  <c r="A120" i="4"/>
  <c r="A118" i="4"/>
  <c r="A116" i="4"/>
  <c r="A115" i="4"/>
  <c r="A114" i="4"/>
  <c r="B112" i="4"/>
  <c r="A112" i="4"/>
  <c r="A109" i="4"/>
  <c r="A107" i="4"/>
  <c r="A105" i="4"/>
  <c r="A104" i="4"/>
  <c r="A103" i="4"/>
  <c r="B101" i="4"/>
  <c r="A101" i="4"/>
  <c r="A98" i="4"/>
  <c r="A96" i="4"/>
  <c r="A94" i="4"/>
  <c r="A93" i="4"/>
  <c r="A92" i="4"/>
  <c r="B90" i="4"/>
  <c r="A90" i="4"/>
  <c r="A87" i="4"/>
  <c r="A85" i="4"/>
  <c r="A83" i="4"/>
  <c r="A82" i="4"/>
  <c r="A81" i="4"/>
  <c r="B79" i="4"/>
  <c r="A79" i="4"/>
  <c r="A76" i="4"/>
  <c r="A74" i="4"/>
  <c r="A72" i="4"/>
  <c r="A71" i="4"/>
  <c r="A70" i="4"/>
  <c r="B68" i="4"/>
  <c r="A68" i="4"/>
  <c r="A65" i="4"/>
  <c r="A63" i="4"/>
  <c r="A61" i="4"/>
  <c r="A60" i="4"/>
  <c r="A59" i="4"/>
  <c r="B57" i="4"/>
  <c r="A57" i="4"/>
  <c r="A54" i="4"/>
  <c r="A52" i="4"/>
  <c r="A50" i="4"/>
  <c r="A49" i="4"/>
  <c r="A48" i="4"/>
  <c r="B46" i="4"/>
  <c r="A46" i="4"/>
  <c r="A43" i="4"/>
  <c r="A41" i="4"/>
  <c r="A39" i="4"/>
  <c r="A38" i="4"/>
  <c r="A37" i="4"/>
  <c r="B35" i="4"/>
  <c r="A35" i="4"/>
  <c r="A32" i="4"/>
  <c r="A30" i="4"/>
  <c r="A28" i="4"/>
  <c r="A27" i="4"/>
  <c r="A26" i="4"/>
  <c r="B24" i="4"/>
  <c r="A24" i="4"/>
  <c r="A21" i="4"/>
  <c r="A19" i="4"/>
  <c r="A17" i="4"/>
  <c r="A16" i="4"/>
  <c r="A15" i="4"/>
  <c r="B13" i="4"/>
  <c r="A13" i="4"/>
  <c r="A7" i="4"/>
  <c r="A73" i="4" s="1"/>
  <c r="A1956" i="4"/>
  <c r="A1868" i="4"/>
  <c r="A1780" i="4"/>
  <c r="A1692" i="4"/>
  <c r="A1604" i="4"/>
  <c r="A1516" i="4"/>
  <c r="A1428" i="4"/>
  <c r="A1340" i="4"/>
  <c r="A1994" i="4"/>
  <c r="A1906" i="4"/>
  <c r="A1818" i="4"/>
  <c r="A1730" i="4"/>
  <c r="A1642" i="4"/>
  <c r="A1554" i="4"/>
  <c r="A1257" i="4"/>
  <c r="A1378" i="4"/>
  <c r="A1136" i="4"/>
  <c r="A1455" i="4"/>
  <c r="A1164" i="4"/>
  <c r="A1032" i="4"/>
  <c r="A944" i="4"/>
  <c r="A856" i="4"/>
  <c r="A768" i="4"/>
  <c r="A680" i="4"/>
  <c r="A592" i="4"/>
  <c r="A504" i="4"/>
  <c r="A1235" i="4"/>
  <c r="A1059" i="4"/>
  <c r="A971" i="4"/>
  <c r="A883" i="4"/>
  <c r="A795" i="4"/>
  <c r="A707" i="4"/>
  <c r="A619" i="4"/>
  <c r="A531" i="4"/>
  <c r="A1400" i="4"/>
  <c r="A1120" i="4"/>
  <c r="A289" i="4"/>
  <c r="A300" i="4"/>
  <c r="A311" i="4"/>
  <c r="A394" i="4"/>
  <c r="A3" i="4"/>
  <c r="A196" i="4"/>
  <c r="A97" i="4"/>
  <c r="A344" i="4"/>
  <c r="A168" i="4"/>
  <c r="A75" i="4"/>
  <c r="A36" i="4"/>
  <c r="A1879" i="4"/>
  <c r="A2005" i="4"/>
  <c r="A1411" i="4"/>
  <c r="A779" i="4"/>
  <c r="A894" i="4"/>
  <c r="A295" i="4"/>
  <c r="A350" i="4"/>
  <c r="A2033" i="4"/>
  <c r="A1945" i="4"/>
  <c r="A1857" i="4"/>
  <c r="A1769" i="4"/>
  <c r="A1681" i="4"/>
  <c r="A1593" i="4"/>
  <c r="A1505" i="4"/>
  <c r="A1417" i="4"/>
  <c r="A1329" i="4"/>
  <c r="A1983" i="4"/>
  <c r="A1895" i="4"/>
  <c r="A1807" i="4"/>
  <c r="A1719" i="4"/>
  <c r="A1631" i="4"/>
  <c r="A1543" i="4"/>
  <c r="A1197" i="4"/>
  <c r="A1345" i="4"/>
  <c r="A1285" i="4"/>
  <c r="A1422" i="4"/>
  <c r="A1158" i="4"/>
  <c r="A1021" i="4"/>
  <c r="A933" i="4"/>
  <c r="A845" i="4"/>
  <c r="A757" i="4"/>
  <c r="A669" i="4"/>
  <c r="A581" i="4"/>
  <c r="A493" i="4"/>
  <c r="A1175" i="4"/>
  <c r="A1048" i="4"/>
  <c r="A960" i="4"/>
  <c r="A872" i="4"/>
  <c r="A784" i="4"/>
  <c r="A696" i="4"/>
  <c r="A608" i="4"/>
  <c r="A520" i="4"/>
  <c r="A1367" i="4"/>
  <c r="A1114" i="4"/>
  <c r="A229" i="4"/>
  <c r="A240" i="4"/>
  <c r="A251" i="4"/>
  <c r="A388" i="4"/>
  <c r="A405" i="4"/>
  <c r="A185" i="4"/>
  <c r="A58" i="4"/>
  <c r="A284" i="4"/>
  <c r="A157" i="4"/>
  <c r="A1527" i="4"/>
  <c r="A1263" i="4"/>
  <c r="A867" i="4"/>
  <c r="A982" i="4"/>
  <c r="A1180" i="4"/>
  <c r="A119" i="4"/>
  <c r="A2022" i="4"/>
  <c r="A1934" i="4"/>
  <c r="A1846" i="4"/>
  <c r="A1758" i="4"/>
  <c r="A1670" i="4"/>
  <c r="A1582" i="4"/>
  <c r="A1494" i="4"/>
  <c r="A1406" i="4"/>
  <c r="A1318" i="4"/>
  <c r="A1972" i="4"/>
  <c r="A1884" i="4"/>
  <c r="A1796" i="4"/>
  <c r="A1708" i="4"/>
  <c r="A1620" i="4"/>
  <c r="A1532" i="4"/>
  <c r="A1191" i="4"/>
  <c r="A1312" i="4"/>
  <c r="A1279" i="4"/>
  <c r="A1389" i="4"/>
  <c r="A1098" i="4"/>
  <c r="A1010" i="4"/>
  <c r="A922" i="4"/>
  <c r="A834" i="4"/>
  <c r="A746" i="4"/>
  <c r="A658" i="4"/>
  <c r="A570" i="4"/>
  <c r="A482" i="4"/>
  <c r="A1169" i="4"/>
  <c r="A1037" i="4"/>
  <c r="A949" i="4"/>
  <c r="A861" i="4"/>
  <c r="A773" i="4"/>
  <c r="A685" i="4"/>
  <c r="A597" i="4"/>
  <c r="A509" i="4"/>
  <c r="A1334" i="4"/>
  <c r="A80" i="4"/>
  <c r="A223" i="4"/>
  <c r="A234" i="4"/>
  <c r="A245" i="4"/>
  <c r="A328" i="4"/>
  <c r="A399" i="4"/>
  <c r="A174" i="4"/>
  <c r="A25" i="4"/>
  <c r="A278" i="4"/>
  <c r="A146" i="4"/>
  <c r="A20" i="4"/>
  <c r="A1439" i="4"/>
  <c r="A1653" i="4"/>
  <c r="A955" i="4"/>
  <c r="A1070" i="4"/>
  <c r="A1433" i="4"/>
  <c r="A207" i="4"/>
  <c r="A2011" i="4"/>
  <c r="A1923" i="4"/>
  <c r="A1835" i="4"/>
  <c r="A1747" i="4"/>
  <c r="A1659" i="4"/>
  <c r="A1571" i="4"/>
  <c r="A1483" i="4"/>
  <c r="A1395" i="4"/>
  <c r="A1307" i="4"/>
  <c r="A1961" i="4"/>
  <c r="A1873" i="4"/>
  <c r="A1785" i="4"/>
  <c r="A1697" i="4"/>
  <c r="A1609" i="4"/>
  <c r="A1521" i="4"/>
  <c r="A1131" i="4"/>
  <c r="A1274" i="4"/>
  <c r="A1219" i="4"/>
  <c r="A1356" i="4"/>
  <c r="A1087" i="4"/>
  <c r="A999" i="4"/>
  <c r="A911" i="4"/>
  <c r="A823" i="4"/>
  <c r="A735" i="4"/>
  <c r="A647" i="4"/>
  <c r="A559" i="4"/>
  <c r="A471" i="4"/>
  <c r="A1109" i="4"/>
  <c r="A1026" i="4"/>
  <c r="A938" i="4"/>
  <c r="A850" i="4"/>
  <c r="A762" i="4"/>
  <c r="A674" i="4"/>
  <c r="A586" i="4"/>
  <c r="A498" i="4"/>
  <c r="A1301" i="4"/>
  <c r="A427" i="4"/>
  <c r="A465" i="4"/>
  <c r="A69" i="4"/>
  <c r="A102" i="4"/>
  <c r="A322" i="4"/>
  <c r="A339" i="4"/>
  <c r="A163" i="4"/>
  <c r="A9" i="4"/>
  <c r="A218" i="4"/>
  <c r="A135" i="4"/>
  <c r="A1791" i="4"/>
  <c r="A1829" i="4"/>
  <c r="A108" i="4"/>
  <c r="A515" i="4"/>
  <c r="A630" i="4"/>
  <c r="A317" i="4"/>
  <c r="A42" i="4"/>
  <c r="A2000" i="4"/>
  <c r="A1912" i="4"/>
  <c r="A1824" i="4"/>
  <c r="A1736" i="4"/>
  <c r="A1648" i="4"/>
  <c r="A1560" i="4"/>
  <c r="A1472" i="4"/>
  <c r="A1384" i="4"/>
  <c r="A1296" i="4"/>
  <c r="A1950" i="4"/>
  <c r="A1862" i="4"/>
  <c r="A1774" i="4"/>
  <c r="A1686" i="4"/>
  <c r="A1598" i="4"/>
  <c r="A1510" i="4"/>
  <c r="A1125" i="4"/>
  <c r="A1268" i="4"/>
  <c r="A1213" i="4"/>
  <c r="A1323" i="4"/>
  <c r="A1076" i="4"/>
  <c r="A988" i="4"/>
  <c r="A900" i="4"/>
  <c r="A812" i="4"/>
  <c r="A724" i="4"/>
  <c r="A636" i="4"/>
  <c r="A548" i="4"/>
  <c r="A460" i="4"/>
  <c r="A1103" i="4"/>
  <c r="A1015" i="4"/>
  <c r="A927" i="4"/>
  <c r="A839" i="4"/>
  <c r="A751" i="4"/>
  <c r="A663" i="4"/>
  <c r="A575" i="4"/>
  <c r="A487" i="4"/>
  <c r="A1252" i="4"/>
  <c r="A421" i="4"/>
  <c r="A432" i="4"/>
  <c r="A53" i="4"/>
  <c r="A47" i="4"/>
  <c r="A262" i="4"/>
  <c r="A333" i="4"/>
  <c r="A152" i="4"/>
  <c r="A454" i="4"/>
  <c r="A212" i="4"/>
  <c r="A124" i="4"/>
  <c r="A1703" i="4"/>
  <c r="A1917" i="4"/>
  <c r="A1142" i="4"/>
  <c r="A691" i="4"/>
  <c r="A806" i="4"/>
  <c r="A306" i="4"/>
  <c r="A179" i="4"/>
  <c r="A1989" i="4"/>
  <c r="A1901" i="4"/>
  <c r="A1813" i="4"/>
  <c r="A1725" i="4"/>
  <c r="A1637" i="4"/>
  <c r="A1549" i="4"/>
  <c r="A1461" i="4"/>
  <c r="A1373" i="4"/>
  <c r="A2027" i="4"/>
  <c r="A1939" i="4"/>
  <c r="A1851" i="4"/>
  <c r="A1763" i="4"/>
  <c r="A1675" i="4"/>
  <c r="A1587" i="4"/>
  <c r="A1499" i="4"/>
  <c r="A1477" i="4"/>
  <c r="A1208" i="4"/>
  <c r="A1153" i="4"/>
  <c r="A1290" i="4"/>
  <c r="A1065" i="4"/>
  <c r="A977" i="4"/>
  <c r="A889" i="4"/>
  <c r="A801" i="4"/>
  <c r="A713" i="4"/>
  <c r="A625" i="4"/>
  <c r="A537" i="4"/>
  <c r="A449" i="4"/>
  <c r="A1092" i="4"/>
  <c r="A1004" i="4"/>
  <c r="A916" i="4"/>
  <c r="A828" i="4"/>
  <c r="A740" i="4"/>
  <c r="A652" i="4"/>
  <c r="A564" i="4"/>
  <c r="A476" i="4"/>
  <c r="A1246" i="4"/>
  <c r="A361" i="4"/>
  <c r="A372" i="4"/>
  <c r="A383" i="4"/>
  <c r="A14" i="4"/>
  <c r="A256" i="4"/>
  <c r="A273" i="4"/>
  <c r="A141" i="4"/>
  <c r="A416" i="4"/>
  <c r="A201" i="4"/>
  <c r="A113" i="4"/>
  <c r="A1615" i="4"/>
  <c r="A1741" i="4"/>
  <c r="A1224" i="4"/>
  <c r="A603" i="4"/>
  <c r="A718" i="4"/>
  <c r="A443" i="4"/>
  <c r="A1978" i="4"/>
  <c r="A1890" i="4"/>
  <c r="A1802" i="4"/>
  <c r="A1714" i="4"/>
  <c r="A1626" i="4"/>
  <c r="A1538" i="4"/>
  <c r="A1450" i="4"/>
  <c r="A1362" i="4"/>
  <c r="A2016" i="4"/>
  <c r="A1928" i="4"/>
  <c r="A1840" i="4"/>
  <c r="A1752" i="4"/>
  <c r="A1664" i="4"/>
  <c r="A1576" i="4"/>
  <c r="A1488" i="4"/>
  <c r="A1444" i="4"/>
  <c r="A1202" i="4"/>
  <c r="A1147" i="4"/>
  <c r="A1230" i="4"/>
  <c r="A1054" i="4"/>
  <c r="A966" i="4"/>
  <c r="A878" i="4"/>
  <c r="A790" i="4"/>
  <c r="A702" i="4"/>
  <c r="A614" i="4"/>
  <c r="A526" i="4"/>
  <c r="A438" i="4"/>
  <c r="A1081" i="4"/>
  <c r="A993" i="4"/>
  <c r="A905" i="4"/>
  <c r="A817" i="4"/>
  <c r="A729" i="4"/>
  <c r="A641" i="4"/>
  <c r="A553" i="4"/>
  <c r="A1466" i="4"/>
  <c r="A1186" i="4"/>
  <c r="A355" i="4"/>
  <c r="A366" i="4"/>
  <c r="A377" i="4"/>
  <c r="A31" i="4"/>
  <c r="A91" i="4"/>
  <c r="A267" i="4"/>
  <c r="A130" i="4"/>
  <c r="A410" i="4"/>
  <c r="A190" i="4"/>
  <c r="A86" i="4"/>
  <c r="A1967" i="4"/>
  <c r="A1351" i="4"/>
  <c r="A1565" i="4"/>
  <c r="A1043" i="4"/>
  <c r="A1241" i="4"/>
  <c r="A542" i="4"/>
  <c r="A64" i="4"/>
  <c r="F3" i="4" l="1"/>
  <c r="E8" i="4" s="1"/>
  <c r="A18" i="4"/>
  <c r="A29" i="4"/>
  <c r="A40" i="4"/>
  <c r="A51" i="4"/>
  <c r="A62" i="4"/>
  <c r="A2031" i="4"/>
  <c r="A2020" i="4"/>
  <c r="A2009" i="4"/>
  <c r="A1998" i="4"/>
  <c r="A1987" i="4"/>
  <c r="A1976" i="4"/>
  <c r="A1965" i="4"/>
  <c r="A1954" i="4"/>
  <c r="A1943" i="4"/>
  <c r="A1932" i="4"/>
  <c r="A1921" i="4"/>
  <c r="A1910" i="4"/>
  <c r="A1899" i="4"/>
  <c r="A1888" i="4"/>
  <c r="A1877" i="4"/>
  <c r="A1866" i="4"/>
  <c r="A1855" i="4"/>
  <c r="A1844" i="4"/>
  <c r="A1833" i="4"/>
  <c r="A1822" i="4"/>
  <c r="A1811" i="4"/>
  <c r="A1800" i="4"/>
  <c r="A1789" i="4"/>
  <c r="A1778" i="4"/>
  <c r="A1767" i="4"/>
  <c r="A1756" i="4"/>
  <c r="A1745" i="4"/>
  <c r="A1734" i="4"/>
  <c r="A1723" i="4"/>
  <c r="A1712" i="4"/>
  <c r="A1701" i="4"/>
  <c r="A1690" i="4"/>
  <c r="A1679" i="4"/>
  <c r="A1668" i="4"/>
  <c r="A1657" i="4"/>
  <c r="A1646" i="4"/>
  <c r="A1635" i="4"/>
  <c r="A1624" i="4"/>
  <c r="A1613" i="4"/>
  <c r="A1602" i="4"/>
  <c r="A1591" i="4"/>
  <c r="A1580" i="4"/>
  <c r="A1569" i="4"/>
  <c r="A1558" i="4"/>
  <c r="A1547" i="4"/>
  <c r="A1536" i="4"/>
  <c r="A1525" i="4"/>
  <c r="A1514" i="4"/>
  <c r="A1503" i="4"/>
  <c r="A1492" i="4"/>
  <c r="A1481" i="4"/>
  <c r="A1470" i="4"/>
  <c r="A1459" i="4"/>
  <c r="A1448" i="4"/>
  <c r="A1437" i="4"/>
  <c r="A1426" i="4"/>
  <c r="A1415" i="4"/>
  <c r="A1404" i="4"/>
  <c r="A1393" i="4"/>
  <c r="A1382" i="4"/>
  <c r="A1371" i="4"/>
  <c r="A1360" i="4"/>
  <c r="A1349" i="4"/>
  <c r="A1338" i="4"/>
  <c r="A1327" i="4"/>
  <c r="A1316" i="4"/>
  <c r="A1305" i="4"/>
  <c r="A1294" i="4"/>
  <c r="A1283" i="4"/>
  <c r="A1272" i="4"/>
  <c r="A1261" i="4"/>
  <c r="A1250" i="4"/>
  <c r="A1239" i="4"/>
  <c r="A1228" i="4"/>
  <c r="A1217" i="4"/>
  <c r="A1206" i="4"/>
  <c r="A1195" i="4"/>
  <c r="A1184" i="4"/>
  <c r="A1173" i="4"/>
  <c r="A1162" i="4"/>
  <c r="A1151" i="4"/>
  <c r="A1140" i="4"/>
  <c r="A1129" i="4"/>
  <c r="A1118" i="4"/>
  <c r="A1107" i="4"/>
  <c r="A1096" i="4"/>
  <c r="A1085" i="4"/>
  <c r="A1074" i="4"/>
  <c r="A1063" i="4"/>
  <c r="A1052" i="4"/>
  <c r="A1041" i="4"/>
  <c r="A1030" i="4"/>
  <c r="A1019" i="4"/>
  <c r="A1008" i="4"/>
  <c r="A997" i="4"/>
  <c r="A986" i="4"/>
  <c r="A975" i="4"/>
  <c r="A964" i="4"/>
  <c r="A953" i="4"/>
  <c r="A942" i="4"/>
  <c r="A931" i="4"/>
  <c r="A920" i="4"/>
  <c r="A909" i="4"/>
  <c r="A898" i="4"/>
  <c r="A887" i="4"/>
  <c r="A876" i="4"/>
  <c r="A865" i="4"/>
  <c r="A854" i="4"/>
  <c r="A843" i="4"/>
  <c r="A832" i="4"/>
  <c r="A821" i="4"/>
  <c r="A810" i="4"/>
  <c r="A799" i="4"/>
  <c r="A788" i="4"/>
  <c r="A777" i="4"/>
  <c r="A766" i="4"/>
  <c r="A755" i="4"/>
  <c r="A744" i="4"/>
  <c r="A733" i="4"/>
  <c r="A722" i="4"/>
  <c r="A711" i="4"/>
  <c r="A700" i="4"/>
  <c r="A689" i="4"/>
  <c r="A678" i="4"/>
  <c r="A667" i="4"/>
  <c r="A656" i="4"/>
  <c r="A645" i="4"/>
  <c r="A634" i="4"/>
  <c r="A623" i="4"/>
  <c r="A612" i="4"/>
  <c r="A601" i="4"/>
  <c r="A590" i="4"/>
  <c r="A579" i="4"/>
  <c r="A568" i="4"/>
  <c r="A557" i="4"/>
  <c r="A546" i="4"/>
  <c r="A535" i="4"/>
  <c r="A524" i="4"/>
  <c r="A513" i="4"/>
  <c r="A502" i="4"/>
  <c r="A491" i="4"/>
  <c r="A480" i="4"/>
  <c r="A469" i="4"/>
  <c r="A458" i="4"/>
  <c r="A447" i="4"/>
  <c r="A436" i="4"/>
  <c r="A425" i="4"/>
  <c r="A414" i="4"/>
  <c r="A403" i="4"/>
  <c r="A392" i="4"/>
  <c r="A381" i="4"/>
  <c r="A370" i="4"/>
  <c r="A359" i="4"/>
  <c r="A348" i="4"/>
  <c r="A337" i="4"/>
  <c r="A326" i="4"/>
  <c r="A315" i="4"/>
  <c r="A304" i="4"/>
  <c r="A293" i="4"/>
  <c r="A282" i="4"/>
  <c r="A271" i="4"/>
  <c r="A260" i="4"/>
  <c r="A249" i="4"/>
  <c r="A238" i="4"/>
  <c r="A227" i="4"/>
  <c r="A216" i="4"/>
  <c r="A84" i="4"/>
  <c r="A95" i="4"/>
  <c r="A106" i="4"/>
  <c r="A117" i="4"/>
  <c r="A128" i="4"/>
  <c r="A139" i="4"/>
  <c r="A150" i="4"/>
  <c r="A161" i="4"/>
  <c r="A172" i="4"/>
  <c r="A183" i="4"/>
  <c r="A194" i="4"/>
  <c r="A205" i="4"/>
</calcChain>
</file>

<file path=xl/sharedStrings.xml><?xml version="1.0" encoding="utf-8"?>
<sst xmlns="http://schemas.openxmlformats.org/spreadsheetml/2006/main" count="748" uniqueCount="13">
  <si>
    <t>Бананы св. вес. 1кл</t>
  </si>
  <si>
    <t>первая страница</t>
  </si>
  <si>
    <t>Учреждение</t>
  </si>
  <si>
    <t>последняя страница</t>
  </si>
  <si>
    <t>ТР ТС 021/2011 ТР ТС 022/2011</t>
  </si>
  <si>
    <t>Изготовитель: Эквадор</t>
  </si>
  <si>
    <t>"AGZULASA CIA LTDA"</t>
  </si>
  <si>
    <t>Количество ДОП этикеток</t>
  </si>
  <si>
    <t>Условия хранения: +13°С до +14 °С</t>
  </si>
  <si>
    <t>кг</t>
  </si>
  <si>
    <t xml:space="preserve">Масса нетто: </t>
  </si>
  <si>
    <t>----------------------------</t>
  </si>
  <si>
    <t>Масса коробки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</si>
</sst>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;\-0.###;;@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36"/>
      <name val="Arial Cyr"/>
      <charset val="204"/>
    </font>
    <font>
      <sz val="26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sz val="28"/>
      <name val="Arial Cyr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vertical="center" shrinkToFit="1"/>
    </xf>
    <xf numFmtId="0" fontId="1" fillId="0" borderId="0" xfId="1"/>
    <xf numFmtId="0" fontId="1" fillId="0" borderId="0" xfId="1" applyFill="1" applyAlignment="1"/>
    <xf numFmtId="0" fontId="1" fillId="0" borderId="0" xfId="1" applyFill="1"/>
    <xf numFmtId="0" fontId="2" fillId="0" borderId="0" xfId="1" applyFont="1" applyFill="1" applyBorder="1" applyAlignment="1">
      <alignment horizontal="left" vertical="center"/>
    </xf>
    <xf numFmtId="0" fontId="1" fillId="0" borderId="0" xfId="1" applyFill="1" applyAlignment="1">
      <alignment horizontal="right"/>
    </xf>
    <xf numFmtId="0" fontId="1" fillId="0" borderId="0" xfId="1" applyFill="1" applyBorder="1" applyAlignment="1"/>
    <xf numFmtId="0" fontId="5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left" vertical="center" shrinkToFit="1"/>
    </xf>
    <xf numFmtId="164" fontId="6" fillId="0" borderId="0" xfId="1" applyNumberFormat="1" applyFont="1" applyFill="1" applyBorder="1" applyAlignment="1">
      <alignment vertical="center" shrinkToFit="1"/>
    </xf>
    <xf numFmtId="164" fontId="7" fillId="0" borderId="0" xfId="1" applyNumberFormat="1" applyFont="1" applyFill="1" applyBorder="1" applyAlignment="1">
      <alignment vertical="center" shrinkToFit="1"/>
    </xf>
    <xf numFmtId="0" fontId="1" fillId="0" borderId="0" xfId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49" fontId="1" fillId="0" borderId="0" xfId="1" applyNumberForma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11" fillId="0" borderId="0" xfId="1" applyFont="1" applyFill="1" applyBorder="1" applyAlignment="1"/>
    <xf numFmtId="164" fontId="1" fillId="0" borderId="0" xfId="1" applyNumberForma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Border="1"/>
    <xf numFmtId="0" fontId="1" fillId="0" borderId="0" xfId="1" applyBorder="1"/>
    <xf numFmtId="164" fontId="6" fillId="0" borderId="0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0" fontId="13" fillId="0" borderId="0" xfId="1" applyFont="1" applyFill="1" applyAlignment="1">
      <alignment horizontal="right"/>
    </xf>
    <xf numFmtId="0" fontId="1" fillId="0" borderId="0" xfId="1" applyFill="1" applyBorder="1" applyAlignment="1">
      <alignment horizontal="right" vertical="center"/>
    </xf>
    <xf numFmtId="0" fontId="8" fillId="0" borderId="0" xfId="1" applyFont="1"/>
    <xf numFmtId="0" fontId="8" fillId="0" borderId="0" xfId="1" applyFont="1" applyFill="1"/>
    <xf numFmtId="164" fontId="8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shrinkToFit="1"/>
    </xf>
    <xf numFmtId="164" fontId="6" fillId="0" borderId="0" xfId="1" applyNumberFormat="1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right" vertical="center" shrinkToFit="1"/>
    </xf>
    <xf numFmtId="164" fontId="4" fillId="0" borderId="0" xfId="1" applyNumberFormat="1" applyFont="1" applyFill="1" applyBorder="1" applyAlignment="1">
      <alignment horizontal="right" vertical="center" shrinkToFit="1"/>
    </xf>
    <xf numFmtId="164" fontId="12" fillId="0" borderId="0" xfId="1" applyNumberFormat="1" applyFont="1" applyFill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1277471</xdr:colOff>
      <xdr:row>18</xdr:row>
      <xdr:rowOff>44824</xdr:rowOff>
    </xdr:from>
    <xdr:to>
      <xdr:col>5</xdr:col>
      <xdr:colOff>977014</xdr:colOff>
      <xdr:row>23</xdr:row>
      <xdr:rowOff>159684</xdr:rowOff>
    </xdr:to>
    <xdr:sp macro="[1]!Печать_на_Zebra" textlink="$E$8">
      <xdr:nvSpPr>
        <xdr:cNvPr id="2" name="Прямоугольник 1"/>
        <xdr:cNvSpPr/>
      </xdr:nvSpPr>
      <xdr:spPr>
        <a:xfrm>
          <a:off x="4706471" y="3169024"/>
          <a:ext cx="1556918" cy="101973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97611D5-D80D-4B6E-969D-3019D82DAC8E}" type="TxLink">
            <a:rPr lang="ru-RU" sz="1800" b="1" i="0" u="none" strike="noStrike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 Cyr"/>
              <a:cs typeface="Arial Cyr"/>
            </a:rPr>
            <a:pPr algn="ctr"/>
            <a:t>Печать количество этикеток  185</a:t>
          </a:fld>
          <a:endParaRPr lang="ru-RU" sz="40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391176</xdr:colOff>
      <xdr:row>2</xdr:row>
      <xdr:rowOff>101803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5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391176</xdr:colOff>
      <xdr:row>13</xdr:row>
      <xdr:rowOff>101803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193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391176</xdr:colOff>
      <xdr:row>24</xdr:row>
      <xdr:rowOff>101803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0290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391176</xdr:colOff>
      <xdr:row>35</xdr:row>
      <xdr:rowOff>101803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0388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391176</xdr:colOff>
      <xdr:row>46</xdr:row>
      <xdr:rowOff>101803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0486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391176</xdr:colOff>
      <xdr:row>57</xdr:row>
      <xdr:rowOff>101803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0584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391176</xdr:colOff>
      <xdr:row>68</xdr:row>
      <xdr:rowOff>101803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0681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391176</xdr:colOff>
      <xdr:row>79</xdr:row>
      <xdr:rowOff>101803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0779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391176</xdr:colOff>
      <xdr:row>90</xdr:row>
      <xdr:rowOff>101803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0877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391176</xdr:colOff>
      <xdr:row>101</xdr:row>
      <xdr:rowOff>101803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0975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391176</xdr:colOff>
      <xdr:row>112</xdr:row>
      <xdr:rowOff>101803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1072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391176</xdr:colOff>
      <xdr:row>123</xdr:row>
      <xdr:rowOff>101803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21170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391176</xdr:colOff>
      <xdr:row>134</xdr:row>
      <xdr:rowOff>101803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1268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391176</xdr:colOff>
      <xdr:row>145</xdr:row>
      <xdr:rowOff>101803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1366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391176</xdr:colOff>
      <xdr:row>156</xdr:row>
      <xdr:rowOff>101803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1463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391176</xdr:colOff>
      <xdr:row>167</xdr:row>
      <xdr:rowOff>101803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1561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391176</xdr:colOff>
      <xdr:row>178</xdr:row>
      <xdr:rowOff>101803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1659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391176</xdr:colOff>
      <xdr:row>189</xdr:row>
      <xdr:rowOff>101803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1757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391176</xdr:colOff>
      <xdr:row>200</xdr:row>
      <xdr:rowOff>101803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61854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391176</xdr:colOff>
      <xdr:row>211</xdr:row>
      <xdr:rowOff>101803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81952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391176</xdr:colOff>
      <xdr:row>222</xdr:row>
      <xdr:rowOff>101803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02050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391176</xdr:colOff>
      <xdr:row>233</xdr:row>
      <xdr:rowOff>101803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22148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391176</xdr:colOff>
      <xdr:row>244</xdr:row>
      <xdr:rowOff>101803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42245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391176</xdr:colOff>
      <xdr:row>255</xdr:row>
      <xdr:rowOff>101803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62343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391176</xdr:colOff>
      <xdr:row>266</xdr:row>
      <xdr:rowOff>101803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482441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391176</xdr:colOff>
      <xdr:row>277</xdr:row>
      <xdr:rowOff>101803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02539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391176</xdr:colOff>
      <xdr:row>288</xdr:row>
      <xdr:rowOff>101803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22636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391176</xdr:colOff>
      <xdr:row>299</xdr:row>
      <xdr:rowOff>101803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42734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391176</xdr:colOff>
      <xdr:row>310</xdr:row>
      <xdr:rowOff>101803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62832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391176</xdr:colOff>
      <xdr:row>321</xdr:row>
      <xdr:rowOff>101803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82930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391176</xdr:colOff>
      <xdr:row>332</xdr:row>
      <xdr:rowOff>101803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03027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391176</xdr:colOff>
      <xdr:row>343</xdr:row>
      <xdr:rowOff>101803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23125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391176</xdr:colOff>
      <xdr:row>354</xdr:row>
      <xdr:rowOff>101803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43223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391176</xdr:colOff>
      <xdr:row>365</xdr:row>
      <xdr:rowOff>101803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63321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391176</xdr:colOff>
      <xdr:row>376</xdr:row>
      <xdr:rowOff>101803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683418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391176</xdr:colOff>
      <xdr:row>387</xdr:row>
      <xdr:rowOff>101803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03516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391176</xdr:colOff>
      <xdr:row>398</xdr:row>
      <xdr:rowOff>101803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23614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391176</xdr:colOff>
      <xdr:row>409</xdr:row>
      <xdr:rowOff>101803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43712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391176</xdr:colOff>
      <xdr:row>420</xdr:row>
      <xdr:rowOff>101803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63809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391176</xdr:colOff>
      <xdr:row>431</xdr:row>
      <xdr:rowOff>101803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83907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391176</xdr:colOff>
      <xdr:row>442</xdr:row>
      <xdr:rowOff>101803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04005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391176</xdr:colOff>
      <xdr:row>453</xdr:row>
      <xdr:rowOff>101803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24103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391176</xdr:colOff>
      <xdr:row>464</xdr:row>
      <xdr:rowOff>101803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44200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391176</xdr:colOff>
      <xdr:row>475</xdr:row>
      <xdr:rowOff>101803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64298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391176</xdr:colOff>
      <xdr:row>486</xdr:row>
      <xdr:rowOff>101803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884396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391176</xdr:colOff>
      <xdr:row>497</xdr:row>
      <xdr:rowOff>101803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04494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391176</xdr:colOff>
      <xdr:row>508</xdr:row>
      <xdr:rowOff>101803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24591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391176</xdr:colOff>
      <xdr:row>519</xdr:row>
      <xdr:rowOff>101803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44689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391176</xdr:colOff>
      <xdr:row>530</xdr:row>
      <xdr:rowOff>101803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64787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391176</xdr:colOff>
      <xdr:row>541</xdr:row>
      <xdr:rowOff>101803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984885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391176</xdr:colOff>
      <xdr:row>552</xdr:row>
      <xdr:rowOff>101803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04982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391176</xdr:colOff>
      <xdr:row>563</xdr:row>
      <xdr:rowOff>101803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25080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391176</xdr:colOff>
      <xdr:row>574</xdr:row>
      <xdr:rowOff>101803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45178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391176</xdr:colOff>
      <xdr:row>585</xdr:row>
      <xdr:rowOff>101803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65276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391176</xdr:colOff>
      <xdr:row>596</xdr:row>
      <xdr:rowOff>101803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85373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391176</xdr:colOff>
      <xdr:row>607</xdr:row>
      <xdr:rowOff>101803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05471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391176</xdr:colOff>
      <xdr:row>618</xdr:row>
      <xdr:rowOff>101803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25569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391176</xdr:colOff>
      <xdr:row>629</xdr:row>
      <xdr:rowOff>101803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45667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391176</xdr:colOff>
      <xdr:row>640</xdr:row>
      <xdr:rowOff>101803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65764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391176</xdr:colOff>
      <xdr:row>651</xdr:row>
      <xdr:rowOff>101803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185862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391176</xdr:colOff>
      <xdr:row>662</xdr:row>
      <xdr:rowOff>101803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05960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391176</xdr:colOff>
      <xdr:row>673</xdr:row>
      <xdr:rowOff>101803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26058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391176</xdr:colOff>
      <xdr:row>684</xdr:row>
      <xdr:rowOff>101803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46155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391176</xdr:colOff>
      <xdr:row>695</xdr:row>
      <xdr:rowOff>101803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66253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391176</xdr:colOff>
      <xdr:row>706</xdr:row>
      <xdr:rowOff>101803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286351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391176</xdr:colOff>
      <xdr:row>717</xdr:row>
      <xdr:rowOff>101803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06449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391176</xdr:colOff>
      <xdr:row>728</xdr:row>
      <xdr:rowOff>101803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26546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738</xdr:row>
      <xdr:rowOff>0</xdr:rowOff>
    </xdr:from>
    <xdr:to>
      <xdr:col>1</xdr:col>
      <xdr:colOff>391176</xdr:colOff>
      <xdr:row>739</xdr:row>
      <xdr:rowOff>101803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46644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391176</xdr:colOff>
      <xdr:row>750</xdr:row>
      <xdr:rowOff>101803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66742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760</xdr:row>
      <xdr:rowOff>0</xdr:rowOff>
    </xdr:from>
    <xdr:to>
      <xdr:col>1</xdr:col>
      <xdr:colOff>391176</xdr:colOff>
      <xdr:row>761</xdr:row>
      <xdr:rowOff>101803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86840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771</xdr:row>
      <xdr:rowOff>0</xdr:rowOff>
    </xdr:from>
    <xdr:to>
      <xdr:col>1</xdr:col>
      <xdr:colOff>391176</xdr:colOff>
      <xdr:row>772</xdr:row>
      <xdr:rowOff>101803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06937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391176</xdr:colOff>
      <xdr:row>783</xdr:row>
      <xdr:rowOff>101803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27035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391176</xdr:colOff>
      <xdr:row>794</xdr:row>
      <xdr:rowOff>101803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47133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804</xdr:row>
      <xdr:rowOff>0</xdr:rowOff>
    </xdr:from>
    <xdr:to>
      <xdr:col>1</xdr:col>
      <xdr:colOff>391176</xdr:colOff>
      <xdr:row>805</xdr:row>
      <xdr:rowOff>101803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67231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391176</xdr:colOff>
      <xdr:row>816</xdr:row>
      <xdr:rowOff>101803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487328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391176</xdr:colOff>
      <xdr:row>827</xdr:row>
      <xdr:rowOff>101803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07426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391176</xdr:colOff>
      <xdr:row>838</xdr:row>
      <xdr:rowOff>101803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27524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391176</xdr:colOff>
      <xdr:row>849</xdr:row>
      <xdr:rowOff>101803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47622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859</xdr:row>
      <xdr:rowOff>0</xdr:rowOff>
    </xdr:from>
    <xdr:to>
      <xdr:col>1</xdr:col>
      <xdr:colOff>391176</xdr:colOff>
      <xdr:row>860</xdr:row>
      <xdr:rowOff>101803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67719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870</xdr:row>
      <xdr:rowOff>0</xdr:rowOff>
    </xdr:from>
    <xdr:to>
      <xdr:col>1</xdr:col>
      <xdr:colOff>391176</xdr:colOff>
      <xdr:row>871</xdr:row>
      <xdr:rowOff>101803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587817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391176</xdr:colOff>
      <xdr:row>882</xdr:row>
      <xdr:rowOff>101803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07915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892</xdr:row>
      <xdr:rowOff>0</xdr:rowOff>
    </xdr:from>
    <xdr:to>
      <xdr:col>1</xdr:col>
      <xdr:colOff>391176</xdr:colOff>
      <xdr:row>893</xdr:row>
      <xdr:rowOff>101803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28013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391176</xdr:colOff>
      <xdr:row>904</xdr:row>
      <xdr:rowOff>101803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48110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391176</xdr:colOff>
      <xdr:row>915</xdr:row>
      <xdr:rowOff>101803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68208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391176</xdr:colOff>
      <xdr:row>926</xdr:row>
      <xdr:rowOff>101803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88306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391176</xdr:colOff>
      <xdr:row>937</xdr:row>
      <xdr:rowOff>101803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08404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391176</xdr:colOff>
      <xdr:row>948</xdr:row>
      <xdr:rowOff>101803</xdr:rowOff>
    </xdr:to>
    <xdr:pic>
      <xdr:nvPicPr>
        <xdr:cNvPr id="89" name="Рисунок 8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28501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391176</xdr:colOff>
      <xdr:row>959</xdr:row>
      <xdr:rowOff>101803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48599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391176</xdr:colOff>
      <xdr:row>970</xdr:row>
      <xdr:rowOff>101803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68697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980</xdr:row>
      <xdr:rowOff>0</xdr:rowOff>
    </xdr:from>
    <xdr:to>
      <xdr:col>1</xdr:col>
      <xdr:colOff>391176</xdr:colOff>
      <xdr:row>981</xdr:row>
      <xdr:rowOff>101803</xdr:rowOff>
    </xdr:to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788795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391176</xdr:colOff>
      <xdr:row>992</xdr:row>
      <xdr:rowOff>101803</xdr:rowOff>
    </xdr:to>
    <xdr:pic>
      <xdr:nvPicPr>
        <xdr:cNvPr id="93" name="Рисунок 9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08892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391176</xdr:colOff>
      <xdr:row>1003</xdr:row>
      <xdr:rowOff>101803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28990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391176</xdr:colOff>
      <xdr:row>1014</xdr:row>
      <xdr:rowOff>101803</xdr:rowOff>
    </xdr:to>
    <xdr:pic>
      <xdr:nvPicPr>
        <xdr:cNvPr id="95" name="Рисунок 9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49088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391176</xdr:colOff>
      <xdr:row>1025</xdr:row>
      <xdr:rowOff>101803</xdr:rowOff>
    </xdr:to>
    <xdr:pic>
      <xdr:nvPicPr>
        <xdr:cNvPr id="96" name="Рисунок 9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69186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391176</xdr:colOff>
      <xdr:row>1036</xdr:row>
      <xdr:rowOff>101803</xdr:rowOff>
    </xdr:to>
    <xdr:pic>
      <xdr:nvPicPr>
        <xdr:cNvPr id="97" name="Рисунок 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889283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1046</xdr:row>
      <xdr:rowOff>0</xdr:rowOff>
    </xdr:from>
    <xdr:to>
      <xdr:col>1</xdr:col>
      <xdr:colOff>391176</xdr:colOff>
      <xdr:row>1047</xdr:row>
      <xdr:rowOff>101803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09381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391176</xdr:colOff>
      <xdr:row>1058</xdr:row>
      <xdr:rowOff>101803</xdr:rowOff>
    </xdr:to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29479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1068</xdr:row>
      <xdr:rowOff>0</xdr:rowOff>
    </xdr:from>
    <xdr:to>
      <xdr:col>1</xdr:col>
      <xdr:colOff>391176</xdr:colOff>
      <xdr:row>1069</xdr:row>
      <xdr:rowOff>101803</xdr:rowOff>
    </xdr:to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49577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1079</xdr:row>
      <xdr:rowOff>0</xdr:rowOff>
    </xdr:from>
    <xdr:to>
      <xdr:col>1</xdr:col>
      <xdr:colOff>391176</xdr:colOff>
      <xdr:row>1080</xdr:row>
      <xdr:rowOff>101803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69674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1090</xdr:row>
      <xdr:rowOff>0</xdr:rowOff>
    </xdr:from>
    <xdr:to>
      <xdr:col>1</xdr:col>
      <xdr:colOff>391176</xdr:colOff>
      <xdr:row>1091</xdr:row>
      <xdr:rowOff>101803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9772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391176</xdr:colOff>
      <xdr:row>1102</xdr:row>
      <xdr:rowOff>101803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09870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1112</xdr:row>
      <xdr:rowOff>0</xdr:rowOff>
    </xdr:from>
    <xdr:to>
      <xdr:col>1</xdr:col>
      <xdr:colOff>391176</xdr:colOff>
      <xdr:row>1113</xdr:row>
      <xdr:rowOff>101803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29968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1123</xdr:row>
      <xdr:rowOff>0</xdr:rowOff>
    </xdr:from>
    <xdr:to>
      <xdr:col>1</xdr:col>
      <xdr:colOff>391176</xdr:colOff>
      <xdr:row>1124</xdr:row>
      <xdr:rowOff>101803</xdr:rowOff>
    </xdr:to>
    <xdr:pic>
      <xdr:nvPicPr>
        <xdr:cNvPr id="105" name="Рисунок 10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50065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1134</xdr:row>
      <xdr:rowOff>0</xdr:rowOff>
    </xdr:from>
    <xdr:to>
      <xdr:col>1</xdr:col>
      <xdr:colOff>391176</xdr:colOff>
      <xdr:row>1135</xdr:row>
      <xdr:rowOff>101803</xdr:rowOff>
    </xdr:to>
    <xdr:pic>
      <xdr:nvPicPr>
        <xdr:cNvPr id="106" name="Рисунок 1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70163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1145</xdr:row>
      <xdr:rowOff>0</xdr:rowOff>
    </xdr:from>
    <xdr:to>
      <xdr:col>1</xdr:col>
      <xdr:colOff>391176</xdr:colOff>
      <xdr:row>1146</xdr:row>
      <xdr:rowOff>101803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90261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1156</xdr:row>
      <xdr:rowOff>0</xdr:rowOff>
    </xdr:from>
    <xdr:to>
      <xdr:col>1</xdr:col>
      <xdr:colOff>391176</xdr:colOff>
      <xdr:row>1157</xdr:row>
      <xdr:rowOff>101803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103590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1167</xdr:row>
      <xdr:rowOff>0</xdr:rowOff>
    </xdr:from>
    <xdr:to>
      <xdr:col>1</xdr:col>
      <xdr:colOff>391176</xdr:colOff>
      <xdr:row>1168</xdr:row>
      <xdr:rowOff>101803</xdr:rowOff>
    </xdr:to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304567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1178</xdr:row>
      <xdr:rowOff>0</xdr:rowOff>
    </xdr:from>
    <xdr:to>
      <xdr:col>1</xdr:col>
      <xdr:colOff>391176</xdr:colOff>
      <xdr:row>1179</xdr:row>
      <xdr:rowOff>101803</xdr:rowOff>
    </xdr:to>
    <xdr:pic>
      <xdr:nvPicPr>
        <xdr:cNvPr id="110" name="Рисунок 10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5055450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1189</xdr:row>
      <xdr:rowOff>0</xdr:rowOff>
    </xdr:from>
    <xdr:to>
      <xdr:col>1</xdr:col>
      <xdr:colOff>391176</xdr:colOff>
      <xdr:row>1190</xdr:row>
      <xdr:rowOff>101803</xdr:rowOff>
    </xdr:to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7065225"/>
          <a:ext cx="391176" cy="3970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1200</xdr:row>
      <xdr:rowOff>0</xdr:rowOff>
    </xdr:from>
    <xdr:to>
      <xdr:col>1</xdr:col>
      <xdr:colOff>391176</xdr:colOff>
      <xdr:row>1201</xdr:row>
      <xdr:rowOff>101803</xdr:rowOff>
    </xdr:to>
    <xdr:pic>
      <xdr:nvPicPr>
        <xdr:cNvPr id="112" name="Рисунок 1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19075000"/>
          <a:ext cx="391176" cy="397078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1288</xdr:row>
      <xdr:rowOff>0</xdr:rowOff>
    </xdr:from>
    <xdr:ext cx="391176" cy="395717"/>
    <xdr:pic>
      <xdr:nvPicPr>
        <xdr:cNvPr id="113" name="Рисунок 1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51532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1299</xdr:row>
      <xdr:rowOff>0</xdr:rowOff>
    </xdr:from>
    <xdr:ext cx="391176" cy="395717"/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71629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1310</xdr:row>
      <xdr:rowOff>0</xdr:rowOff>
    </xdr:from>
    <xdr:ext cx="391176" cy="395717"/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391727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1321</xdr:row>
      <xdr:rowOff>0</xdr:rowOff>
    </xdr:from>
    <xdr:ext cx="391176" cy="395717"/>
    <xdr:pic>
      <xdr:nvPicPr>
        <xdr:cNvPr id="116" name="Рисунок 1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11825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1332</xdr:row>
      <xdr:rowOff>0</xdr:rowOff>
    </xdr:from>
    <xdr:ext cx="391176" cy="395717"/>
    <xdr:pic>
      <xdr:nvPicPr>
        <xdr:cNvPr id="117" name="Рисунок 1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31923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1343</xdr:row>
      <xdr:rowOff>0</xdr:rowOff>
    </xdr:from>
    <xdr:ext cx="391176" cy="395717"/>
    <xdr:pic>
      <xdr:nvPicPr>
        <xdr:cNvPr id="118" name="Рисунок 1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52020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1354</xdr:row>
      <xdr:rowOff>0</xdr:rowOff>
    </xdr:from>
    <xdr:ext cx="391176" cy="395717"/>
    <xdr:pic>
      <xdr:nvPicPr>
        <xdr:cNvPr id="119" name="Рисунок 1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72118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1365</xdr:row>
      <xdr:rowOff>0</xdr:rowOff>
    </xdr:from>
    <xdr:ext cx="391176" cy="395717"/>
    <xdr:pic>
      <xdr:nvPicPr>
        <xdr:cNvPr id="120" name="Рисунок 1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492216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1376</xdr:row>
      <xdr:rowOff>0</xdr:rowOff>
    </xdr:from>
    <xdr:ext cx="391176" cy="395717"/>
    <xdr:pic>
      <xdr:nvPicPr>
        <xdr:cNvPr id="121" name="Рисунок 1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12314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1387</xdr:row>
      <xdr:rowOff>0</xdr:rowOff>
    </xdr:from>
    <xdr:ext cx="391176" cy="395717"/>
    <xdr:pic>
      <xdr:nvPicPr>
        <xdr:cNvPr id="122" name="Рисунок 1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32411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1398</xdr:row>
      <xdr:rowOff>0</xdr:rowOff>
    </xdr:from>
    <xdr:ext cx="391176" cy="395717"/>
    <xdr:pic>
      <xdr:nvPicPr>
        <xdr:cNvPr id="123" name="Рисунок 1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52509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1409</xdr:row>
      <xdr:rowOff>0</xdr:rowOff>
    </xdr:from>
    <xdr:ext cx="391176" cy="395717"/>
    <xdr:pic>
      <xdr:nvPicPr>
        <xdr:cNvPr id="124" name="Рисунок 1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72607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1420</xdr:row>
      <xdr:rowOff>0</xdr:rowOff>
    </xdr:from>
    <xdr:ext cx="391176" cy="395717"/>
    <xdr:pic>
      <xdr:nvPicPr>
        <xdr:cNvPr id="125" name="Рисунок 1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592705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1431</xdr:row>
      <xdr:rowOff>0</xdr:rowOff>
    </xdr:from>
    <xdr:ext cx="391176" cy="395717"/>
    <xdr:pic>
      <xdr:nvPicPr>
        <xdr:cNvPr id="126" name="Рисунок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12802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1442</xdr:row>
      <xdr:rowOff>0</xdr:rowOff>
    </xdr:from>
    <xdr:ext cx="391176" cy="395717"/>
    <xdr:pic>
      <xdr:nvPicPr>
        <xdr:cNvPr id="127" name="Рисунок 1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32900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1453</xdr:row>
      <xdr:rowOff>0</xdr:rowOff>
    </xdr:from>
    <xdr:ext cx="391176" cy="395717"/>
    <xdr:pic>
      <xdr:nvPicPr>
        <xdr:cNvPr id="128" name="Рисунок 1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52998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1464</xdr:row>
      <xdr:rowOff>0</xdr:rowOff>
    </xdr:from>
    <xdr:ext cx="391176" cy="395717"/>
    <xdr:pic>
      <xdr:nvPicPr>
        <xdr:cNvPr id="129" name="Рисунок 1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73096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1475</xdr:row>
      <xdr:rowOff>0</xdr:rowOff>
    </xdr:from>
    <xdr:ext cx="391176" cy="395717"/>
    <xdr:pic>
      <xdr:nvPicPr>
        <xdr:cNvPr id="130" name="Рисунок 12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693193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1486</xdr:row>
      <xdr:rowOff>0</xdr:rowOff>
    </xdr:from>
    <xdr:ext cx="391176" cy="395717"/>
    <xdr:pic>
      <xdr:nvPicPr>
        <xdr:cNvPr id="131" name="Рисунок 1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13291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1497</xdr:row>
      <xdr:rowOff>0</xdr:rowOff>
    </xdr:from>
    <xdr:ext cx="391176" cy="395717"/>
    <xdr:pic>
      <xdr:nvPicPr>
        <xdr:cNvPr id="132" name="Рисунок 1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33389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1508</xdr:row>
      <xdr:rowOff>0</xdr:rowOff>
    </xdr:from>
    <xdr:ext cx="391176" cy="395717"/>
    <xdr:pic>
      <xdr:nvPicPr>
        <xdr:cNvPr id="133" name="Рисунок 1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53487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1519</xdr:row>
      <xdr:rowOff>0</xdr:rowOff>
    </xdr:from>
    <xdr:ext cx="391176" cy="395717"/>
    <xdr:pic>
      <xdr:nvPicPr>
        <xdr:cNvPr id="134" name="Рисунок 1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73584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1530</xdr:row>
      <xdr:rowOff>0</xdr:rowOff>
    </xdr:from>
    <xdr:ext cx="391176" cy="395717"/>
    <xdr:pic>
      <xdr:nvPicPr>
        <xdr:cNvPr id="135" name="Рисунок 1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793682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1541</xdr:row>
      <xdr:rowOff>0</xdr:rowOff>
    </xdr:from>
    <xdr:ext cx="391176" cy="395717"/>
    <xdr:pic>
      <xdr:nvPicPr>
        <xdr:cNvPr id="136" name="Рисунок 1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13780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1552</xdr:row>
      <xdr:rowOff>0</xdr:rowOff>
    </xdr:from>
    <xdr:ext cx="391176" cy="395717"/>
    <xdr:pic>
      <xdr:nvPicPr>
        <xdr:cNvPr id="137" name="Рисунок 1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33878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1563</xdr:row>
      <xdr:rowOff>0</xdr:rowOff>
    </xdr:from>
    <xdr:ext cx="391176" cy="395717"/>
    <xdr:pic>
      <xdr:nvPicPr>
        <xdr:cNvPr id="138" name="Рисунок 1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53975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1574</xdr:row>
      <xdr:rowOff>0</xdr:rowOff>
    </xdr:from>
    <xdr:ext cx="391176" cy="395717"/>
    <xdr:pic>
      <xdr:nvPicPr>
        <xdr:cNvPr id="139" name="Рисунок 1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74073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1585</xdr:row>
      <xdr:rowOff>0</xdr:rowOff>
    </xdr:from>
    <xdr:ext cx="391176" cy="395717"/>
    <xdr:pic>
      <xdr:nvPicPr>
        <xdr:cNvPr id="140" name="Рисунок 1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894171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1596</xdr:row>
      <xdr:rowOff>0</xdr:rowOff>
    </xdr:from>
    <xdr:ext cx="391176" cy="395717"/>
    <xdr:pic>
      <xdr:nvPicPr>
        <xdr:cNvPr id="141" name="Рисунок 1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14269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1607</xdr:row>
      <xdr:rowOff>0</xdr:rowOff>
    </xdr:from>
    <xdr:ext cx="391176" cy="395717"/>
    <xdr:pic>
      <xdr:nvPicPr>
        <xdr:cNvPr id="142" name="Рисунок 1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34366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1618</xdr:row>
      <xdr:rowOff>0</xdr:rowOff>
    </xdr:from>
    <xdr:ext cx="391176" cy="395717"/>
    <xdr:pic>
      <xdr:nvPicPr>
        <xdr:cNvPr id="143" name="Рисунок 1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54464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1629</xdr:row>
      <xdr:rowOff>0</xdr:rowOff>
    </xdr:from>
    <xdr:ext cx="391176" cy="395717"/>
    <xdr:pic>
      <xdr:nvPicPr>
        <xdr:cNvPr id="144" name="Рисунок 1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74562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1640</xdr:row>
      <xdr:rowOff>0</xdr:rowOff>
    </xdr:from>
    <xdr:ext cx="391176" cy="395717"/>
    <xdr:pic>
      <xdr:nvPicPr>
        <xdr:cNvPr id="145" name="Рисунок 1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994660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1651</xdr:row>
      <xdr:rowOff>0</xdr:rowOff>
    </xdr:from>
    <xdr:ext cx="391176" cy="395717"/>
    <xdr:pic>
      <xdr:nvPicPr>
        <xdr:cNvPr id="146" name="Рисунок 1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14757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1662</xdr:row>
      <xdr:rowOff>0</xdr:rowOff>
    </xdr:from>
    <xdr:ext cx="391176" cy="395717"/>
    <xdr:pic>
      <xdr:nvPicPr>
        <xdr:cNvPr id="147" name="Рисунок 1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34855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1673</xdr:row>
      <xdr:rowOff>0</xdr:rowOff>
    </xdr:from>
    <xdr:ext cx="391176" cy="395717"/>
    <xdr:pic>
      <xdr:nvPicPr>
        <xdr:cNvPr id="148" name="Рисунок 1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54953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1684</xdr:row>
      <xdr:rowOff>0</xdr:rowOff>
    </xdr:from>
    <xdr:ext cx="391176" cy="395717"/>
    <xdr:pic>
      <xdr:nvPicPr>
        <xdr:cNvPr id="149" name="Рисунок 1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75051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1695</xdr:row>
      <xdr:rowOff>0</xdr:rowOff>
    </xdr:from>
    <xdr:ext cx="391176" cy="395717"/>
    <xdr:pic>
      <xdr:nvPicPr>
        <xdr:cNvPr id="150" name="Рисунок 1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095148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1706</xdr:row>
      <xdr:rowOff>0</xdr:rowOff>
    </xdr:from>
    <xdr:ext cx="391176" cy="395717"/>
    <xdr:pic>
      <xdr:nvPicPr>
        <xdr:cNvPr id="151" name="Рисунок 1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15246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1717</xdr:row>
      <xdr:rowOff>0</xdr:rowOff>
    </xdr:from>
    <xdr:ext cx="391176" cy="395717"/>
    <xdr:pic>
      <xdr:nvPicPr>
        <xdr:cNvPr id="152" name="Рисунок 1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35344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1728</xdr:row>
      <xdr:rowOff>0</xdr:rowOff>
    </xdr:from>
    <xdr:ext cx="391176" cy="395717"/>
    <xdr:pic>
      <xdr:nvPicPr>
        <xdr:cNvPr id="153" name="Рисунок 1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55442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1739</xdr:row>
      <xdr:rowOff>0</xdr:rowOff>
    </xdr:from>
    <xdr:ext cx="391176" cy="395717"/>
    <xdr:pic>
      <xdr:nvPicPr>
        <xdr:cNvPr id="154" name="Рисунок 1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75539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1750</xdr:row>
      <xdr:rowOff>0</xdr:rowOff>
    </xdr:from>
    <xdr:ext cx="391176" cy="395717"/>
    <xdr:pic>
      <xdr:nvPicPr>
        <xdr:cNvPr id="155" name="Рисунок 1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195637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1761</xdr:row>
      <xdr:rowOff>0</xdr:rowOff>
    </xdr:from>
    <xdr:ext cx="391176" cy="395717"/>
    <xdr:pic>
      <xdr:nvPicPr>
        <xdr:cNvPr id="156" name="Рисунок 1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15735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1772</xdr:row>
      <xdr:rowOff>0</xdr:rowOff>
    </xdr:from>
    <xdr:ext cx="391176" cy="395717"/>
    <xdr:pic>
      <xdr:nvPicPr>
        <xdr:cNvPr id="157" name="Рисунок 1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35833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1783</xdr:row>
      <xdr:rowOff>0</xdr:rowOff>
    </xdr:from>
    <xdr:ext cx="391176" cy="395717"/>
    <xdr:pic>
      <xdr:nvPicPr>
        <xdr:cNvPr id="158" name="Рисунок 1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55930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1794</xdr:row>
      <xdr:rowOff>0</xdr:rowOff>
    </xdr:from>
    <xdr:ext cx="391176" cy="395717"/>
    <xdr:pic>
      <xdr:nvPicPr>
        <xdr:cNvPr id="159" name="Рисунок 1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76028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1805</xdr:row>
      <xdr:rowOff>0</xdr:rowOff>
    </xdr:from>
    <xdr:ext cx="391176" cy="395717"/>
    <xdr:pic>
      <xdr:nvPicPr>
        <xdr:cNvPr id="160" name="Рисунок 1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296126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1816</xdr:row>
      <xdr:rowOff>0</xdr:rowOff>
    </xdr:from>
    <xdr:ext cx="391176" cy="395717"/>
    <xdr:pic>
      <xdr:nvPicPr>
        <xdr:cNvPr id="161" name="Рисунок 1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16224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1827</xdr:row>
      <xdr:rowOff>0</xdr:rowOff>
    </xdr:from>
    <xdr:ext cx="391176" cy="395717"/>
    <xdr:pic>
      <xdr:nvPicPr>
        <xdr:cNvPr id="162" name="Рисунок 1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36321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1838</xdr:row>
      <xdr:rowOff>0</xdr:rowOff>
    </xdr:from>
    <xdr:ext cx="391176" cy="395717"/>
    <xdr:pic>
      <xdr:nvPicPr>
        <xdr:cNvPr id="163" name="Рисунок 1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56419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1849</xdr:row>
      <xdr:rowOff>0</xdr:rowOff>
    </xdr:from>
    <xdr:ext cx="391176" cy="395717"/>
    <xdr:pic>
      <xdr:nvPicPr>
        <xdr:cNvPr id="164" name="Рисунок 1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76517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1860</xdr:row>
      <xdr:rowOff>0</xdr:rowOff>
    </xdr:from>
    <xdr:ext cx="391176" cy="395717"/>
    <xdr:pic>
      <xdr:nvPicPr>
        <xdr:cNvPr id="165" name="Рисунок 1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396615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1871</xdr:row>
      <xdr:rowOff>0</xdr:rowOff>
    </xdr:from>
    <xdr:ext cx="391176" cy="395717"/>
    <xdr:pic>
      <xdr:nvPicPr>
        <xdr:cNvPr id="166" name="Рисунок 16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16712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1882</xdr:row>
      <xdr:rowOff>0</xdr:rowOff>
    </xdr:from>
    <xdr:ext cx="391176" cy="395717"/>
    <xdr:pic>
      <xdr:nvPicPr>
        <xdr:cNvPr id="167" name="Рисунок 16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36810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1893</xdr:row>
      <xdr:rowOff>0</xdr:rowOff>
    </xdr:from>
    <xdr:ext cx="391176" cy="395717"/>
    <xdr:pic>
      <xdr:nvPicPr>
        <xdr:cNvPr id="168" name="Рисунок 1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56908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1904</xdr:row>
      <xdr:rowOff>0</xdr:rowOff>
    </xdr:from>
    <xdr:ext cx="391176" cy="395717"/>
    <xdr:pic>
      <xdr:nvPicPr>
        <xdr:cNvPr id="169" name="Рисунок 16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77006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1915</xdr:row>
      <xdr:rowOff>0</xdr:rowOff>
    </xdr:from>
    <xdr:ext cx="391176" cy="395717"/>
    <xdr:pic>
      <xdr:nvPicPr>
        <xdr:cNvPr id="170" name="Рисунок 16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497103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1926</xdr:row>
      <xdr:rowOff>0</xdr:rowOff>
    </xdr:from>
    <xdr:ext cx="391176" cy="395717"/>
    <xdr:pic>
      <xdr:nvPicPr>
        <xdr:cNvPr id="171" name="Рисунок 17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172015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1937</xdr:row>
      <xdr:rowOff>0</xdr:rowOff>
    </xdr:from>
    <xdr:ext cx="391176" cy="395717"/>
    <xdr:pic>
      <xdr:nvPicPr>
        <xdr:cNvPr id="172" name="Рисунок 17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372992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1948</xdr:row>
      <xdr:rowOff>0</xdr:rowOff>
    </xdr:from>
    <xdr:ext cx="391176" cy="395717"/>
    <xdr:pic>
      <xdr:nvPicPr>
        <xdr:cNvPr id="173" name="Рисунок 1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5739700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1959</xdr:row>
      <xdr:rowOff>0</xdr:rowOff>
    </xdr:from>
    <xdr:ext cx="391176" cy="395717"/>
    <xdr:pic>
      <xdr:nvPicPr>
        <xdr:cNvPr id="174" name="Рисунок 1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7749475"/>
          <a:ext cx="391176" cy="39571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1970</xdr:row>
      <xdr:rowOff>0</xdr:rowOff>
    </xdr:from>
    <xdr:ext cx="391176" cy="395717"/>
    <xdr:pic>
      <xdr:nvPicPr>
        <xdr:cNvPr id="175" name="Рисунок 1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59759250"/>
          <a:ext cx="391176" cy="3957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c-server\&#1054;&#1041;&#1065;&#1048;&#1045;_&#1044;&#1054;&#1050;&#1059;&#1052;&#1045;&#1053;&#1058;&#1067;\&#1044;&#1080;&#1089;&#1087;&#1077;&#1090;&#1095;&#1077;&#1088;&#1072;\&#1047;&#1072;&#1082;&#1072;&#1079;%20&#1087;&#1086;%20&#1086;&#1074;&#1086;&#1097;&#1072;&#1084;\&#1069;&#1090;&#1080;&#1082;&#1077;&#1090;&#1082;&#1080;&#1056;&#1072;&#1079;&#1074;&#1077;&#1089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бл"/>
      <sheetName val="овощи ассорти"/>
      <sheetName val="Картофель"/>
      <sheetName val="Капуста СВ БК"/>
      <sheetName val="Свекла"/>
      <sheetName val="Морковь"/>
      <sheetName val="Лук"/>
      <sheetName val="кап Сол Терм (2)"/>
      <sheetName val="КапКВ_"/>
      <sheetName val="Ог Сол Терм"/>
      <sheetName val="ОгСол Т"/>
      <sheetName val="Итог"/>
      <sheetName val="Заморозка Фигуристы"/>
      <sheetName val="Справочник"/>
      <sheetName val="Груш Кит"/>
      <sheetName val="ГРУША"/>
      <sheetName val="МАНДАРИНЫ"/>
      <sheetName val="АПЕЛЬСИНЫ"/>
      <sheetName val="ЯБЛОКИ"/>
      <sheetName val="Ко-Во развесов"/>
      <sheetName val="Репа"/>
      <sheetName val="Брюква"/>
      <sheetName val="Банан"/>
      <sheetName val="Лимон"/>
      <sheetName val="Чеснок"/>
      <sheetName val="Огурец"/>
      <sheetName val="Томат"/>
      <sheetName val="Перец"/>
      <sheetName val="Укроп"/>
      <sheetName val="Петрушка"/>
      <sheetName val="ЛукЗел"/>
      <sheetName val="КапЦв"/>
      <sheetName val="Баклажан"/>
      <sheetName val="Кабачки"/>
      <sheetName val="Тыква"/>
      <sheetName val="Сельдерей"/>
      <sheetName val="ЛукПорр"/>
      <sheetName val="Редис"/>
      <sheetName val="КапКит"/>
      <sheetName val="Щавель"/>
      <sheetName val="Слива"/>
      <sheetName val="Киви"/>
      <sheetName val="Виноград"/>
      <sheetName val="Дыня"/>
      <sheetName val="Персики"/>
      <sheetName val="Нектарин"/>
      <sheetName val="Абрикос"/>
      <sheetName val="Черешня"/>
      <sheetName val="репаБр"/>
      <sheetName val="Архив Картошка"/>
      <sheetName val="Ог Сол Терм1"/>
      <sheetName val="Огурцы Расч"/>
      <sheetName val="томат расч"/>
      <sheetName val="Петрушка расч"/>
      <sheetName val="ЛукЗел расч"/>
      <sheetName val="Укроп расч"/>
      <sheetName val="Перец расч"/>
      <sheetName val="Чеснок расч"/>
      <sheetName val="ЯблокиРасч"/>
      <sheetName val="Лимон расч"/>
      <sheetName val="Банан расч"/>
      <sheetName val="КапЦв расч"/>
      <sheetName val="Виноград Расч"/>
      <sheetName val="Слива Расч"/>
      <sheetName val="КапКит расч"/>
      <sheetName val="Тыква Расч"/>
      <sheetName val="Редис Расч"/>
      <sheetName val="Киви Расч"/>
      <sheetName val="Кабачки расч"/>
      <sheetName val="ог сло расч"/>
      <sheetName val="Рейсы Вторник"/>
      <sheetName val="заявки"/>
      <sheetName val="КапКв Расч"/>
      <sheetName val="Сельдерей расч"/>
      <sheetName val="ЧерешняРасч"/>
      <sheetName val="АбрикосРасч"/>
      <sheetName val="БрюсКапРасч"/>
      <sheetName val="Персикрасч"/>
      <sheetName val="НектаринРасч"/>
      <sheetName val="Баклажан расч"/>
      <sheetName val="Репа расч"/>
      <sheetName val="ЩавельРасч"/>
      <sheetName val="Брюква расч"/>
      <sheetName val="printer"/>
      <sheetName val="ЛукПоррРАСЧ"/>
      <sheetName val="формула двуссыл"/>
      <sheetName val="Лист1"/>
      <sheetName val="Лист2"/>
      <sheetName val="ЭтикеткиРазвесы"/>
    </sheetNames>
    <definedNames>
      <definedName name="Печать_на_Zebr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Z3" t="str">
            <v>Яблоки св.поздн.ср.созр.1гр.в/с.</v>
          </cell>
          <cell r="AA3" t="str">
            <v>Изготовитель: Россия</v>
          </cell>
          <cell r="AB3" t="str">
            <v>АО"КРЫМСКАЯ ФРУКТОВАЯ КОМПАНИЯ"</v>
          </cell>
        </row>
        <row r="4">
          <cell r="Y4" t="str">
            <v>Рауф</v>
          </cell>
          <cell r="Z4" t="str">
            <v>Яблоки св.поздн.ср.созр.1гр.в/с.</v>
          </cell>
          <cell r="AA4" t="str">
            <v>Изготовитель: Россия</v>
          </cell>
          <cell r="AB4" t="str">
            <v>АО"КРЫМСКАЯ ФРУКТОВАЯ КОМПАНИЯ"</v>
          </cell>
        </row>
        <row r="5">
          <cell r="Y5" t="str">
            <v>хосп-3</v>
          </cell>
          <cell r="Z5" t="str">
            <v>Яблоки св.поздн.ср.созр.1гр.в/с.</v>
          </cell>
          <cell r="AA5" t="str">
            <v>Изготовитель: Россия</v>
          </cell>
          <cell r="AB5" t="str">
            <v>АО"КРЫМСКАЯ ФРУКТОВАЯ КОМПАНИЯ"</v>
          </cell>
        </row>
        <row r="6">
          <cell r="Z6" t="str">
            <v>Яблоки св.поздн.ср.созр.1гр.в/с.</v>
          </cell>
        </row>
        <row r="7">
          <cell r="Y7" t="str">
            <v>КОР</v>
          </cell>
          <cell r="Z7" t="str">
            <v>Яблоки св.поздн.ср.созр.1гр.в/с.</v>
          </cell>
          <cell r="AA7" t="str">
            <v>Изготовитель: Россия</v>
          </cell>
          <cell r="AB7" t="str">
            <v>АО"КРЫМСКАЯ ФРУКТОВАЯ КОМПАНИЯ"</v>
          </cell>
        </row>
        <row r="8">
          <cell r="Y8" t="str">
            <v>Хосп-4</v>
          </cell>
          <cell r="Z8" t="str">
            <v>Яблоки св.поздн.ср.созр.1гр.в/с.</v>
          </cell>
          <cell r="AA8" t="str">
            <v>Изготовитель: Россия</v>
          </cell>
          <cell r="AB8" t="str">
            <v>АО"КРЫМСКАЯ ФРУКТОВАЯ КОМПАНИЯ"</v>
          </cell>
        </row>
        <row r="9">
          <cell r="Y9" t="str">
            <v>пндр-4</v>
          </cell>
          <cell r="Z9" t="str">
            <v>Яблоки св.поздн.ср.созр.1гр.в/с.</v>
          </cell>
          <cell r="AA9" t="str">
            <v>Изготовитель: Россия</v>
          </cell>
          <cell r="AB9" t="str">
            <v>АО"КРЫМСКАЯ ФРУКТОВАЯ КОМПАНИЯ"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2">
          <cell r="E2" t="str">
            <v>102</v>
          </cell>
        </row>
        <row r="3">
          <cell r="E3" t="str">
            <v>7-2</v>
          </cell>
        </row>
        <row r="4">
          <cell r="E4" t="str">
            <v>6-1</v>
          </cell>
        </row>
        <row r="5">
          <cell r="E5" t="str">
            <v>34-2</v>
          </cell>
        </row>
        <row r="6">
          <cell r="E6" t="str">
            <v>141</v>
          </cell>
        </row>
        <row r="7">
          <cell r="E7" t="str">
            <v>140</v>
          </cell>
        </row>
        <row r="8">
          <cell r="E8" t="str">
            <v>122</v>
          </cell>
        </row>
        <row r="9">
          <cell r="E9" t="str">
            <v>36</v>
          </cell>
        </row>
        <row r="10">
          <cell r="E10" t="str">
            <v>295</v>
          </cell>
        </row>
        <row r="11">
          <cell r="E11" t="str">
            <v>113</v>
          </cell>
        </row>
        <row r="12">
          <cell r="E12" t="str">
            <v>135-1</v>
          </cell>
        </row>
        <row r="13">
          <cell r="E13" t="str">
            <v>7-1</v>
          </cell>
        </row>
        <row r="14">
          <cell r="E14" t="str">
            <v>6-2</v>
          </cell>
        </row>
        <row r="15">
          <cell r="E15" t="str">
            <v>139</v>
          </cell>
        </row>
        <row r="16">
          <cell r="E16" t="str">
            <v>34-1</v>
          </cell>
        </row>
        <row r="17">
          <cell r="E17" t="str">
            <v>99</v>
          </cell>
        </row>
        <row r="18">
          <cell r="E18" t="str">
            <v>135-2</v>
          </cell>
        </row>
        <row r="19">
          <cell r="E19" t="str">
            <v>120</v>
          </cell>
        </row>
        <row r="20">
          <cell r="E20" t="str">
            <v>104</v>
          </cell>
        </row>
        <row r="21">
          <cell r="E21" t="str">
            <v>457</v>
          </cell>
        </row>
        <row r="22">
          <cell r="E22" t="str">
            <v>119</v>
          </cell>
        </row>
        <row r="23">
          <cell r="E23" t="str">
            <v>67</v>
          </cell>
        </row>
        <row r="24">
          <cell r="E24" t="str">
            <v>43</v>
          </cell>
        </row>
        <row r="25">
          <cell r="E25" t="str">
            <v>103</v>
          </cell>
        </row>
        <row r="26">
          <cell r="E26" t="str">
            <v>74-1</v>
          </cell>
        </row>
        <row r="27">
          <cell r="E27" t="str">
            <v>65</v>
          </cell>
        </row>
        <row r="28">
          <cell r="E28" t="str">
            <v>27</v>
          </cell>
        </row>
        <row r="29">
          <cell r="E29" t="str">
            <v>72-1</v>
          </cell>
        </row>
        <row r="30">
          <cell r="E30" t="str">
            <v>79</v>
          </cell>
        </row>
        <row r="31">
          <cell r="E31" t="str">
            <v>74-2</v>
          </cell>
        </row>
        <row r="32">
          <cell r="E32" t="str">
            <v>10</v>
          </cell>
        </row>
        <row r="33">
          <cell r="E33" t="str">
            <v>137</v>
          </cell>
        </row>
        <row r="34">
          <cell r="E34" t="str">
            <v>111</v>
          </cell>
        </row>
        <row r="35">
          <cell r="E35" t="str">
            <v>117</v>
          </cell>
        </row>
        <row r="36">
          <cell r="E36" t="str">
            <v>107</v>
          </cell>
        </row>
        <row r="37">
          <cell r="E37" t="str">
            <v>134</v>
          </cell>
        </row>
        <row r="38">
          <cell r="E38" t="str">
            <v>136</v>
          </cell>
        </row>
        <row r="39">
          <cell r="E39" t="str">
            <v>72-2</v>
          </cell>
        </row>
        <row r="40">
          <cell r="E40" t="str">
            <v>125-2</v>
          </cell>
        </row>
        <row r="41">
          <cell r="E41" t="str">
            <v>25</v>
          </cell>
        </row>
        <row r="42">
          <cell r="E42" t="str">
            <v>15</v>
          </cell>
        </row>
        <row r="43">
          <cell r="E43" t="str">
            <v>69</v>
          </cell>
        </row>
        <row r="44">
          <cell r="E44" t="str">
            <v>9-2</v>
          </cell>
        </row>
        <row r="45">
          <cell r="E45" t="str">
            <v>64</v>
          </cell>
        </row>
        <row r="46">
          <cell r="E46" t="str">
            <v>9-1</v>
          </cell>
        </row>
        <row r="47">
          <cell r="E47" t="str">
            <v>8-1</v>
          </cell>
        </row>
        <row r="48">
          <cell r="E48" t="str">
            <v>2</v>
          </cell>
        </row>
        <row r="49">
          <cell r="E49" t="str">
            <v>130 с</v>
          </cell>
        </row>
        <row r="50">
          <cell r="E50" t="str">
            <v>130 ш</v>
          </cell>
        </row>
        <row r="51">
          <cell r="E51" t="str">
            <v>677 с2</v>
          </cell>
        </row>
        <row r="52">
          <cell r="E52" t="str">
            <v>2 ф</v>
          </cell>
        </row>
        <row r="53">
          <cell r="E53" t="str">
            <v>8-2</v>
          </cell>
        </row>
        <row r="54">
          <cell r="E54">
            <v>11</v>
          </cell>
        </row>
        <row r="55">
          <cell r="E55" t="str">
            <v>56</v>
          </cell>
        </row>
        <row r="56">
          <cell r="E56" t="str">
            <v>70</v>
          </cell>
        </row>
        <row r="57">
          <cell r="E57" t="str">
            <v>52</v>
          </cell>
        </row>
        <row r="58">
          <cell r="E58" t="str">
            <v>60</v>
          </cell>
        </row>
        <row r="59">
          <cell r="E59" t="str">
            <v>21</v>
          </cell>
        </row>
        <row r="60">
          <cell r="E60" t="str">
            <v>9</v>
          </cell>
        </row>
        <row r="61">
          <cell r="E61" t="str">
            <v>29-2</v>
          </cell>
        </row>
        <row r="62">
          <cell r="E62" t="str">
            <v>87</v>
          </cell>
        </row>
        <row r="63">
          <cell r="E63" t="str">
            <v>29-1</v>
          </cell>
        </row>
        <row r="64">
          <cell r="E64" t="str">
            <v>49</v>
          </cell>
        </row>
        <row r="65">
          <cell r="E65" t="str">
            <v>202</v>
          </cell>
        </row>
        <row r="66">
          <cell r="E66" t="str">
            <v>109</v>
          </cell>
        </row>
        <row r="67">
          <cell r="E67" t="str">
            <v>124</v>
          </cell>
        </row>
        <row r="68">
          <cell r="E68" t="str">
            <v>123</v>
          </cell>
        </row>
        <row r="69">
          <cell r="E69" t="str">
            <v>63</v>
          </cell>
        </row>
        <row r="70">
          <cell r="E70" t="str">
            <v>33 инт</v>
          </cell>
        </row>
        <row r="71">
          <cell r="E71" t="str">
            <v>1 инт</v>
          </cell>
        </row>
        <row r="72">
          <cell r="E72" t="str">
            <v>85</v>
          </cell>
        </row>
        <row r="73">
          <cell r="E73" t="str">
            <v>3-ф</v>
          </cell>
        </row>
        <row r="74">
          <cell r="E74" t="str">
            <v>23</v>
          </cell>
        </row>
        <row r="75">
          <cell r="E75" t="str">
            <v>115</v>
          </cell>
        </row>
        <row r="76">
          <cell r="E76" t="str">
            <v>128-2</v>
          </cell>
        </row>
        <row r="77">
          <cell r="E77" t="str">
            <v>133</v>
          </cell>
        </row>
        <row r="78">
          <cell r="E78" t="str">
            <v>32-2</v>
          </cell>
        </row>
        <row r="79">
          <cell r="E79" t="str">
            <v>1</v>
          </cell>
        </row>
        <row r="80">
          <cell r="E80" t="str">
            <v>129</v>
          </cell>
        </row>
        <row r="81">
          <cell r="E81" t="str">
            <v>138</v>
          </cell>
        </row>
        <row r="82">
          <cell r="E82" t="str">
            <v>128-1</v>
          </cell>
        </row>
        <row r="83">
          <cell r="E83" t="str">
            <v>25-1-п</v>
          </cell>
        </row>
        <row r="84">
          <cell r="E84" t="str">
            <v>34-п</v>
          </cell>
        </row>
        <row r="85">
          <cell r="E85" t="str">
            <v>9-п</v>
          </cell>
        </row>
        <row r="86">
          <cell r="E86" t="str">
            <v>15-п</v>
          </cell>
        </row>
        <row r="87">
          <cell r="E87" t="str">
            <v>25-2-п</v>
          </cell>
        </row>
        <row r="88">
          <cell r="E88" t="str">
            <v>100</v>
          </cell>
        </row>
        <row r="89">
          <cell r="E89" t="str">
            <v>37</v>
          </cell>
        </row>
        <row r="90">
          <cell r="E90" t="str">
            <v>17</v>
          </cell>
        </row>
        <row r="91">
          <cell r="E91" t="str">
            <v>87-2-п</v>
          </cell>
        </row>
        <row r="92">
          <cell r="E92" t="str">
            <v>90-п</v>
          </cell>
        </row>
        <row r="93">
          <cell r="E93" t="str">
            <v>85-п</v>
          </cell>
        </row>
        <row r="94">
          <cell r="E94" t="str">
            <v>87-1-п</v>
          </cell>
        </row>
        <row r="95">
          <cell r="E95" t="str">
            <v>4 д/д</v>
          </cell>
        </row>
        <row r="96">
          <cell r="E96" t="str">
            <v>3</v>
          </cell>
        </row>
        <row r="97">
          <cell r="E97" t="str">
            <v>127</v>
          </cell>
        </row>
        <row r="98">
          <cell r="E98" t="str">
            <v>108</v>
          </cell>
        </row>
        <row r="99">
          <cell r="E99" t="str">
            <v>хосп-4</v>
          </cell>
        </row>
        <row r="100">
          <cell r="E100" t="str">
            <v>5 д/д</v>
          </cell>
        </row>
        <row r="101">
          <cell r="E101" t="str">
            <v>43-п</v>
          </cell>
        </row>
        <row r="102">
          <cell r="E102" t="str">
            <v>298</v>
          </cell>
        </row>
        <row r="103">
          <cell r="E103" t="str">
            <v>40-п</v>
          </cell>
        </row>
        <row r="104">
          <cell r="E104" t="str">
            <v>46шк</v>
          </cell>
        </row>
        <row r="105">
          <cell r="E105" t="str">
            <v>90</v>
          </cell>
        </row>
        <row r="106">
          <cell r="E106" t="str">
            <v>48</v>
          </cell>
        </row>
        <row r="107">
          <cell r="E107" t="str">
            <v>71</v>
          </cell>
        </row>
        <row r="108">
          <cell r="E108" t="str">
            <v>233</v>
          </cell>
        </row>
        <row r="109">
          <cell r="E109" t="str">
            <v>112</v>
          </cell>
        </row>
        <row r="110">
          <cell r="E110" t="str">
            <v>81</v>
          </cell>
        </row>
        <row r="111">
          <cell r="E111" t="str">
            <v>78</v>
          </cell>
        </row>
        <row r="112">
          <cell r="E112" t="str">
            <v>32-1</v>
          </cell>
        </row>
        <row r="113">
          <cell r="E113" t="str">
            <v>4</v>
          </cell>
        </row>
        <row r="114">
          <cell r="E114" t="str">
            <v>44</v>
          </cell>
        </row>
        <row r="115">
          <cell r="E115" t="str">
            <v>125-1</v>
          </cell>
        </row>
        <row r="116">
          <cell r="E116" t="str">
            <v>32-3</v>
          </cell>
        </row>
        <row r="117">
          <cell r="E117" t="str">
            <v>118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2">
          <cell r="B2" t="str">
            <v>Шевченко Э.В.</v>
          </cell>
          <cell r="C2" t="str">
            <v>Кривоносов А.Н.</v>
          </cell>
          <cell r="D2" t="str">
            <v>Ершов В.Н.</v>
          </cell>
          <cell r="E2" t="str">
            <v>Бучнев Ю.Н.</v>
          </cell>
          <cell r="F2" t="str">
            <v>Егошин В.И.</v>
          </cell>
          <cell r="G2" t="str">
            <v>Егошин В.И. маршрут№2.</v>
          </cell>
          <cell r="H2" t="str">
            <v>Крюков Игорь Валерьевич</v>
          </cell>
          <cell r="I2" t="str">
            <v>Крюков И.В. маршрут№2</v>
          </cell>
          <cell r="J2" t="str">
            <v>Абдуллаев Г.Д. Р1</v>
          </cell>
          <cell r="K2" t="str">
            <v>Абдуллаев Г.Д. Р2</v>
          </cell>
          <cell r="L2" t="str">
            <v>Чистов А.В.</v>
          </cell>
          <cell r="M2" t="str">
            <v>Чистов А.В. маршрут№2</v>
          </cell>
          <cell r="N2" t="str">
            <v>Намазов А.С.</v>
          </cell>
          <cell r="O2" t="str">
            <v>Намазов А.С.  маршрут№2.</v>
          </cell>
          <cell r="P2" t="str">
            <v>Краснов А.Н.</v>
          </cell>
          <cell r="Q2" t="str">
            <v>Краснов А.Н. рейс № 2</v>
          </cell>
          <cell r="R2" t="str">
            <v>Грибков А.Б.</v>
          </cell>
        </row>
        <row r="3">
          <cell r="T3" t="str">
            <v>проверка заказавщих</v>
          </cell>
        </row>
        <row r="4">
          <cell r="B4" t="str">
            <v>103-2</v>
          </cell>
          <cell r="C4" t="str">
            <v>135-2</v>
          </cell>
          <cell r="D4" t="str">
            <v>126</v>
          </cell>
          <cell r="E4" t="str">
            <v>15</v>
          </cell>
          <cell r="F4" t="str">
            <v>56</v>
          </cell>
          <cell r="G4" t="str">
            <v>619 ш</v>
          </cell>
          <cell r="H4">
            <v>0</v>
          </cell>
          <cell r="I4">
            <v>0</v>
          </cell>
          <cell r="J4" t="str">
            <v>83</v>
          </cell>
          <cell r="K4" t="str">
            <v>128-2</v>
          </cell>
          <cell r="L4" t="str">
            <v>25-1-п</v>
          </cell>
          <cell r="M4" t="str">
            <v>100</v>
          </cell>
          <cell r="N4" t="str">
            <v>127</v>
          </cell>
          <cell r="O4" t="str">
            <v>90</v>
          </cell>
          <cell r="P4">
            <v>0</v>
          </cell>
          <cell r="Q4" t="str">
            <v>обв в/б</v>
          </cell>
          <cell r="R4">
            <v>0</v>
          </cell>
          <cell r="T4">
            <v>144</v>
          </cell>
        </row>
        <row r="5">
          <cell r="B5" t="str">
            <v>102</v>
          </cell>
          <cell r="C5" t="str">
            <v>120</v>
          </cell>
          <cell r="D5" t="str">
            <v>72-1</v>
          </cell>
          <cell r="E5">
            <v>0</v>
          </cell>
          <cell r="F5" t="str">
            <v>70</v>
          </cell>
          <cell r="G5" t="str">
            <v>619 с</v>
          </cell>
          <cell r="H5">
            <v>0</v>
          </cell>
          <cell r="I5">
            <v>0</v>
          </cell>
          <cell r="J5" t="str">
            <v>63</v>
          </cell>
          <cell r="K5" t="str">
            <v>133</v>
          </cell>
          <cell r="L5" t="str">
            <v>34-п</v>
          </cell>
          <cell r="M5" t="str">
            <v>37</v>
          </cell>
          <cell r="N5" t="str">
            <v>108</v>
          </cell>
          <cell r="O5" t="str">
            <v>48</v>
          </cell>
          <cell r="P5" t="str">
            <v>4</v>
          </cell>
          <cell r="Q5" t="str">
            <v>обв бю</v>
          </cell>
          <cell r="R5">
            <v>0</v>
          </cell>
        </row>
        <row r="6">
          <cell r="B6" t="str">
            <v>7-2</v>
          </cell>
          <cell r="C6" t="str">
            <v>121</v>
          </cell>
          <cell r="D6" t="str">
            <v>79</v>
          </cell>
          <cell r="E6">
            <v>0</v>
          </cell>
          <cell r="F6" t="str">
            <v>52</v>
          </cell>
          <cell r="G6">
            <v>0</v>
          </cell>
          <cell r="H6">
            <v>0</v>
          </cell>
          <cell r="I6">
            <v>0</v>
          </cell>
          <cell r="J6" t="str">
            <v>33 инт</v>
          </cell>
          <cell r="K6" t="str">
            <v>32-2</v>
          </cell>
          <cell r="L6" t="str">
            <v>9-п</v>
          </cell>
          <cell r="M6" t="str">
            <v>17</v>
          </cell>
          <cell r="N6" t="str">
            <v>116</v>
          </cell>
          <cell r="O6">
            <v>0</v>
          </cell>
          <cell r="P6" t="str">
            <v>44</v>
          </cell>
          <cell r="Q6" t="str">
            <v>13-торж</v>
          </cell>
          <cell r="R6">
            <v>0</v>
          </cell>
        </row>
        <row r="7">
          <cell r="B7" t="str">
            <v>6-1</v>
          </cell>
          <cell r="C7" t="str">
            <v>104</v>
          </cell>
          <cell r="D7" t="str">
            <v>74-2</v>
          </cell>
          <cell r="E7">
            <v>0</v>
          </cell>
          <cell r="F7" t="str">
            <v>60</v>
          </cell>
          <cell r="G7">
            <v>0</v>
          </cell>
          <cell r="H7">
            <v>0</v>
          </cell>
          <cell r="I7">
            <v>0</v>
          </cell>
          <cell r="J7" t="str">
            <v>1 инт</v>
          </cell>
          <cell r="K7" t="str">
            <v>1</v>
          </cell>
          <cell r="L7" t="str">
            <v>15-п</v>
          </cell>
          <cell r="M7" t="str">
            <v>87-2-п</v>
          </cell>
          <cell r="N7" t="str">
            <v>хосп-4</v>
          </cell>
          <cell r="O7" t="str">
            <v>71</v>
          </cell>
          <cell r="P7" t="str">
            <v>125-1</v>
          </cell>
          <cell r="Q7" t="str">
            <v>13-ланс</v>
          </cell>
          <cell r="R7">
            <v>0</v>
          </cell>
        </row>
        <row r="8">
          <cell r="B8" t="str">
            <v>хосп-3</v>
          </cell>
          <cell r="C8" t="str">
            <v>457</v>
          </cell>
          <cell r="D8" t="str">
            <v>93</v>
          </cell>
          <cell r="E8" t="str">
            <v>69</v>
          </cell>
          <cell r="F8" t="str">
            <v>21</v>
          </cell>
          <cell r="G8">
            <v>0</v>
          </cell>
          <cell r="H8">
            <v>0</v>
          </cell>
          <cell r="I8">
            <v>0</v>
          </cell>
          <cell r="J8" t="str">
            <v>252</v>
          </cell>
          <cell r="K8" t="str">
            <v>129</v>
          </cell>
          <cell r="L8" t="str">
            <v>25-2-п</v>
          </cell>
          <cell r="M8">
            <v>0</v>
          </cell>
          <cell r="N8" t="str">
            <v>5 д/д</v>
          </cell>
          <cell r="O8" t="str">
            <v>233</v>
          </cell>
          <cell r="P8" t="str">
            <v>91</v>
          </cell>
          <cell r="Q8">
            <v>0</v>
          </cell>
          <cell r="R8">
            <v>0</v>
          </cell>
        </row>
        <row r="9">
          <cell r="B9" t="str">
            <v>34-2</v>
          </cell>
          <cell r="C9" t="str">
            <v>132</v>
          </cell>
          <cell r="D9" t="str">
            <v>10</v>
          </cell>
          <cell r="E9" t="str">
            <v>9-2</v>
          </cell>
          <cell r="F9" t="str">
            <v>9</v>
          </cell>
          <cell r="G9">
            <v>0</v>
          </cell>
          <cell r="H9">
            <v>0</v>
          </cell>
          <cell r="I9">
            <v>0</v>
          </cell>
          <cell r="J9" t="str">
            <v>85</v>
          </cell>
          <cell r="K9" t="str">
            <v>110</v>
          </cell>
          <cell r="L9" t="str">
            <v>13 д/д</v>
          </cell>
          <cell r="M9" t="str">
            <v>90-п</v>
          </cell>
          <cell r="N9" t="str">
            <v>88</v>
          </cell>
          <cell r="O9" t="str">
            <v>112</v>
          </cell>
          <cell r="P9" t="str">
            <v>32-3</v>
          </cell>
          <cell r="Q9">
            <v>0</v>
          </cell>
          <cell r="R9">
            <v>0</v>
          </cell>
        </row>
        <row r="10">
          <cell r="B10" t="str">
            <v>141</v>
          </cell>
          <cell r="C10" t="str">
            <v>119</v>
          </cell>
          <cell r="D10" t="str">
            <v>137</v>
          </cell>
          <cell r="E10" t="str">
            <v>64</v>
          </cell>
          <cell r="F10" t="str">
            <v>29-2</v>
          </cell>
          <cell r="G10">
            <v>0</v>
          </cell>
          <cell r="H10">
            <v>0</v>
          </cell>
          <cell r="I10">
            <v>0</v>
          </cell>
          <cell r="J10" t="str">
            <v>3-ф</v>
          </cell>
          <cell r="K10" t="str">
            <v>138</v>
          </cell>
          <cell r="L10">
            <v>0</v>
          </cell>
          <cell r="M10">
            <v>0</v>
          </cell>
          <cell r="N10" t="str">
            <v>43-п</v>
          </cell>
          <cell r="O10" t="str">
            <v>81</v>
          </cell>
          <cell r="P10" t="str">
            <v>12</v>
          </cell>
          <cell r="Q10">
            <v>0</v>
          </cell>
          <cell r="R10">
            <v>0</v>
          </cell>
        </row>
        <row r="11">
          <cell r="B11" t="str">
            <v>140</v>
          </cell>
          <cell r="C11" t="str">
            <v>67</v>
          </cell>
          <cell r="D11" t="str">
            <v>111</v>
          </cell>
          <cell r="E11" t="str">
            <v>9-1</v>
          </cell>
          <cell r="F11" t="str">
            <v>87</v>
          </cell>
          <cell r="G11">
            <v>0</v>
          </cell>
          <cell r="H11">
            <v>0</v>
          </cell>
          <cell r="I11">
            <v>0</v>
          </cell>
          <cell r="J11" t="str">
            <v>23</v>
          </cell>
          <cell r="K11" t="str">
            <v>128-1</v>
          </cell>
          <cell r="L11">
            <v>0</v>
          </cell>
          <cell r="M11" t="str">
            <v>85-п</v>
          </cell>
          <cell r="N11" t="str">
            <v>298</v>
          </cell>
          <cell r="O11" t="str">
            <v>78</v>
          </cell>
          <cell r="P11">
            <v>0</v>
          </cell>
          <cell r="Q11">
            <v>0</v>
          </cell>
          <cell r="R11">
            <v>0</v>
          </cell>
        </row>
        <row r="12">
          <cell r="B12" t="str">
            <v>122</v>
          </cell>
          <cell r="C12" t="str">
            <v>43</v>
          </cell>
          <cell r="D12" t="str">
            <v>117</v>
          </cell>
          <cell r="E12" t="str">
            <v>8-1</v>
          </cell>
          <cell r="F12" t="str">
            <v>29-1</v>
          </cell>
          <cell r="G12">
            <v>0</v>
          </cell>
          <cell r="H12">
            <v>0</v>
          </cell>
          <cell r="I12">
            <v>0</v>
          </cell>
          <cell r="J12" t="str">
            <v>115</v>
          </cell>
          <cell r="K12" t="str">
            <v>101</v>
          </cell>
          <cell r="L12">
            <v>0</v>
          </cell>
          <cell r="M12" t="str">
            <v>87-1-п</v>
          </cell>
          <cell r="N12" t="str">
            <v>40-п</v>
          </cell>
          <cell r="O12" t="str">
            <v>32-1</v>
          </cell>
          <cell r="P12" t="str">
            <v>118</v>
          </cell>
          <cell r="Q12">
            <v>0</v>
          </cell>
          <cell r="R12" t="str">
            <v>103-л</v>
          </cell>
        </row>
        <row r="13">
          <cell r="B13" t="str">
            <v>36</v>
          </cell>
          <cell r="C13" t="str">
            <v>103</v>
          </cell>
          <cell r="D13" t="str">
            <v>107</v>
          </cell>
          <cell r="E13" t="str">
            <v>2</v>
          </cell>
          <cell r="F13" t="str">
            <v>49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4 д/д</v>
          </cell>
          <cell r="N13" t="str">
            <v>46шк</v>
          </cell>
          <cell r="O13">
            <v>0</v>
          </cell>
          <cell r="P13">
            <v>0</v>
          </cell>
          <cell r="Q13">
            <v>0</v>
          </cell>
          <cell r="R13" t="str">
            <v>619-л</v>
          </cell>
        </row>
        <row r="14">
          <cell r="B14" t="str">
            <v>295</v>
          </cell>
          <cell r="C14" t="str">
            <v>74-1</v>
          </cell>
          <cell r="D14" t="str">
            <v>134</v>
          </cell>
          <cell r="E14">
            <v>0</v>
          </cell>
          <cell r="F14" t="str">
            <v>202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3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str">
            <v>фигурист</v>
          </cell>
        </row>
        <row r="15">
          <cell r="B15" t="str">
            <v>113</v>
          </cell>
          <cell r="C15" t="str">
            <v>20</v>
          </cell>
          <cell r="D15" t="str">
            <v>3 д/д</v>
          </cell>
          <cell r="E15" t="str">
            <v>130 с</v>
          </cell>
          <cell r="F15" t="str">
            <v>109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КОР</v>
          </cell>
        </row>
        <row r="16">
          <cell r="B16" t="str">
            <v>135-1</v>
          </cell>
          <cell r="C16" t="str">
            <v>95</v>
          </cell>
          <cell r="D16" t="str">
            <v>136</v>
          </cell>
          <cell r="E16" t="str">
            <v>130 ш</v>
          </cell>
          <cell r="F16" t="str">
            <v>124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 t="str">
            <v>Петр</v>
          </cell>
        </row>
        <row r="17">
          <cell r="B17" t="str">
            <v>7-1</v>
          </cell>
          <cell r="C17" t="str">
            <v>65</v>
          </cell>
          <cell r="D17" t="str">
            <v>72-2</v>
          </cell>
          <cell r="E17" t="str">
            <v>677 ш</v>
          </cell>
          <cell r="F17" t="str">
            <v>123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ПетрД</v>
          </cell>
        </row>
        <row r="18">
          <cell r="B18" t="str">
            <v>6-2</v>
          </cell>
          <cell r="C18" t="str">
            <v>82</v>
          </cell>
          <cell r="D18" t="str">
            <v>125-2</v>
          </cell>
          <cell r="E18">
            <v>0</v>
          </cell>
          <cell r="F18" t="str">
            <v>КолСадАрх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Лун Бюд</v>
          </cell>
        </row>
        <row r="19">
          <cell r="B19" t="str">
            <v>139</v>
          </cell>
          <cell r="C19" t="str">
            <v>27</v>
          </cell>
          <cell r="D19" t="str">
            <v>25</v>
          </cell>
          <cell r="E19" t="str">
            <v>677 с2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Лун В/Б</v>
          </cell>
        </row>
        <row r="20">
          <cell r="B20" t="str">
            <v>34-1</v>
          </cell>
          <cell r="C20" t="str">
            <v>131</v>
          </cell>
          <cell r="D20">
            <v>0</v>
          </cell>
          <cell r="E20" t="str">
            <v>2 ф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СадАрхЛаб</v>
          </cell>
        </row>
        <row r="21">
          <cell r="B21">
            <v>0</v>
          </cell>
          <cell r="C21">
            <v>0</v>
          </cell>
          <cell r="D21">
            <v>0</v>
          </cell>
          <cell r="E21" t="str">
            <v>8-2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бумаж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11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ИПЛ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3 сот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103-лс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фигур,бюд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лунач. лаб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 t="str">
            <v>ГорГер</v>
          </cell>
          <cell r="Q27">
            <v>0</v>
          </cell>
          <cell r="R27" t="str">
            <v>обв лаб</v>
          </cell>
        </row>
        <row r="28">
          <cell r="B28" t="str">
            <v>99</v>
          </cell>
          <cell r="C28">
            <v>0</v>
          </cell>
          <cell r="D28">
            <v>0</v>
          </cell>
          <cell r="E28" t="str">
            <v>677 с1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 t="str">
            <v>Рауф</v>
          </cell>
          <cell r="Q28">
            <v>0</v>
          </cell>
          <cell r="R28" t="str">
            <v>СадАрхКольц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L2036"/>
  <sheetViews>
    <sheetView tabSelected="1" view="pageBreakPreview" zoomScale="175" zoomScaleNormal="115" zoomScaleSheetLayoutView="175" workbookViewId="0">
      <selection activeCell="F4" sqref="F4"/>
    </sheetView>
  </sheetViews>
  <sheetFormatPr defaultRowHeight="12.75" x14ac:dyDescent="0.2"/>
  <cols>
    <col min="1" max="1" width="27.85546875" style="1" customWidth="1"/>
    <col min="2" max="2" width="18.85546875" style="33" customWidth="1"/>
    <col min="3" max="3" width="1.85546875" style="23" customWidth="1"/>
    <col min="4" max="4" width="2.85546875" style="3" customWidth="1"/>
    <col min="5" max="5" width="27.85546875" style="5" customWidth="1"/>
    <col min="6" max="6" width="18.28515625" style="5" bestFit="1" customWidth="1"/>
    <col min="7" max="7" width="2.5703125" style="5" bestFit="1" customWidth="1"/>
    <col min="8" max="8" width="1.42578125" style="5" customWidth="1"/>
    <col min="9" max="9" width="9.140625" style="5"/>
    <col min="10" max="16384" width="9.140625" style="3"/>
  </cols>
  <sheetData>
    <row r="1" spans="1:12" ht="0.75" customHeight="1" x14ac:dyDescent="0.2">
      <c r="B1" s="2"/>
      <c r="C1" s="2"/>
      <c r="E1" s="4"/>
    </row>
    <row r="2" spans="1:12" ht="23.25" x14ac:dyDescent="0.2">
      <c r="A2" s="6" t="s">
        <v>0</v>
      </c>
      <c r="B2" s="39">
        <f>K1</f>
        <v>0</v>
      </c>
      <c r="C2" s="39"/>
      <c r="E2" s="7" t="s">
        <v>1</v>
      </c>
      <c r="F2" s="8">
        <v>1</v>
      </c>
      <c r="G2" s="8"/>
      <c r="K2" s="3">
        <v>35</v>
      </c>
      <c r="L2" s="3">
        <v>2</v>
      </c>
    </row>
    <row r="3" spans="1:12" ht="12.75" customHeight="1" x14ac:dyDescent="0.2">
      <c r="A3" s="1" t="str">
        <f ca="1">IF(INDIRECT(ADDRESS(ROW()-1,COLUMN()+1))="Хосп-4","","ГОСТ Р 51603-2000")</f>
        <v>ГОСТ Р 51603-2000</v>
      </c>
      <c r="B3" s="40" t="s">
        <v>2</v>
      </c>
      <c r="C3" s="40"/>
      <c r="E3" s="7" t="s">
        <v>3</v>
      </c>
      <c r="F3" s="8">
        <f ca="1">COUNTIF(A:A,"масса*")+F6</f>
        <v>185</v>
      </c>
      <c r="G3" s="8"/>
      <c r="K3" s="3">
        <v>33</v>
      </c>
      <c r="L3" s="3">
        <v>2</v>
      </c>
    </row>
    <row r="4" spans="1:12" ht="12.75" customHeight="1" x14ac:dyDescent="0.2">
      <c r="A4" s="9" t="s">
        <v>4</v>
      </c>
      <c r="B4" s="10"/>
      <c r="C4" s="11"/>
      <c r="E4" s="4"/>
      <c r="F4" s="8"/>
      <c r="G4" s="8"/>
      <c r="K4" s="3">
        <v>27</v>
      </c>
      <c r="L4" s="3">
        <v>2</v>
      </c>
    </row>
    <row r="5" spans="1:12" ht="12.75" customHeight="1" x14ac:dyDescent="0.2">
      <c r="A5" s="9" t="s">
        <v>5</v>
      </c>
      <c r="B5" s="12"/>
      <c r="C5" s="12"/>
      <c r="E5" s="4"/>
      <c r="F5" s="8"/>
      <c r="G5" s="8"/>
      <c r="K5" s="3">
        <v>27</v>
      </c>
      <c r="L5" s="3">
        <v>2</v>
      </c>
    </row>
    <row r="6" spans="1:12" ht="12.75" customHeight="1" x14ac:dyDescent="0.2">
      <c r="A6" s="1" t="s">
        <v>6</v>
      </c>
      <c r="B6" s="12"/>
      <c r="C6" s="12"/>
      <c r="E6" s="7" t="s">
        <v>7</v>
      </c>
      <c r="F6" s="8">
        <v>0</v>
      </c>
      <c r="G6" s="8"/>
      <c r="K6" s="3">
        <v>27</v>
      </c>
      <c r="L6" s="3">
        <v>2</v>
      </c>
    </row>
    <row r="7" spans="1:12" ht="12.75" customHeight="1" x14ac:dyDescent="0.2">
      <c r="A7" s="1" t="str">
        <f>myDate2</f>
        <v>Дата фасовки: 12.09.2018</v>
      </c>
      <c r="B7" s="34">
        <f>K1</f>
        <v>0</v>
      </c>
      <c r="C7" s="11"/>
      <c r="E7" s="7"/>
      <c r="F7" s="8"/>
      <c r="G7" s="8"/>
      <c r="K7" s="3">
        <v>26.5</v>
      </c>
      <c r="L7" s="3">
        <v>2</v>
      </c>
    </row>
    <row r="8" spans="1:12" ht="12.75" customHeight="1" x14ac:dyDescent="0.2">
      <c r="A8" s="13" t="s">
        <v>8</v>
      </c>
      <c r="B8" s="34"/>
      <c r="C8" s="11"/>
      <c r="E8" s="7" t="str">
        <f ca="1">"Печать количество этикеток  "  &amp; $F$3</f>
        <v>Печать количество этикеток  185</v>
      </c>
      <c r="F8" s="8"/>
      <c r="G8" s="8"/>
      <c r="K8" s="3">
        <v>26</v>
      </c>
      <c r="L8" s="3">
        <v>2</v>
      </c>
    </row>
    <row r="9" spans="1:12" ht="12.75" customHeight="1" x14ac:dyDescent="0.2">
      <c r="A9" s="1" t="str">
        <f ca="1">IF(LEFT(INDIRECT(ADDRESS(ROW()-7,COLUMN()+1)),3)="13-","Срок годности: 5 суток","Срок годности: 10 суток")</f>
        <v>Срок годности: 10 суток</v>
      </c>
      <c r="B9" s="34"/>
      <c r="C9" s="11"/>
      <c r="E9" s="7"/>
      <c r="F9" s="8"/>
      <c r="G9" s="8"/>
      <c r="K9" s="3">
        <v>25</v>
      </c>
      <c r="L9" s="3">
        <v>2</v>
      </c>
    </row>
    <row r="10" spans="1:12" x14ac:dyDescent="0.2">
      <c r="A10" s="14"/>
      <c r="B10" s="34"/>
      <c r="C10" s="38" t="s">
        <v>9</v>
      </c>
      <c r="E10" s="7"/>
      <c r="F10" s="8"/>
      <c r="G10" s="8"/>
      <c r="K10" s="3">
        <v>25</v>
      </c>
      <c r="L10" s="3">
        <v>2</v>
      </c>
    </row>
    <row r="11" spans="1:12" x14ac:dyDescent="0.2">
      <c r="A11" s="15" t="s">
        <v>10</v>
      </c>
      <c r="B11" s="16" t="s">
        <v>11</v>
      </c>
      <c r="C11" s="38"/>
      <c r="E11" s="7" t="s">
        <v>12</v>
      </c>
      <c r="F11" s="8">
        <v>20</v>
      </c>
      <c r="G11" s="8"/>
      <c r="K11" s="3">
        <v>25</v>
      </c>
      <c r="L11" s="3">
        <v>2</v>
      </c>
    </row>
    <row r="12" spans="1:12" ht="20.25" x14ac:dyDescent="0.2">
      <c r="A12" s="17"/>
      <c r="B12" s="2"/>
      <c r="C12" s="2"/>
      <c r="E12" s="8"/>
      <c r="F12" s="8"/>
      <c r="G12" s="8"/>
      <c r="K12" s="3">
        <v>25</v>
      </c>
      <c r="L12" s="3">
        <v>2</v>
      </c>
    </row>
    <row r="13" spans="1:12" ht="23.25" x14ac:dyDescent="0.35">
      <c r="A13" s="18" t="str">
        <f>$A$2</f>
        <v>Бананы св. вес. 1кл</v>
      </c>
      <c r="B13" s="39" t="str">
        <f>'[1]Банан расч'!E2</f>
        <v>102</v>
      </c>
      <c r="C13" s="39"/>
      <c r="E13" s="19"/>
      <c r="F13" s="20"/>
      <c r="G13" s="8"/>
      <c r="K13" s="3">
        <v>25</v>
      </c>
      <c r="L13" s="3">
        <v>2</v>
      </c>
    </row>
    <row r="14" spans="1:12" ht="12.75" customHeight="1" x14ac:dyDescent="0.2">
      <c r="A14" s="21" t="str">
        <f ca="1">IF(INDIRECT(ADDRESS(ROW()-1,COLUMN()+1))="Хосп-4","","ГОСТ Р 51603-2000")</f>
        <v>ГОСТ Р 51603-2000</v>
      </c>
      <c r="B14" s="40" t="s">
        <v>2</v>
      </c>
      <c r="C14" s="40"/>
      <c r="E14" s="8"/>
      <c r="F14" s="8"/>
      <c r="G14" s="8"/>
      <c r="K14" s="3">
        <v>25</v>
      </c>
      <c r="L14" s="3">
        <v>2</v>
      </c>
    </row>
    <row r="15" spans="1:12" ht="12.75" customHeight="1" x14ac:dyDescent="0.2">
      <c r="A15" s="21" t="str">
        <f>$A$4</f>
        <v>ТР ТС 021/2011 ТР ТС 022/2011</v>
      </c>
      <c r="B15" s="10"/>
      <c r="C15" s="11"/>
      <c r="E15" s="8"/>
      <c r="F15" s="8"/>
      <c r="G15" s="8"/>
      <c r="K15" s="3">
        <v>25</v>
      </c>
      <c r="L15" s="3">
        <v>2</v>
      </c>
    </row>
    <row r="16" spans="1:12" ht="12.75" customHeight="1" x14ac:dyDescent="0.2">
      <c r="A16" s="21" t="str">
        <f>$A$5</f>
        <v>Изготовитель: Эквадор</v>
      </c>
      <c r="B16" s="12"/>
      <c r="C16" s="12"/>
      <c r="E16" s="8"/>
      <c r="F16" s="8"/>
      <c r="G16" s="8"/>
      <c r="K16" s="3">
        <v>24</v>
      </c>
      <c r="L16" s="3">
        <v>2</v>
      </c>
    </row>
    <row r="17" spans="1:12" ht="12.75" customHeight="1" x14ac:dyDescent="0.2">
      <c r="A17" s="21" t="str">
        <f>$A$6</f>
        <v>"AGZULASA CIA LTDA"</v>
      </c>
      <c r="B17" s="12"/>
      <c r="C17" s="12"/>
      <c r="E17" s="8"/>
      <c r="F17" s="8"/>
      <c r="G17" s="8"/>
      <c r="K17" s="3">
        <v>24</v>
      </c>
      <c r="L17" s="3">
        <v>2</v>
      </c>
    </row>
    <row r="18" spans="1:12" ht="12.75" customHeight="1" x14ac:dyDescent="0.2">
      <c r="A18" s="21" t="str">
        <f>$A$7</f>
        <v>Дата фасовки: 12.09.2018</v>
      </c>
      <c r="B18" s="34">
        <f>K2</f>
        <v>35</v>
      </c>
      <c r="C18" s="11"/>
      <c r="E18" s="8"/>
      <c r="F18" s="8"/>
      <c r="G18" s="8"/>
      <c r="K18" s="3">
        <v>24</v>
      </c>
      <c r="L18" s="3">
        <v>2</v>
      </c>
    </row>
    <row r="19" spans="1:12" ht="12.75" customHeight="1" x14ac:dyDescent="0.2">
      <c r="A19" s="21" t="str">
        <f>$A$8</f>
        <v>Условия хранения: +13°С до +14 °С</v>
      </c>
      <c r="B19" s="34"/>
      <c r="C19" s="11"/>
      <c r="E19" s="8"/>
      <c r="F19" s="8"/>
      <c r="G19" s="8"/>
      <c r="K19" s="3">
        <v>24</v>
      </c>
      <c r="L19" s="3">
        <v>2</v>
      </c>
    </row>
    <row r="20" spans="1:12" ht="12.75" customHeight="1" x14ac:dyDescent="0.2">
      <c r="A20" s="21" t="str">
        <f ca="1">IF(LEFT(INDIRECT(ADDRESS(ROW()-7,COLUMN()+1)),3)="13-","Срок годности: 5 суток","Срок годности: 10 суток")</f>
        <v>Срок годности: 10 суток</v>
      </c>
      <c r="B20" s="34"/>
      <c r="C20" s="11"/>
      <c r="E20" s="8"/>
      <c r="F20" s="8"/>
      <c r="G20" s="8"/>
      <c r="K20" s="3">
        <v>24</v>
      </c>
      <c r="L20" s="3">
        <v>2</v>
      </c>
    </row>
    <row r="21" spans="1:12" ht="12.75" customHeight="1" x14ac:dyDescent="0.2">
      <c r="A21" s="21">
        <f>$A$10</f>
        <v>0</v>
      </c>
      <c r="B21" s="34"/>
      <c r="C21" s="38" t="s">
        <v>9</v>
      </c>
      <c r="E21" s="8"/>
      <c r="F21" s="8"/>
      <c r="G21" s="8"/>
      <c r="K21" s="3">
        <v>23.5</v>
      </c>
      <c r="L21" s="3">
        <v>2</v>
      </c>
    </row>
    <row r="22" spans="1:12" ht="12.75" customHeight="1" x14ac:dyDescent="0.2">
      <c r="A22" s="15" t="s">
        <v>10</v>
      </c>
      <c r="B22" s="16" t="s">
        <v>11</v>
      </c>
      <c r="C22" s="38"/>
      <c r="E22" s="8"/>
      <c r="F22" s="8"/>
      <c r="G22" s="8"/>
      <c r="K22" s="3">
        <v>23.2</v>
      </c>
      <c r="L22" s="3">
        <v>2</v>
      </c>
    </row>
    <row r="23" spans="1:12" ht="20.25" x14ac:dyDescent="0.2">
      <c r="A23" s="17">
        <v>2</v>
      </c>
      <c r="B23" s="2"/>
      <c r="C23" s="2"/>
      <c r="E23" s="8"/>
      <c r="F23" s="8"/>
      <c r="G23" s="8"/>
      <c r="K23" s="3">
        <v>23</v>
      </c>
      <c r="L23" s="3">
        <v>2</v>
      </c>
    </row>
    <row r="24" spans="1:12" ht="23.25" x14ac:dyDescent="0.2">
      <c r="A24" s="6" t="str">
        <f>$A$2</f>
        <v>Бананы св. вес. 1кл</v>
      </c>
      <c r="B24" s="39" t="str">
        <f>'[1]Банан расч'!E3</f>
        <v>7-2</v>
      </c>
      <c r="C24" s="39"/>
      <c r="E24" s="8"/>
      <c r="F24" s="8"/>
      <c r="G24" s="8"/>
      <c r="K24" s="3">
        <v>23</v>
      </c>
      <c r="L24" s="3">
        <v>2</v>
      </c>
    </row>
    <row r="25" spans="1:12" ht="12.75" customHeight="1" x14ac:dyDescent="0.2">
      <c r="A25" s="21" t="str">
        <f ca="1">IF(INDIRECT(ADDRESS(ROW()-1,COLUMN()+1))="Хосп-4","","ГОСТ Р 51603-2000")</f>
        <v>ГОСТ Р 51603-2000</v>
      </c>
      <c r="B25" s="40" t="s">
        <v>2</v>
      </c>
      <c r="C25" s="40"/>
      <c r="E25" s="8"/>
      <c r="F25" s="8"/>
      <c r="G25" s="8"/>
      <c r="K25" s="3">
        <v>23</v>
      </c>
      <c r="L25" s="3">
        <v>2</v>
      </c>
    </row>
    <row r="26" spans="1:12" ht="12.75" customHeight="1" x14ac:dyDescent="0.2">
      <c r="A26" s="21" t="str">
        <f>$A$4</f>
        <v>ТР ТС 021/2011 ТР ТС 022/2011</v>
      </c>
      <c r="B26" s="10"/>
      <c r="C26" s="11"/>
      <c r="E26" s="8"/>
      <c r="F26" s="8"/>
      <c r="G26" s="8"/>
      <c r="K26" s="3">
        <v>23</v>
      </c>
      <c r="L26" s="3">
        <v>2</v>
      </c>
    </row>
    <row r="27" spans="1:12" ht="12.75" customHeight="1" x14ac:dyDescent="0.2">
      <c r="A27" s="21" t="str">
        <f>$A$5</f>
        <v>Изготовитель: Эквадор</v>
      </c>
      <c r="B27" s="12"/>
      <c r="C27" s="12"/>
      <c r="E27" s="8"/>
      <c r="F27" s="8"/>
      <c r="G27" s="8"/>
      <c r="K27" s="3">
        <v>23</v>
      </c>
      <c r="L27" s="3">
        <v>2</v>
      </c>
    </row>
    <row r="28" spans="1:12" ht="12.75" customHeight="1" x14ac:dyDescent="0.2">
      <c r="A28" s="21" t="str">
        <f>$A$6</f>
        <v>"AGZULASA CIA LTDA"</v>
      </c>
      <c r="B28" s="12"/>
      <c r="C28" s="12"/>
      <c r="E28" s="8"/>
      <c r="F28" s="8"/>
      <c r="G28" s="8"/>
      <c r="K28" s="3">
        <v>22.5</v>
      </c>
      <c r="L28" s="3">
        <v>2</v>
      </c>
    </row>
    <row r="29" spans="1:12" ht="12.75" customHeight="1" x14ac:dyDescent="0.2">
      <c r="A29" s="21" t="str">
        <f>$A$7</f>
        <v>Дата фасовки: 12.09.2018</v>
      </c>
      <c r="B29" s="34">
        <f>K3</f>
        <v>33</v>
      </c>
      <c r="C29" s="11"/>
      <c r="E29" s="8"/>
      <c r="F29" s="8"/>
      <c r="G29" s="8"/>
      <c r="K29" s="3">
        <v>22</v>
      </c>
      <c r="L29" s="3">
        <v>2</v>
      </c>
    </row>
    <row r="30" spans="1:12" ht="12.75" customHeight="1" x14ac:dyDescent="0.2">
      <c r="A30" s="21" t="str">
        <f>$A$8</f>
        <v>Условия хранения: +13°С до +14 °С</v>
      </c>
      <c r="B30" s="34"/>
      <c r="C30" s="11"/>
      <c r="E30" s="8"/>
      <c r="F30" s="8"/>
      <c r="G30" s="8"/>
      <c r="K30" s="3">
        <v>22</v>
      </c>
      <c r="L30" s="3">
        <v>2</v>
      </c>
    </row>
    <row r="31" spans="1:12" ht="12.75" customHeight="1" x14ac:dyDescent="0.2">
      <c r="A31" s="21" t="str">
        <f ca="1">IF(LEFT(INDIRECT(ADDRESS(ROW()-7,COLUMN()+1)),3)="13-","Срок годности: 5 суток","Срок годности: 10 суток")</f>
        <v>Срок годности: 10 суток</v>
      </c>
      <c r="B31" s="34"/>
      <c r="C31" s="11"/>
      <c r="E31" s="8"/>
      <c r="F31" s="8"/>
      <c r="G31" s="8"/>
      <c r="K31" s="3">
        <v>22</v>
      </c>
      <c r="L31" s="3">
        <v>2</v>
      </c>
    </row>
    <row r="32" spans="1:12" ht="12.75" customHeight="1" x14ac:dyDescent="0.2">
      <c r="A32" s="21">
        <f>$A$10</f>
        <v>0</v>
      </c>
      <c r="B32" s="34"/>
      <c r="C32" s="38" t="s">
        <v>9</v>
      </c>
      <c r="E32" s="8"/>
      <c r="F32" s="8"/>
      <c r="G32" s="8"/>
      <c r="K32" s="3">
        <v>22</v>
      </c>
      <c r="L32" s="3">
        <v>2</v>
      </c>
    </row>
    <row r="33" spans="1:12" ht="12.75" customHeight="1" x14ac:dyDescent="0.2">
      <c r="A33" s="15" t="s">
        <v>10</v>
      </c>
      <c r="B33" s="16" t="s">
        <v>11</v>
      </c>
      <c r="C33" s="38"/>
      <c r="E33" s="8"/>
      <c r="F33" s="8"/>
      <c r="G33" s="8"/>
      <c r="K33" s="3">
        <v>22</v>
      </c>
      <c r="L33" s="3">
        <v>2</v>
      </c>
    </row>
    <row r="34" spans="1:12" ht="20.25" x14ac:dyDescent="0.2">
      <c r="A34" s="17">
        <v>3</v>
      </c>
      <c r="B34" s="2"/>
      <c r="C34" s="2"/>
      <c r="E34" s="8"/>
      <c r="F34" s="8"/>
      <c r="G34" s="8"/>
      <c r="K34" s="3">
        <v>21.6</v>
      </c>
      <c r="L34" s="3">
        <v>2</v>
      </c>
    </row>
    <row r="35" spans="1:12" ht="23.25" x14ac:dyDescent="0.2">
      <c r="A35" s="6" t="str">
        <f>$A$2</f>
        <v>Бананы св. вес. 1кл</v>
      </c>
      <c r="B35" s="39" t="str">
        <f>'[1]Банан расч'!E4</f>
        <v>6-1</v>
      </c>
      <c r="C35" s="39"/>
      <c r="E35" s="8"/>
      <c r="F35" s="8"/>
      <c r="G35" s="8"/>
      <c r="K35" s="3">
        <v>21</v>
      </c>
      <c r="L35" s="3">
        <v>2</v>
      </c>
    </row>
    <row r="36" spans="1:12" ht="12.75" customHeight="1" x14ac:dyDescent="0.2">
      <c r="A36" s="21" t="str">
        <f ca="1">IF(INDIRECT(ADDRESS(ROW()-1,COLUMN()+1))="Хосп-4","","ГОСТ Р 51603-2000")</f>
        <v>ГОСТ Р 51603-2000</v>
      </c>
      <c r="B36" s="40" t="s">
        <v>2</v>
      </c>
      <c r="C36" s="40"/>
      <c r="E36" s="8"/>
      <c r="F36" s="8"/>
      <c r="G36" s="8"/>
      <c r="K36" s="3">
        <v>21</v>
      </c>
      <c r="L36" s="3">
        <v>2</v>
      </c>
    </row>
    <row r="37" spans="1:12" ht="12.75" customHeight="1" x14ac:dyDescent="0.2">
      <c r="A37" s="21" t="str">
        <f>$A$4</f>
        <v>ТР ТС 021/2011 ТР ТС 022/2011</v>
      </c>
      <c r="B37" s="10"/>
      <c r="C37" s="11"/>
      <c r="E37" s="8"/>
      <c r="F37" s="8"/>
      <c r="G37" s="8"/>
      <c r="K37" s="3">
        <v>21</v>
      </c>
      <c r="L37" s="3">
        <v>2</v>
      </c>
    </row>
    <row r="38" spans="1:12" ht="12.75" customHeight="1" x14ac:dyDescent="0.2">
      <c r="A38" s="21" t="str">
        <f>$A$5</f>
        <v>Изготовитель: Эквадор</v>
      </c>
      <c r="B38" s="12"/>
      <c r="C38" s="12"/>
      <c r="E38" s="8"/>
      <c r="F38" s="8"/>
      <c r="G38" s="8"/>
      <c r="K38" s="3">
        <v>21</v>
      </c>
      <c r="L38" s="3">
        <v>2</v>
      </c>
    </row>
    <row r="39" spans="1:12" ht="12.75" customHeight="1" x14ac:dyDescent="0.2">
      <c r="A39" s="21" t="str">
        <f>$A$6</f>
        <v>"AGZULASA CIA LTDA"</v>
      </c>
      <c r="B39" s="12"/>
      <c r="C39" s="12"/>
      <c r="E39" s="8"/>
      <c r="F39" s="8"/>
      <c r="G39" s="8"/>
      <c r="K39" s="3">
        <v>21</v>
      </c>
      <c r="L39" s="3">
        <v>2</v>
      </c>
    </row>
    <row r="40" spans="1:12" ht="12.75" customHeight="1" x14ac:dyDescent="0.2">
      <c r="A40" s="21" t="str">
        <f>$A$7</f>
        <v>Дата фасовки: 12.09.2018</v>
      </c>
      <c r="B40" s="34">
        <f>K4</f>
        <v>27</v>
      </c>
      <c r="C40" s="11"/>
      <c r="E40" s="8"/>
      <c r="F40" s="8"/>
      <c r="G40" s="8"/>
      <c r="K40" s="3">
        <v>20</v>
      </c>
      <c r="L40" s="3">
        <v>1</v>
      </c>
    </row>
    <row r="41" spans="1:12" ht="12.75" customHeight="1" x14ac:dyDescent="0.2">
      <c r="A41" s="21" t="str">
        <f>$A$8</f>
        <v>Условия хранения: +13°С до +14 °С</v>
      </c>
      <c r="B41" s="34"/>
      <c r="C41" s="11"/>
      <c r="E41" s="8"/>
      <c r="F41" s="8"/>
      <c r="G41" s="8"/>
      <c r="K41" s="3">
        <v>20</v>
      </c>
      <c r="L41" s="3">
        <v>1</v>
      </c>
    </row>
    <row r="42" spans="1:12" ht="12.75" customHeight="1" x14ac:dyDescent="0.2">
      <c r="A42" s="21" t="str">
        <f ca="1">IF(LEFT(INDIRECT(ADDRESS(ROW()-7,COLUMN()+1)),3)="13-","Срок годности: 5 суток","Срок годности: 10 суток")</f>
        <v>Срок годности: 10 суток</v>
      </c>
      <c r="B42" s="34"/>
      <c r="C42" s="11"/>
      <c r="E42" s="8"/>
      <c r="F42" s="8"/>
      <c r="G42" s="8"/>
      <c r="K42" s="3">
        <v>20</v>
      </c>
      <c r="L42" s="3">
        <v>1</v>
      </c>
    </row>
    <row r="43" spans="1:12" ht="12.75" customHeight="1" x14ac:dyDescent="0.2">
      <c r="A43" s="21">
        <f>$A$10</f>
        <v>0</v>
      </c>
      <c r="B43" s="34"/>
      <c r="C43" s="38" t="s">
        <v>9</v>
      </c>
      <c r="E43" s="8"/>
      <c r="F43" s="8"/>
      <c r="G43" s="8"/>
      <c r="K43" s="3">
        <v>20</v>
      </c>
      <c r="L43" s="3">
        <v>1</v>
      </c>
    </row>
    <row r="44" spans="1:12" ht="12.75" customHeight="1" x14ac:dyDescent="0.2">
      <c r="A44" s="15" t="s">
        <v>10</v>
      </c>
      <c r="B44" s="16" t="s">
        <v>11</v>
      </c>
      <c r="C44" s="38"/>
      <c r="E44" s="8"/>
      <c r="F44" s="8"/>
      <c r="G44" s="8"/>
      <c r="K44" s="3">
        <v>20</v>
      </c>
      <c r="L44" s="3">
        <v>1</v>
      </c>
    </row>
    <row r="45" spans="1:12" ht="20.25" x14ac:dyDescent="0.2">
      <c r="A45" s="17">
        <v>4</v>
      </c>
      <c r="B45" s="2"/>
      <c r="C45" s="2"/>
      <c r="E45" s="8"/>
      <c r="F45" s="8"/>
      <c r="G45" s="8"/>
      <c r="K45" s="3">
        <v>20</v>
      </c>
      <c r="L45" s="3">
        <v>1</v>
      </c>
    </row>
    <row r="46" spans="1:12" ht="23.25" x14ac:dyDescent="0.2">
      <c r="A46" s="6" t="str">
        <f>$A$2</f>
        <v>Бананы св. вес. 1кл</v>
      </c>
      <c r="B46" s="39" t="str">
        <f>'[1]Банан расч'!E5</f>
        <v>34-2</v>
      </c>
      <c r="C46" s="39"/>
      <c r="E46" s="8"/>
      <c r="F46" s="8"/>
      <c r="G46" s="8"/>
      <c r="K46" s="3">
        <v>20</v>
      </c>
      <c r="L46" s="3">
        <v>1</v>
      </c>
    </row>
    <row r="47" spans="1:12" ht="12.75" customHeight="1" x14ac:dyDescent="0.2">
      <c r="A47" s="21" t="str">
        <f ca="1">IF(INDIRECT(ADDRESS(ROW()-1,COLUMN()+1))="Хосп-4","","ГОСТ Р 51603-2000")</f>
        <v>ГОСТ Р 51603-2000</v>
      </c>
      <c r="B47" s="40" t="s">
        <v>2</v>
      </c>
      <c r="C47" s="40"/>
      <c r="E47" s="8"/>
      <c r="F47" s="8"/>
      <c r="G47" s="8"/>
      <c r="K47" s="3">
        <v>20</v>
      </c>
      <c r="L47" s="3">
        <v>1</v>
      </c>
    </row>
    <row r="48" spans="1:12" ht="12.75" customHeight="1" x14ac:dyDescent="0.2">
      <c r="A48" s="21" t="str">
        <f>$A$4</f>
        <v>ТР ТС 021/2011 ТР ТС 022/2011</v>
      </c>
      <c r="B48" s="10"/>
      <c r="C48" s="11"/>
      <c r="E48" s="8"/>
      <c r="F48" s="8"/>
      <c r="G48" s="8"/>
      <c r="K48" s="3">
        <v>20</v>
      </c>
      <c r="L48" s="3">
        <v>1</v>
      </c>
    </row>
    <row r="49" spans="1:12" ht="12.75" customHeight="1" x14ac:dyDescent="0.2">
      <c r="A49" s="21" t="str">
        <f>$A$5</f>
        <v>Изготовитель: Эквадор</v>
      </c>
      <c r="B49" s="12"/>
      <c r="C49" s="12"/>
      <c r="E49" s="8"/>
      <c r="F49" s="8"/>
      <c r="G49" s="8"/>
      <c r="K49" s="3">
        <v>19</v>
      </c>
      <c r="L49" s="3">
        <v>1</v>
      </c>
    </row>
    <row r="50" spans="1:12" ht="12.75" customHeight="1" x14ac:dyDescent="0.2">
      <c r="A50" s="21" t="str">
        <f>$A$6</f>
        <v>"AGZULASA CIA LTDA"</v>
      </c>
      <c r="B50" s="12"/>
      <c r="C50" s="12"/>
      <c r="E50" s="8"/>
      <c r="F50" s="8"/>
      <c r="G50" s="8"/>
      <c r="K50" s="3">
        <v>19</v>
      </c>
      <c r="L50" s="3">
        <v>1</v>
      </c>
    </row>
    <row r="51" spans="1:12" ht="12.75" customHeight="1" x14ac:dyDescent="0.2">
      <c r="A51" s="21" t="str">
        <f>$A$7</f>
        <v>Дата фасовки: 12.09.2018</v>
      </c>
      <c r="B51" s="34">
        <f>K5</f>
        <v>27</v>
      </c>
      <c r="C51" s="11"/>
      <c r="E51" s="8"/>
      <c r="F51" s="8"/>
      <c r="G51" s="8"/>
      <c r="K51" s="3">
        <v>19</v>
      </c>
      <c r="L51" s="3">
        <v>1</v>
      </c>
    </row>
    <row r="52" spans="1:12" ht="12.75" customHeight="1" x14ac:dyDescent="0.2">
      <c r="A52" s="21" t="str">
        <f>$A$8</f>
        <v>Условия хранения: +13°С до +14 °С</v>
      </c>
      <c r="B52" s="34"/>
      <c r="C52" s="11"/>
      <c r="E52" s="8"/>
      <c r="F52" s="8"/>
      <c r="G52" s="8"/>
      <c r="K52" s="3">
        <v>19</v>
      </c>
      <c r="L52" s="3">
        <v>1</v>
      </c>
    </row>
    <row r="53" spans="1:12" ht="12.75" customHeight="1" x14ac:dyDescent="0.2">
      <c r="A53" s="21" t="str">
        <f ca="1">IF(LEFT(INDIRECT(ADDRESS(ROW()-7,COLUMN()+1)),3)="13-","Срок годности: 5 суток","Срок годности: 10 суток")</f>
        <v>Срок годности: 10 суток</v>
      </c>
      <c r="B53" s="34"/>
      <c r="C53" s="11"/>
      <c r="E53" s="8"/>
      <c r="F53" s="8"/>
      <c r="G53" s="8"/>
      <c r="K53" s="3">
        <v>18.5</v>
      </c>
      <c r="L53" s="3">
        <v>1</v>
      </c>
    </row>
    <row r="54" spans="1:12" ht="12.75" customHeight="1" x14ac:dyDescent="0.2">
      <c r="A54" s="21">
        <f>$A$10</f>
        <v>0</v>
      </c>
      <c r="B54" s="34"/>
      <c r="C54" s="38" t="s">
        <v>9</v>
      </c>
      <c r="E54" s="8"/>
      <c r="F54" s="8"/>
      <c r="G54" s="8"/>
      <c r="K54" s="3">
        <v>18</v>
      </c>
      <c r="L54" s="3">
        <v>1</v>
      </c>
    </row>
    <row r="55" spans="1:12" ht="12.75" customHeight="1" x14ac:dyDescent="0.2">
      <c r="A55" s="15" t="s">
        <v>10</v>
      </c>
      <c r="B55" s="16" t="s">
        <v>11</v>
      </c>
      <c r="C55" s="38"/>
      <c r="E55" s="8"/>
      <c r="F55" s="8"/>
      <c r="G55" s="8"/>
      <c r="K55" s="3">
        <v>18</v>
      </c>
      <c r="L55" s="3">
        <v>1</v>
      </c>
    </row>
    <row r="56" spans="1:12" ht="20.25" x14ac:dyDescent="0.2">
      <c r="A56" s="17">
        <v>5</v>
      </c>
      <c r="B56" s="2"/>
      <c r="C56" s="2"/>
      <c r="E56" s="8"/>
      <c r="F56" s="8"/>
      <c r="G56" s="8"/>
      <c r="K56" s="3">
        <v>18</v>
      </c>
      <c r="L56" s="3">
        <v>1</v>
      </c>
    </row>
    <row r="57" spans="1:12" ht="23.25" x14ac:dyDescent="0.2">
      <c r="A57" s="6" t="str">
        <f>$A$2</f>
        <v>Бананы св. вес. 1кл</v>
      </c>
      <c r="B57" s="39" t="str">
        <f>'[1]Банан расч'!E6</f>
        <v>141</v>
      </c>
      <c r="C57" s="39"/>
      <c r="E57" s="8"/>
      <c r="F57" s="8"/>
      <c r="G57" s="8"/>
      <c r="K57" s="3">
        <v>17</v>
      </c>
      <c r="L57" s="3">
        <v>1</v>
      </c>
    </row>
    <row r="58" spans="1:12" ht="12.75" customHeight="1" x14ac:dyDescent="0.2">
      <c r="A58" s="21" t="str">
        <f ca="1">IF(INDIRECT(ADDRESS(ROW()-1,COLUMN()+1))="Хосп-4","","ГОСТ Р 51603-2000")</f>
        <v>ГОСТ Р 51603-2000</v>
      </c>
      <c r="B58" s="40" t="s">
        <v>2</v>
      </c>
      <c r="C58" s="40"/>
      <c r="E58" s="8"/>
      <c r="F58" s="8"/>
      <c r="G58" s="8"/>
      <c r="K58" s="3">
        <v>17</v>
      </c>
      <c r="L58" s="3">
        <v>1</v>
      </c>
    </row>
    <row r="59" spans="1:12" ht="12.75" customHeight="1" x14ac:dyDescent="0.2">
      <c r="A59" s="21" t="str">
        <f>$A$4</f>
        <v>ТР ТС 021/2011 ТР ТС 022/2011</v>
      </c>
      <c r="B59" s="10"/>
      <c r="C59" s="11"/>
      <c r="E59" s="8"/>
      <c r="F59" s="8"/>
      <c r="G59" s="8"/>
      <c r="K59" s="3">
        <v>17</v>
      </c>
      <c r="L59" s="3">
        <v>1</v>
      </c>
    </row>
    <row r="60" spans="1:12" ht="12.75" customHeight="1" x14ac:dyDescent="0.2">
      <c r="A60" s="21" t="str">
        <f>$A$5</f>
        <v>Изготовитель: Эквадор</v>
      </c>
      <c r="B60" s="12"/>
      <c r="C60" s="12"/>
      <c r="E60" s="8"/>
      <c r="F60" s="8"/>
      <c r="G60" s="8"/>
      <c r="K60" s="3">
        <v>16</v>
      </c>
      <c r="L60" s="3">
        <v>1</v>
      </c>
    </row>
    <row r="61" spans="1:12" ht="12.75" customHeight="1" x14ac:dyDescent="0.2">
      <c r="A61" s="21" t="str">
        <f>$A$6</f>
        <v>"AGZULASA CIA LTDA"</v>
      </c>
      <c r="B61" s="12"/>
      <c r="C61" s="12"/>
      <c r="E61" s="8"/>
      <c r="F61" s="8"/>
      <c r="G61" s="8"/>
      <c r="K61" s="3">
        <v>16</v>
      </c>
      <c r="L61" s="3">
        <v>1</v>
      </c>
    </row>
    <row r="62" spans="1:12" ht="12.75" customHeight="1" x14ac:dyDescent="0.2">
      <c r="A62" s="21" t="str">
        <f>$A$7</f>
        <v>Дата фасовки: 12.09.2018</v>
      </c>
      <c r="B62" s="34">
        <f>K6</f>
        <v>27</v>
      </c>
      <c r="C62" s="11"/>
      <c r="E62" s="8"/>
      <c r="F62" s="8"/>
      <c r="G62" s="8"/>
      <c r="K62" s="3">
        <v>16</v>
      </c>
      <c r="L62" s="3">
        <v>1</v>
      </c>
    </row>
    <row r="63" spans="1:12" ht="12.75" customHeight="1" x14ac:dyDescent="0.2">
      <c r="A63" s="21" t="str">
        <f>$A$8</f>
        <v>Условия хранения: +13°С до +14 °С</v>
      </c>
      <c r="B63" s="34"/>
      <c r="C63" s="11"/>
      <c r="E63" s="8"/>
      <c r="F63" s="8"/>
      <c r="G63" s="8"/>
      <c r="K63" s="3">
        <v>15.5</v>
      </c>
      <c r="L63" s="3">
        <v>1</v>
      </c>
    </row>
    <row r="64" spans="1:12" ht="12.75" customHeight="1" x14ac:dyDescent="0.2">
      <c r="A64" s="21" t="str">
        <f ca="1">IF(LEFT(INDIRECT(ADDRESS(ROW()-7,COLUMN()+1)),3)="13-","Срок годности: 5 суток","Срок годности: 10 суток")</f>
        <v>Срок годности: 10 суток</v>
      </c>
      <c r="B64" s="34"/>
      <c r="C64" s="11"/>
      <c r="E64" s="8"/>
      <c r="F64" s="8"/>
      <c r="G64" s="8"/>
      <c r="K64" s="3">
        <v>15</v>
      </c>
      <c r="L64" s="3">
        <v>1</v>
      </c>
    </row>
    <row r="65" spans="1:12" ht="12.75" customHeight="1" x14ac:dyDescent="0.2">
      <c r="A65" s="21">
        <f>$A$10</f>
        <v>0</v>
      </c>
      <c r="B65" s="34"/>
      <c r="C65" s="38" t="s">
        <v>9</v>
      </c>
      <c r="E65" s="8"/>
      <c r="F65" s="8"/>
      <c r="G65" s="8"/>
      <c r="K65" s="3">
        <v>14.6</v>
      </c>
      <c r="L65" s="3">
        <v>1</v>
      </c>
    </row>
    <row r="66" spans="1:12" ht="12.75" customHeight="1" x14ac:dyDescent="0.2">
      <c r="A66" s="15" t="s">
        <v>10</v>
      </c>
      <c r="B66" s="16" t="s">
        <v>11</v>
      </c>
      <c r="C66" s="38"/>
      <c r="E66" s="8"/>
      <c r="F66" s="8"/>
      <c r="G66" s="8"/>
      <c r="K66" s="3">
        <v>14</v>
      </c>
      <c r="L66" s="3">
        <v>1</v>
      </c>
    </row>
    <row r="67" spans="1:12" ht="20.25" x14ac:dyDescent="0.2">
      <c r="A67" s="17">
        <v>6</v>
      </c>
      <c r="B67" s="2"/>
      <c r="C67" s="2"/>
      <c r="E67" s="8"/>
      <c r="F67" s="8"/>
      <c r="G67" s="8"/>
      <c r="K67" s="3">
        <v>14</v>
      </c>
      <c r="L67" s="3">
        <v>1</v>
      </c>
    </row>
    <row r="68" spans="1:12" ht="23.25" x14ac:dyDescent="0.2">
      <c r="A68" s="6" t="str">
        <f>$A$2</f>
        <v>Бананы св. вес. 1кл</v>
      </c>
      <c r="B68" s="39" t="str">
        <f>'[1]Банан расч'!E7</f>
        <v>140</v>
      </c>
      <c r="C68" s="39"/>
      <c r="E68" s="8"/>
      <c r="F68" s="8"/>
      <c r="G68" s="8"/>
      <c r="K68" s="3">
        <v>14</v>
      </c>
      <c r="L68" s="3">
        <v>1</v>
      </c>
    </row>
    <row r="69" spans="1:12" ht="12.75" customHeight="1" x14ac:dyDescent="0.2">
      <c r="A69" s="21" t="str">
        <f ca="1">IF(INDIRECT(ADDRESS(ROW()-1,COLUMN()+1))="Хосп-4","","ГОСТ Р 51603-2000")</f>
        <v>ГОСТ Р 51603-2000</v>
      </c>
      <c r="B69" s="40" t="s">
        <v>2</v>
      </c>
      <c r="C69" s="40"/>
      <c r="E69" s="8"/>
      <c r="F69" s="8"/>
      <c r="G69" s="8"/>
      <c r="K69" s="3">
        <v>12.7</v>
      </c>
      <c r="L69" s="3">
        <v>1</v>
      </c>
    </row>
    <row r="70" spans="1:12" ht="12.75" customHeight="1" x14ac:dyDescent="0.2">
      <c r="A70" s="21" t="str">
        <f>$A$4</f>
        <v>ТР ТС 021/2011 ТР ТС 022/2011</v>
      </c>
      <c r="B70" s="10"/>
      <c r="C70" s="11"/>
      <c r="E70" s="8"/>
      <c r="F70" s="8"/>
      <c r="G70" s="8"/>
      <c r="K70" s="3">
        <v>12.5</v>
      </c>
      <c r="L70" s="3">
        <v>1</v>
      </c>
    </row>
    <row r="71" spans="1:12" ht="12.75" customHeight="1" x14ac:dyDescent="0.2">
      <c r="A71" s="21" t="str">
        <f>$A$5</f>
        <v>Изготовитель: Эквадор</v>
      </c>
      <c r="B71" s="12"/>
      <c r="C71" s="12"/>
      <c r="E71" s="8"/>
      <c r="F71" s="8"/>
      <c r="G71" s="8"/>
      <c r="K71" s="3">
        <v>12</v>
      </c>
      <c r="L71" s="3">
        <v>1</v>
      </c>
    </row>
    <row r="72" spans="1:12" ht="12.75" customHeight="1" x14ac:dyDescent="0.2">
      <c r="A72" s="21" t="str">
        <f>$A$6</f>
        <v>"AGZULASA CIA LTDA"</v>
      </c>
      <c r="B72" s="12"/>
      <c r="C72" s="12"/>
      <c r="E72" s="8"/>
      <c r="F72" s="8"/>
      <c r="G72" s="8"/>
      <c r="K72" s="3">
        <v>12</v>
      </c>
      <c r="L72" s="3">
        <v>1</v>
      </c>
    </row>
    <row r="73" spans="1:12" ht="12.75" customHeight="1" x14ac:dyDescent="0.2">
      <c r="A73" s="21" t="str">
        <f>$A$7</f>
        <v>Дата фасовки: 12.09.2018</v>
      </c>
      <c r="B73" s="41">
        <f>K7</f>
        <v>26.5</v>
      </c>
      <c r="C73" s="11"/>
      <c r="E73" s="8"/>
      <c r="F73" s="8"/>
      <c r="G73" s="8"/>
      <c r="K73" s="3">
        <v>12</v>
      </c>
      <c r="L73" s="3">
        <v>1</v>
      </c>
    </row>
    <row r="74" spans="1:12" ht="12.75" customHeight="1" x14ac:dyDescent="0.2">
      <c r="A74" s="21" t="str">
        <f>$A$8</f>
        <v>Условия хранения: +13°С до +14 °С</v>
      </c>
      <c r="B74" s="41"/>
      <c r="C74" s="11"/>
      <c r="E74" s="8"/>
      <c r="F74" s="8"/>
      <c r="G74" s="8"/>
      <c r="K74" s="3">
        <v>12</v>
      </c>
      <c r="L74" s="3">
        <v>1</v>
      </c>
    </row>
    <row r="75" spans="1:12" ht="12.75" customHeight="1" x14ac:dyDescent="0.2">
      <c r="A75" s="21" t="str">
        <f ca="1">IF(LEFT(INDIRECT(ADDRESS(ROW()-7,COLUMN()+1)),3)="13-","Срок годности: 5 суток","Срок годности: 10 суток")</f>
        <v>Срок годности: 10 суток</v>
      </c>
      <c r="B75" s="41"/>
      <c r="C75" s="11"/>
      <c r="E75" s="8"/>
      <c r="F75" s="8"/>
      <c r="G75" s="8"/>
      <c r="K75" s="3">
        <v>11</v>
      </c>
      <c r="L75" s="3">
        <v>1</v>
      </c>
    </row>
    <row r="76" spans="1:12" ht="12.75" customHeight="1" x14ac:dyDescent="0.2">
      <c r="A76" s="21">
        <f>$A$10</f>
        <v>0</v>
      </c>
      <c r="B76" s="41"/>
      <c r="C76" s="38" t="s">
        <v>9</v>
      </c>
      <c r="E76" s="8"/>
      <c r="F76" s="8"/>
      <c r="G76" s="8"/>
      <c r="K76" s="3">
        <v>10</v>
      </c>
      <c r="L76" s="3">
        <v>1</v>
      </c>
    </row>
    <row r="77" spans="1:12" ht="12.75" customHeight="1" x14ac:dyDescent="0.2">
      <c r="A77" s="15" t="s">
        <v>10</v>
      </c>
      <c r="B77" s="16" t="s">
        <v>11</v>
      </c>
      <c r="C77" s="38"/>
      <c r="E77" s="8"/>
      <c r="F77" s="8"/>
      <c r="G77" s="8"/>
      <c r="K77" s="3">
        <v>10</v>
      </c>
      <c r="L77" s="3">
        <v>1</v>
      </c>
    </row>
    <row r="78" spans="1:12" ht="20.25" x14ac:dyDescent="0.2">
      <c r="A78" s="17">
        <v>7</v>
      </c>
      <c r="B78" s="2"/>
      <c r="C78" s="2"/>
      <c r="E78" s="8"/>
      <c r="F78" s="8"/>
      <c r="G78" s="8"/>
      <c r="K78" s="3">
        <v>10</v>
      </c>
      <c r="L78" s="3">
        <v>1</v>
      </c>
    </row>
    <row r="79" spans="1:12" ht="23.25" x14ac:dyDescent="0.2">
      <c r="A79" s="6" t="str">
        <f>$A$2</f>
        <v>Бананы св. вес. 1кл</v>
      </c>
      <c r="B79" s="39" t="str">
        <f>'[1]Банан расч'!E8</f>
        <v>122</v>
      </c>
      <c r="C79" s="39"/>
      <c r="E79" s="8"/>
      <c r="F79" s="8"/>
      <c r="G79" s="8"/>
      <c r="K79" s="3">
        <v>10</v>
      </c>
      <c r="L79" s="3">
        <v>1</v>
      </c>
    </row>
    <row r="80" spans="1:12" ht="12.75" customHeight="1" x14ac:dyDescent="0.2">
      <c r="A80" s="21" t="str">
        <f ca="1">IF(INDIRECT(ADDRESS(ROW()-1,COLUMN()+1))="Хосп-4","","ГОСТ Р 51603-2000")</f>
        <v>ГОСТ Р 51603-2000</v>
      </c>
      <c r="B80" s="40" t="s">
        <v>2</v>
      </c>
      <c r="C80" s="40"/>
      <c r="E80" s="8"/>
      <c r="F80" s="8"/>
      <c r="G80" s="8"/>
      <c r="K80" s="3">
        <v>10</v>
      </c>
      <c r="L80" s="3">
        <v>1</v>
      </c>
    </row>
    <row r="81" spans="1:12" ht="12.75" customHeight="1" x14ac:dyDescent="0.2">
      <c r="A81" s="21" t="str">
        <f>$A$4</f>
        <v>ТР ТС 021/2011 ТР ТС 022/2011</v>
      </c>
      <c r="B81" s="10"/>
      <c r="C81" s="11"/>
      <c r="E81" s="8"/>
      <c r="F81" s="8"/>
      <c r="G81" s="8"/>
      <c r="K81" s="3">
        <v>9.6</v>
      </c>
      <c r="L81" s="3">
        <v>1</v>
      </c>
    </row>
    <row r="82" spans="1:12" ht="12.75" customHeight="1" x14ac:dyDescent="0.2">
      <c r="A82" s="21" t="str">
        <f>$A$5</f>
        <v>Изготовитель: Эквадор</v>
      </c>
      <c r="B82" s="12"/>
      <c r="C82" s="12"/>
      <c r="E82" s="8"/>
      <c r="F82" s="8"/>
      <c r="G82" s="8"/>
      <c r="K82" s="3">
        <v>9</v>
      </c>
      <c r="L82" s="3">
        <v>1</v>
      </c>
    </row>
    <row r="83" spans="1:12" ht="12.75" customHeight="1" x14ac:dyDescent="0.2">
      <c r="A83" s="21" t="str">
        <f>$A$6</f>
        <v>"AGZULASA CIA LTDA"</v>
      </c>
      <c r="B83" s="12"/>
      <c r="C83" s="12"/>
      <c r="E83" s="8"/>
      <c r="F83" s="8"/>
      <c r="G83" s="8"/>
      <c r="K83" s="3">
        <v>8.8000000000000007</v>
      </c>
      <c r="L83" s="3">
        <v>1</v>
      </c>
    </row>
    <row r="84" spans="1:12" ht="12.75" customHeight="1" x14ac:dyDescent="0.2">
      <c r="A84" s="21" t="str">
        <f>$A$7</f>
        <v>Дата фасовки: 12.09.2018</v>
      </c>
      <c r="B84" s="34">
        <f>K8</f>
        <v>26</v>
      </c>
      <c r="C84" s="11"/>
      <c r="E84" s="8"/>
      <c r="F84" s="8"/>
      <c r="G84" s="8"/>
      <c r="K84" s="3">
        <v>8.6999999999999993</v>
      </c>
      <c r="L84" s="3">
        <v>1</v>
      </c>
    </row>
    <row r="85" spans="1:12" ht="12.75" customHeight="1" x14ac:dyDescent="0.2">
      <c r="A85" s="21" t="str">
        <f>$A$8</f>
        <v>Условия хранения: +13°С до +14 °С</v>
      </c>
      <c r="B85" s="34"/>
      <c r="C85" s="11"/>
      <c r="E85" s="8"/>
      <c r="F85" s="8"/>
      <c r="G85" s="8"/>
      <c r="K85" s="3">
        <v>8.2249999999999996</v>
      </c>
      <c r="L85" s="3">
        <v>1</v>
      </c>
    </row>
    <row r="86" spans="1:12" ht="12.75" customHeight="1" x14ac:dyDescent="0.2">
      <c r="A86" s="21" t="str">
        <f ca="1">IF(LEFT(INDIRECT(ADDRESS(ROW()-7,COLUMN()+1)),3)="13-","Срок годности: 5 суток","Срок годности: 10 суток")</f>
        <v>Срок годности: 10 суток</v>
      </c>
      <c r="B86" s="34"/>
      <c r="C86" s="11"/>
      <c r="E86" s="8"/>
      <c r="F86" s="8"/>
      <c r="G86" s="8"/>
      <c r="K86" s="3">
        <v>8</v>
      </c>
      <c r="L86" s="3">
        <v>1</v>
      </c>
    </row>
    <row r="87" spans="1:12" ht="12.75" customHeight="1" x14ac:dyDescent="0.2">
      <c r="A87" s="21">
        <f>$A$10</f>
        <v>0</v>
      </c>
      <c r="B87" s="34"/>
      <c r="C87" s="38" t="s">
        <v>9</v>
      </c>
      <c r="E87" s="8"/>
      <c r="F87" s="8"/>
      <c r="G87" s="8"/>
      <c r="K87" s="3">
        <v>8</v>
      </c>
      <c r="L87" s="3">
        <v>1</v>
      </c>
    </row>
    <row r="88" spans="1:12" ht="12.75" customHeight="1" x14ac:dyDescent="0.2">
      <c r="A88" s="15" t="s">
        <v>10</v>
      </c>
      <c r="B88" s="16" t="s">
        <v>11</v>
      </c>
      <c r="C88" s="38"/>
      <c r="E88" s="8"/>
      <c r="F88" s="8"/>
      <c r="G88" s="8"/>
      <c r="K88" s="3">
        <v>6.5</v>
      </c>
      <c r="L88" s="3">
        <v>1</v>
      </c>
    </row>
    <row r="89" spans="1:12" ht="20.25" x14ac:dyDescent="0.2">
      <c r="A89" s="17">
        <v>8</v>
      </c>
      <c r="B89" s="2"/>
      <c r="C89" s="2"/>
      <c r="E89" s="8"/>
      <c r="F89" s="8"/>
      <c r="G89" s="8"/>
      <c r="K89" s="3">
        <v>6</v>
      </c>
      <c r="L89" s="3">
        <v>1</v>
      </c>
    </row>
    <row r="90" spans="1:12" ht="23.25" x14ac:dyDescent="0.2">
      <c r="A90" s="6" t="str">
        <f>$A$2</f>
        <v>Бананы св. вес. 1кл</v>
      </c>
      <c r="B90" s="39" t="str">
        <f>'[1]Банан расч'!E9</f>
        <v>36</v>
      </c>
      <c r="C90" s="39"/>
      <c r="E90" s="8"/>
      <c r="F90" s="8"/>
      <c r="G90" s="8"/>
      <c r="K90" s="3">
        <v>6</v>
      </c>
      <c r="L90" s="3">
        <v>1</v>
      </c>
    </row>
    <row r="91" spans="1:12" ht="12.75" customHeight="1" x14ac:dyDescent="0.2">
      <c r="A91" s="21" t="str">
        <f ca="1">IF(INDIRECT(ADDRESS(ROW()-1,COLUMN()+1))="Хосп-4","","ГОСТ Р 51603-2000")</f>
        <v>ГОСТ Р 51603-2000</v>
      </c>
      <c r="B91" s="40" t="s">
        <v>2</v>
      </c>
      <c r="C91" s="40"/>
      <c r="E91" s="8"/>
      <c r="F91" s="8"/>
      <c r="G91" s="8"/>
      <c r="K91" s="3">
        <v>6</v>
      </c>
      <c r="L91" s="3">
        <v>1</v>
      </c>
    </row>
    <row r="92" spans="1:12" ht="12.75" customHeight="1" x14ac:dyDescent="0.2">
      <c r="A92" s="21" t="str">
        <f>$A$4</f>
        <v>ТР ТС 021/2011 ТР ТС 022/2011</v>
      </c>
      <c r="B92" s="10"/>
      <c r="C92" s="11"/>
      <c r="E92" s="8"/>
      <c r="F92" s="8"/>
      <c r="G92" s="8"/>
      <c r="K92" s="3">
        <v>6</v>
      </c>
      <c r="L92" s="3">
        <v>1</v>
      </c>
    </row>
    <row r="93" spans="1:12" ht="12.75" customHeight="1" x14ac:dyDescent="0.2">
      <c r="A93" s="21" t="str">
        <f>$A$5</f>
        <v>Изготовитель: Эквадор</v>
      </c>
      <c r="B93" s="12"/>
      <c r="C93" s="12"/>
      <c r="E93" s="8"/>
      <c r="F93" s="8"/>
      <c r="G93" s="8"/>
      <c r="K93" s="3">
        <v>6</v>
      </c>
      <c r="L93" s="3">
        <v>1</v>
      </c>
    </row>
    <row r="94" spans="1:12" ht="12.75" customHeight="1" x14ac:dyDescent="0.2">
      <c r="A94" s="21" t="str">
        <f>$A$6</f>
        <v>"AGZULASA CIA LTDA"</v>
      </c>
      <c r="B94" s="12"/>
      <c r="C94" s="12"/>
      <c r="E94" s="8"/>
      <c r="F94" s="8"/>
      <c r="G94" s="8"/>
      <c r="K94" s="3">
        <v>6</v>
      </c>
      <c r="L94" s="3">
        <v>1</v>
      </c>
    </row>
    <row r="95" spans="1:12" ht="12.75" customHeight="1" x14ac:dyDescent="0.2">
      <c r="A95" s="21" t="str">
        <f>$A$7</f>
        <v>Дата фасовки: 12.09.2018</v>
      </c>
      <c r="B95" s="34">
        <f>K9</f>
        <v>25</v>
      </c>
      <c r="C95" s="11"/>
      <c r="E95" s="8"/>
      <c r="F95" s="8"/>
      <c r="G95" s="8"/>
      <c r="K95" s="3">
        <v>6</v>
      </c>
      <c r="L95" s="3">
        <v>1</v>
      </c>
    </row>
    <row r="96" spans="1:12" ht="12.75" customHeight="1" x14ac:dyDescent="0.2">
      <c r="A96" s="21" t="str">
        <f>$A$8</f>
        <v>Условия хранения: +13°С до +14 °С</v>
      </c>
      <c r="B96" s="34"/>
      <c r="C96" s="11"/>
      <c r="E96" s="8"/>
      <c r="F96" s="8"/>
      <c r="G96" s="8"/>
      <c r="K96" s="3">
        <v>5.3</v>
      </c>
      <c r="L96" s="3">
        <v>1</v>
      </c>
    </row>
    <row r="97" spans="1:12" ht="12.75" customHeight="1" x14ac:dyDescent="0.2">
      <c r="A97" s="21" t="str">
        <f ca="1">IF(LEFT(INDIRECT(ADDRESS(ROW()-7,COLUMN()+1)),3)="13-","Срок годности: 5 суток","Срок годности: 10 суток")</f>
        <v>Срок годности: 10 суток</v>
      </c>
      <c r="B97" s="34"/>
      <c r="C97" s="11"/>
      <c r="E97" s="8"/>
      <c r="F97" s="8"/>
      <c r="G97" s="8"/>
      <c r="K97" s="3">
        <v>5</v>
      </c>
      <c r="L97" s="3">
        <v>1</v>
      </c>
    </row>
    <row r="98" spans="1:12" ht="12.75" customHeight="1" x14ac:dyDescent="0.2">
      <c r="A98" s="21">
        <f>$A$10</f>
        <v>0</v>
      </c>
      <c r="B98" s="34"/>
      <c r="C98" s="38" t="s">
        <v>9</v>
      </c>
      <c r="E98" s="8"/>
      <c r="F98" s="8"/>
      <c r="G98" s="8"/>
      <c r="K98" s="3">
        <v>5</v>
      </c>
      <c r="L98" s="3">
        <v>1</v>
      </c>
    </row>
    <row r="99" spans="1:12" ht="12.75" customHeight="1" x14ac:dyDescent="0.2">
      <c r="A99" s="15" t="s">
        <v>10</v>
      </c>
      <c r="B99" s="16" t="s">
        <v>11</v>
      </c>
      <c r="C99" s="38"/>
      <c r="E99" s="8"/>
      <c r="F99" s="8"/>
      <c r="G99" s="8"/>
      <c r="K99" s="3">
        <v>5</v>
      </c>
      <c r="L99" s="3">
        <v>1</v>
      </c>
    </row>
    <row r="100" spans="1:12" ht="20.25" x14ac:dyDescent="0.2">
      <c r="A100" s="22">
        <v>9</v>
      </c>
      <c r="B100" s="2"/>
      <c r="C100" s="2"/>
      <c r="E100" s="8"/>
      <c r="F100" s="8"/>
      <c r="G100" s="8"/>
      <c r="K100" s="3">
        <v>4.8</v>
      </c>
      <c r="L100" s="3">
        <v>1</v>
      </c>
    </row>
    <row r="101" spans="1:12" ht="23.25" x14ac:dyDescent="0.2">
      <c r="A101" s="6" t="str">
        <f>$A$2</f>
        <v>Бананы св. вес. 1кл</v>
      </c>
      <c r="B101" s="39" t="str">
        <f>'[1]Банан расч'!E10</f>
        <v>295</v>
      </c>
      <c r="C101" s="39"/>
      <c r="E101" s="8"/>
      <c r="F101" s="8"/>
      <c r="G101" s="8"/>
      <c r="K101" s="3">
        <v>4</v>
      </c>
      <c r="L101" s="3">
        <v>1</v>
      </c>
    </row>
    <row r="102" spans="1:12" ht="12.75" customHeight="1" x14ac:dyDescent="0.2">
      <c r="A102" s="21" t="str">
        <f ca="1">IF(INDIRECT(ADDRESS(ROW()-1,COLUMN()+1))="Хосп-4","","ГОСТ Р 51603-2000")</f>
        <v>ГОСТ Р 51603-2000</v>
      </c>
      <c r="B102" s="40" t="s">
        <v>2</v>
      </c>
      <c r="C102" s="40"/>
      <c r="E102" s="8"/>
      <c r="F102" s="8"/>
      <c r="G102" s="8"/>
      <c r="K102" s="3">
        <v>3.8</v>
      </c>
      <c r="L102" s="3">
        <v>1</v>
      </c>
    </row>
    <row r="103" spans="1:12" ht="12.75" customHeight="1" x14ac:dyDescent="0.2">
      <c r="A103" s="21" t="str">
        <f>$A$4</f>
        <v>ТР ТС 021/2011 ТР ТС 022/2011</v>
      </c>
      <c r="B103" s="10"/>
      <c r="C103" s="11"/>
      <c r="E103" s="8"/>
      <c r="F103" s="8"/>
      <c r="G103" s="8"/>
      <c r="K103" s="3">
        <v>3.8</v>
      </c>
      <c r="L103" s="3">
        <v>1</v>
      </c>
    </row>
    <row r="104" spans="1:12" ht="12.75" customHeight="1" x14ac:dyDescent="0.2">
      <c r="A104" s="21" t="str">
        <f>$A$5</f>
        <v>Изготовитель: Эквадор</v>
      </c>
      <c r="B104" s="12"/>
      <c r="C104" s="12"/>
      <c r="E104" s="8"/>
      <c r="F104" s="8"/>
      <c r="G104" s="8"/>
      <c r="K104" s="3">
        <v>3.5</v>
      </c>
      <c r="L104" s="3">
        <v>1</v>
      </c>
    </row>
    <row r="105" spans="1:12" ht="12.75" customHeight="1" x14ac:dyDescent="0.2">
      <c r="A105" s="21" t="str">
        <f>$A$6</f>
        <v>"AGZULASA CIA LTDA"</v>
      </c>
      <c r="B105" s="12"/>
      <c r="C105" s="12"/>
      <c r="E105" s="8"/>
      <c r="F105" s="8"/>
      <c r="G105" s="8"/>
      <c r="K105" s="3">
        <v>3.1</v>
      </c>
      <c r="L105" s="3">
        <v>1</v>
      </c>
    </row>
    <row r="106" spans="1:12" ht="12.75" customHeight="1" x14ac:dyDescent="0.2">
      <c r="A106" s="21" t="str">
        <f>$A$7</f>
        <v>Дата фасовки: 12.09.2018</v>
      </c>
      <c r="B106" s="34">
        <f>K10</f>
        <v>25</v>
      </c>
      <c r="C106" s="11"/>
      <c r="E106" s="8"/>
      <c r="F106" s="8"/>
      <c r="G106" s="8"/>
      <c r="K106" s="3">
        <v>2</v>
      </c>
      <c r="L106" s="3">
        <v>1</v>
      </c>
    </row>
    <row r="107" spans="1:12" ht="12.75" customHeight="1" x14ac:dyDescent="0.2">
      <c r="A107" s="21" t="str">
        <f>$A$8</f>
        <v>Условия хранения: +13°С до +14 °С</v>
      </c>
      <c r="B107" s="34"/>
      <c r="C107" s="11"/>
      <c r="E107" s="8"/>
      <c r="F107" s="8"/>
      <c r="G107" s="8"/>
      <c r="K107" s="3">
        <v>0</v>
      </c>
      <c r="L107" s="3">
        <v>0</v>
      </c>
    </row>
    <row r="108" spans="1:12" ht="12.75" customHeight="1" x14ac:dyDescent="0.2">
      <c r="A108" s="21" t="str">
        <f ca="1">IF(LEFT(INDIRECT(ADDRESS(ROW()-7,COLUMN()+1)),3)="13-","Срок годности: 5 суток","Срок годности: 10 суток")</f>
        <v>Срок годности: 10 суток</v>
      </c>
      <c r="B108" s="34"/>
      <c r="C108" s="11"/>
      <c r="E108" s="8"/>
      <c r="F108" s="8"/>
      <c r="G108" s="8"/>
      <c r="K108" s="3">
        <v>0</v>
      </c>
      <c r="L108" s="3">
        <v>0</v>
      </c>
    </row>
    <row r="109" spans="1:12" ht="12.75" customHeight="1" x14ac:dyDescent="0.2">
      <c r="A109" s="21">
        <f>$A$10</f>
        <v>0</v>
      </c>
      <c r="B109" s="34"/>
      <c r="C109" s="38" t="s">
        <v>9</v>
      </c>
      <c r="E109" s="8"/>
      <c r="F109" s="8"/>
      <c r="G109" s="8"/>
      <c r="K109" s="3">
        <v>0</v>
      </c>
      <c r="L109" s="3">
        <v>0</v>
      </c>
    </row>
    <row r="110" spans="1:12" ht="12.75" customHeight="1" x14ac:dyDescent="0.2">
      <c r="A110" s="15" t="s">
        <v>10</v>
      </c>
      <c r="B110" s="16" t="s">
        <v>11</v>
      </c>
      <c r="C110" s="38"/>
      <c r="E110" s="8"/>
      <c r="F110" s="8"/>
      <c r="G110" s="8"/>
      <c r="L110" s="3">
        <v>143</v>
      </c>
    </row>
    <row r="111" spans="1:12" ht="20.25" x14ac:dyDescent="0.2">
      <c r="A111" s="17">
        <v>0</v>
      </c>
      <c r="B111" s="2"/>
      <c r="C111" s="2"/>
      <c r="E111" s="8"/>
      <c r="F111" s="8"/>
      <c r="G111" s="8"/>
    </row>
    <row r="112" spans="1:12" ht="23.25" x14ac:dyDescent="0.2">
      <c r="A112" s="6" t="str">
        <f>$A$2</f>
        <v>Бананы св. вес. 1кл</v>
      </c>
      <c r="B112" s="39" t="str">
        <f>'[1]Банан расч'!E11</f>
        <v>113</v>
      </c>
      <c r="C112" s="39"/>
      <c r="E112" s="8"/>
      <c r="F112" s="8"/>
      <c r="G112" s="8"/>
    </row>
    <row r="113" spans="1:7" ht="12.75" customHeight="1" x14ac:dyDescent="0.2">
      <c r="A113" s="21" t="str">
        <f ca="1">IF(INDIRECT(ADDRESS(ROW()-1,COLUMN()+1))="Хосп-4","","ГОСТ Р 51603-2000")</f>
        <v>ГОСТ Р 51603-2000</v>
      </c>
      <c r="B113" s="40" t="s">
        <v>2</v>
      </c>
      <c r="C113" s="40"/>
      <c r="E113" s="8"/>
      <c r="F113" s="8"/>
      <c r="G113" s="8"/>
    </row>
    <row r="114" spans="1:7" ht="12.75" customHeight="1" x14ac:dyDescent="0.2">
      <c r="A114" s="21" t="str">
        <f>$A$4</f>
        <v>ТР ТС 021/2011 ТР ТС 022/2011</v>
      </c>
      <c r="B114" s="10"/>
      <c r="C114" s="11"/>
      <c r="E114" s="8"/>
      <c r="F114" s="8"/>
      <c r="G114" s="8"/>
    </row>
    <row r="115" spans="1:7" ht="12.75" customHeight="1" x14ac:dyDescent="0.2">
      <c r="A115" s="21" t="str">
        <f>$A$5</f>
        <v>Изготовитель: Эквадор</v>
      </c>
      <c r="B115" s="12"/>
      <c r="C115" s="12"/>
      <c r="E115" s="8"/>
      <c r="F115" s="8"/>
      <c r="G115" s="8"/>
    </row>
    <row r="116" spans="1:7" ht="12.75" customHeight="1" x14ac:dyDescent="0.2">
      <c r="A116" s="21" t="str">
        <f>$A$6</f>
        <v>"AGZULASA CIA LTDA"</v>
      </c>
      <c r="B116" s="12"/>
      <c r="C116" s="12"/>
      <c r="E116" s="8"/>
      <c r="F116" s="8"/>
      <c r="G116" s="8"/>
    </row>
    <row r="117" spans="1:7" ht="12.75" customHeight="1" x14ac:dyDescent="0.2">
      <c r="A117" s="21" t="str">
        <f>$A$7</f>
        <v>Дата фасовки: 12.09.2018</v>
      </c>
      <c r="B117" s="34">
        <f>K11</f>
        <v>25</v>
      </c>
      <c r="C117" s="11"/>
      <c r="E117" s="8"/>
      <c r="F117" s="8"/>
      <c r="G117" s="8"/>
    </row>
    <row r="118" spans="1:7" ht="12.75" customHeight="1" x14ac:dyDescent="0.2">
      <c r="A118" s="21" t="str">
        <f>$A$8</f>
        <v>Условия хранения: +13°С до +14 °С</v>
      </c>
      <c r="B118" s="34"/>
      <c r="C118" s="11"/>
      <c r="E118" s="8"/>
      <c r="F118" s="8"/>
      <c r="G118" s="8"/>
    </row>
    <row r="119" spans="1:7" ht="12.75" customHeight="1" x14ac:dyDescent="0.2">
      <c r="A119" s="21" t="str">
        <f ca="1">IF(LEFT(INDIRECT(ADDRESS(ROW()-7,COLUMN()+1)),3)="13-","Срок годности: 5 суток","Срок годности: 10 суток")</f>
        <v>Срок годности: 10 суток</v>
      </c>
      <c r="B119" s="34"/>
      <c r="C119" s="11"/>
      <c r="E119" s="8"/>
      <c r="F119" s="8"/>
      <c r="G119" s="8"/>
    </row>
    <row r="120" spans="1:7" ht="12.75" customHeight="1" x14ac:dyDescent="0.2">
      <c r="A120" s="21">
        <f>$A$10</f>
        <v>0</v>
      </c>
      <c r="B120" s="34"/>
      <c r="C120" s="38" t="s">
        <v>9</v>
      </c>
      <c r="E120" s="8"/>
      <c r="F120" s="8"/>
      <c r="G120" s="8"/>
    </row>
    <row r="121" spans="1:7" ht="12.75" customHeight="1" x14ac:dyDescent="0.2">
      <c r="A121" s="15" t="s">
        <v>10</v>
      </c>
      <c r="B121" s="16" t="s">
        <v>11</v>
      </c>
      <c r="C121" s="38"/>
      <c r="E121" s="8"/>
      <c r="F121" s="8"/>
      <c r="G121" s="8"/>
    </row>
    <row r="122" spans="1:7" ht="20.25" x14ac:dyDescent="0.2">
      <c r="A122" s="17">
        <v>1</v>
      </c>
      <c r="B122" s="2"/>
      <c r="C122" s="2"/>
      <c r="E122" s="8"/>
      <c r="F122" s="8"/>
      <c r="G122" s="8"/>
    </row>
    <row r="123" spans="1:7" ht="23.25" x14ac:dyDescent="0.2">
      <c r="A123" s="6" t="str">
        <f>$A$2</f>
        <v>Бананы св. вес. 1кл</v>
      </c>
      <c r="B123" s="39" t="str">
        <f>'[1]Банан расч'!E12</f>
        <v>135-1</v>
      </c>
      <c r="C123" s="39"/>
      <c r="E123" s="8"/>
      <c r="F123" s="8"/>
      <c r="G123" s="8"/>
    </row>
    <row r="124" spans="1:7" ht="12.75" customHeight="1" x14ac:dyDescent="0.2">
      <c r="A124" s="21" t="str">
        <f ca="1">IF(INDIRECT(ADDRESS(ROW()-1,COLUMN()+1))="Хосп-4","","ГОСТ Р 51603-2000")</f>
        <v>ГОСТ Р 51603-2000</v>
      </c>
      <c r="B124" s="40" t="s">
        <v>2</v>
      </c>
      <c r="C124" s="40"/>
      <c r="E124" s="8"/>
      <c r="F124" s="8"/>
      <c r="G124" s="8"/>
    </row>
    <row r="125" spans="1:7" ht="12.75" customHeight="1" x14ac:dyDescent="0.2">
      <c r="A125" s="21" t="str">
        <f>$A$4</f>
        <v>ТР ТС 021/2011 ТР ТС 022/2011</v>
      </c>
      <c r="B125" s="10"/>
      <c r="C125" s="11"/>
      <c r="E125" s="8"/>
      <c r="F125" s="8"/>
      <c r="G125" s="8"/>
    </row>
    <row r="126" spans="1:7" ht="12.75" customHeight="1" x14ac:dyDescent="0.2">
      <c r="A126" s="21" t="str">
        <f>$A$5</f>
        <v>Изготовитель: Эквадор</v>
      </c>
      <c r="B126" s="12"/>
      <c r="C126" s="12"/>
      <c r="E126" s="8"/>
      <c r="F126" s="8"/>
      <c r="G126" s="8"/>
    </row>
    <row r="127" spans="1:7" ht="12.75" customHeight="1" x14ac:dyDescent="0.2">
      <c r="A127" s="21" t="str">
        <f>$A$6</f>
        <v>"AGZULASA CIA LTDA"</v>
      </c>
      <c r="B127" s="12"/>
      <c r="C127" s="12"/>
      <c r="E127" s="8"/>
      <c r="F127" s="8"/>
      <c r="G127" s="8"/>
    </row>
    <row r="128" spans="1:7" ht="12.75" customHeight="1" x14ac:dyDescent="0.2">
      <c r="A128" s="21" t="str">
        <f>$A$7</f>
        <v>Дата фасовки: 12.09.2018</v>
      </c>
      <c r="B128" s="34">
        <f>K12</f>
        <v>25</v>
      </c>
      <c r="C128" s="11"/>
      <c r="E128" s="8"/>
      <c r="F128" s="8"/>
      <c r="G128" s="8"/>
    </row>
    <row r="129" spans="1:7" ht="12.75" customHeight="1" x14ac:dyDescent="0.2">
      <c r="A129" s="21" t="str">
        <f>$A$8</f>
        <v>Условия хранения: +13°С до +14 °С</v>
      </c>
      <c r="B129" s="34"/>
      <c r="C129" s="11"/>
      <c r="E129" s="8"/>
      <c r="F129" s="8"/>
      <c r="G129" s="8"/>
    </row>
    <row r="130" spans="1:7" ht="12.75" customHeight="1" x14ac:dyDescent="0.2">
      <c r="A130" s="21" t="str">
        <f ca="1">IF(LEFT(INDIRECT(ADDRESS(ROW()-7,COLUMN()+1)),3)="13-","Срок годности: 5 суток","Срок годности: 10 суток")</f>
        <v>Срок годности: 10 суток</v>
      </c>
      <c r="B130" s="34"/>
      <c r="C130" s="11"/>
      <c r="E130" s="8"/>
      <c r="F130" s="8"/>
      <c r="G130" s="8"/>
    </row>
    <row r="131" spans="1:7" ht="12.75" customHeight="1" x14ac:dyDescent="0.2">
      <c r="A131" s="21">
        <f>$A$10</f>
        <v>0</v>
      </c>
      <c r="B131" s="34"/>
      <c r="C131" s="38" t="s">
        <v>9</v>
      </c>
      <c r="E131" s="8"/>
      <c r="F131" s="8"/>
      <c r="G131" s="8"/>
    </row>
    <row r="132" spans="1:7" ht="12.75" customHeight="1" x14ac:dyDescent="0.2">
      <c r="A132" s="15" t="s">
        <v>10</v>
      </c>
      <c r="B132" s="16" t="s">
        <v>11</v>
      </c>
      <c r="C132" s="38"/>
      <c r="E132" s="8"/>
      <c r="F132" s="8"/>
      <c r="G132" s="8"/>
    </row>
    <row r="133" spans="1:7" ht="20.25" x14ac:dyDescent="0.2">
      <c r="A133" s="17">
        <v>2</v>
      </c>
      <c r="B133" s="2"/>
      <c r="C133" s="2"/>
      <c r="D133" s="23"/>
      <c r="E133" s="8"/>
      <c r="F133" s="8"/>
      <c r="G133" s="8"/>
    </row>
    <row r="134" spans="1:7" ht="23.25" x14ac:dyDescent="0.2">
      <c r="A134" s="6" t="str">
        <f>$A$2</f>
        <v>Бананы св. вес. 1кл</v>
      </c>
      <c r="B134" s="39" t="str">
        <f>'[1]Банан расч'!E13</f>
        <v>7-1</v>
      </c>
      <c r="C134" s="39"/>
      <c r="E134" s="8"/>
      <c r="F134" s="8"/>
      <c r="G134" s="8"/>
    </row>
    <row r="135" spans="1:7" ht="12.75" customHeight="1" x14ac:dyDescent="0.2">
      <c r="A135" s="21" t="str">
        <f ca="1">IF(INDIRECT(ADDRESS(ROW()-1,COLUMN()+1))="Хосп-4","","ГОСТ Р 51603-2000")</f>
        <v>ГОСТ Р 51603-2000</v>
      </c>
      <c r="B135" s="40" t="s">
        <v>2</v>
      </c>
      <c r="C135" s="40"/>
      <c r="E135" s="8"/>
      <c r="F135" s="8"/>
      <c r="G135" s="8"/>
    </row>
    <row r="136" spans="1:7" ht="12.75" customHeight="1" x14ac:dyDescent="0.2">
      <c r="A136" s="21" t="str">
        <f>$A$4</f>
        <v>ТР ТС 021/2011 ТР ТС 022/2011</v>
      </c>
      <c r="B136" s="10"/>
      <c r="C136" s="11"/>
      <c r="E136" s="8"/>
      <c r="F136" s="8"/>
      <c r="G136" s="8"/>
    </row>
    <row r="137" spans="1:7" ht="12.75" customHeight="1" x14ac:dyDescent="0.2">
      <c r="A137" s="21" t="str">
        <f>$A$5</f>
        <v>Изготовитель: Эквадор</v>
      </c>
      <c r="B137" s="12"/>
      <c r="C137" s="12"/>
      <c r="E137" s="8"/>
      <c r="F137" s="8"/>
      <c r="G137" s="8"/>
    </row>
    <row r="138" spans="1:7" ht="12.75" customHeight="1" x14ac:dyDescent="0.2">
      <c r="A138" s="21" t="str">
        <f>$A$6</f>
        <v>"AGZULASA CIA LTDA"</v>
      </c>
      <c r="B138" s="12"/>
      <c r="C138" s="12"/>
      <c r="E138" s="8"/>
      <c r="F138" s="8"/>
      <c r="G138" s="8"/>
    </row>
    <row r="139" spans="1:7" ht="12.75" customHeight="1" x14ac:dyDescent="0.2">
      <c r="A139" s="21" t="str">
        <f>$A$7</f>
        <v>Дата фасовки: 12.09.2018</v>
      </c>
      <c r="B139" s="34">
        <f>K13</f>
        <v>25</v>
      </c>
      <c r="C139" s="11"/>
      <c r="E139" s="8"/>
      <c r="F139" s="8"/>
      <c r="G139" s="8"/>
    </row>
    <row r="140" spans="1:7" ht="12.75" customHeight="1" x14ac:dyDescent="0.2">
      <c r="A140" s="21" t="str">
        <f>$A$8</f>
        <v>Условия хранения: +13°С до +14 °С</v>
      </c>
      <c r="B140" s="34"/>
      <c r="C140" s="11"/>
      <c r="E140" s="8"/>
      <c r="F140" s="8"/>
      <c r="G140" s="8"/>
    </row>
    <row r="141" spans="1:7" ht="12.75" customHeight="1" x14ac:dyDescent="0.2">
      <c r="A141" s="21" t="str">
        <f ca="1">IF(LEFT(INDIRECT(ADDRESS(ROW()-7,COLUMN()+1)),3)="13-","Срок годности: 5 суток","Срок годности: 10 суток")</f>
        <v>Срок годности: 10 суток</v>
      </c>
      <c r="B141" s="34"/>
      <c r="C141" s="11"/>
      <c r="E141" s="8"/>
      <c r="F141" s="8"/>
      <c r="G141" s="8"/>
    </row>
    <row r="142" spans="1:7" ht="12.75" customHeight="1" x14ac:dyDescent="0.2">
      <c r="A142" s="21">
        <f>$A$10</f>
        <v>0</v>
      </c>
      <c r="B142" s="34"/>
      <c r="C142" s="38" t="s">
        <v>9</v>
      </c>
      <c r="E142" s="8"/>
      <c r="F142" s="8"/>
      <c r="G142" s="8"/>
    </row>
    <row r="143" spans="1:7" ht="12.75" customHeight="1" x14ac:dyDescent="0.2">
      <c r="A143" s="15" t="s">
        <v>10</v>
      </c>
      <c r="B143" s="16" t="s">
        <v>11</v>
      </c>
      <c r="C143" s="38"/>
      <c r="E143" s="8"/>
      <c r="F143" s="8"/>
      <c r="G143" s="8"/>
    </row>
    <row r="144" spans="1:7" ht="20.25" x14ac:dyDescent="0.2">
      <c r="A144" s="17">
        <v>3</v>
      </c>
      <c r="B144" s="2"/>
      <c r="C144" s="2"/>
      <c r="E144" s="8"/>
      <c r="F144" s="8"/>
      <c r="G144" s="8"/>
    </row>
    <row r="145" spans="1:7" ht="23.25" x14ac:dyDescent="0.2">
      <c r="A145" s="6" t="str">
        <f>$A$2</f>
        <v>Бананы св. вес. 1кл</v>
      </c>
      <c r="B145" s="39" t="str">
        <f>'[1]Банан расч'!E14</f>
        <v>6-2</v>
      </c>
      <c r="C145" s="39"/>
      <c r="E145" s="8"/>
      <c r="F145" s="8"/>
      <c r="G145" s="8"/>
    </row>
    <row r="146" spans="1:7" ht="12.75" customHeight="1" x14ac:dyDescent="0.2">
      <c r="A146" s="21" t="str">
        <f ca="1">IF(INDIRECT(ADDRESS(ROW()-1,COLUMN()+1))="Хосп-4","","ГОСТ Р 51603-2000")</f>
        <v>ГОСТ Р 51603-2000</v>
      </c>
      <c r="B146" s="40" t="s">
        <v>2</v>
      </c>
      <c r="C146" s="40"/>
      <c r="E146" s="8"/>
      <c r="F146" s="8"/>
      <c r="G146" s="8"/>
    </row>
    <row r="147" spans="1:7" ht="12.75" customHeight="1" x14ac:dyDescent="0.2">
      <c r="A147" s="21" t="str">
        <f>$A$4</f>
        <v>ТР ТС 021/2011 ТР ТС 022/2011</v>
      </c>
      <c r="B147" s="10"/>
      <c r="C147" s="11"/>
      <c r="E147" s="8"/>
      <c r="F147" s="8"/>
      <c r="G147" s="8"/>
    </row>
    <row r="148" spans="1:7" ht="12.75" customHeight="1" x14ac:dyDescent="0.2">
      <c r="A148" s="21" t="str">
        <f>$A$5</f>
        <v>Изготовитель: Эквадор</v>
      </c>
      <c r="B148" s="12"/>
      <c r="C148" s="12"/>
      <c r="E148" s="8"/>
      <c r="F148" s="8"/>
      <c r="G148" s="8"/>
    </row>
    <row r="149" spans="1:7" ht="12.75" customHeight="1" x14ac:dyDescent="0.2">
      <c r="A149" s="21" t="str">
        <f>$A$6</f>
        <v>"AGZULASA CIA LTDA"</v>
      </c>
      <c r="B149" s="12"/>
      <c r="C149" s="12"/>
      <c r="E149" s="8"/>
      <c r="F149" s="8"/>
      <c r="G149" s="8"/>
    </row>
    <row r="150" spans="1:7" ht="12.75" customHeight="1" x14ac:dyDescent="0.2">
      <c r="A150" s="21" t="str">
        <f>$A$7</f>
        <v>Дата фасовки: 12.09.2018</v>
      </c>
      <c r="B150" s="34">
        <f>K14</f>
        <v>25</v>
      </c>
      <c r="C150" s="11"/>
      <c r="E150" s="8"/>
      <c r="F150" s="8"/>
      <c r="G150" s="8"/>
    </row>
    <row r="151" spans="1:7" ht="12.75" customHeight="1" x14ac:dyDescent="0.2">
      <c r="A151" s="21" t="str">
        <f>$A$8</f>
        <v>Условия хранения: +13°С до +14 °С</v>
      </c>
      <c r="B151" s="34"/>
      <c r="C151" s="11"/>
      <c r="E151" s="8"/>
      <c r="F151" s="8"/>
      <c r="G151" s="8"/>
    </row>
    <row r="152" spans="1:7" ht="12.75" customHeight="1" x14ac:dyDescent="0.2">
      <c r="A152" s="21" t="str">
        <f ca="1">IF(LEFT(INDIRECT(ADDRESS(ROW()-7,COLUMN()+1)),3)="13-","Срок годности: 5 суток","Срок годности: 10 суток")</f>
        <v>Срок годности: 10 суток</v>
      </c>
      <c r="B152" s="34"/>
      <c r="C152" s="11"/>
      <c r="E152" s="8"/>
      <c r="F152" s="8"/>
      <c r="G152" s="8"/>
    </row>
    <row r="153" spans="1:7" ht="12.75" customHeight="1" x14ac:dyDescent="0.2">
      <c r="A153" s="21">
        <f>$A$10</f>
        <v>0</v>
      </c>
      <c r="B153" s="34"/>
      <c r="C153" s="38" t="s">
        <v>9</v>
      </c>
      <c r="E153" s="8"/>
      <c r="F153" s="8"/>
      <c r="G153" s="8"/>
    </row>
    <row r="154" spans="1:7" ht="12.75" customHeight="1" x14ac:dyDescent="0.2">
      <c r="A154" s="15" t="s">
        <v>10</v>
      </c>
      <c r="B154" s="16" t="s">
        <v>11</v>
      </c>
      <c r="C154" s="38"/>
      <c r="E154" s="8"/>
      <c r="F154" s="8"/>
      <c r="G154" s="8"/>
    </row>
    <row r="155" spans="1:7" ht="20.25" x14ac:dyDescent="0.2">
      <c r="A155" s="17">
        <v>4</v>
      </c>
      <c r="B155" s="2"/>
      <c r="C155" s="2"/>
      <c r="E155" s="8"/>
      <c r="F155" s="8"/>
      <c r="G155" s="8"/>
    </row>
    <row r="156" spans="1:7" ht="23.25" x14ac:dyDescent="0.2">
      <c r="A156" s="6" t="str">
        <f>$A$2</f>
        <v>Бананы св. вес. 1кл</v>
      </c>
      <c r="B156" s="39" t="str">
        <f>'[1]Банан расч'!E15</f>
        <v>139</v>
      </c>
      <c r="C156" s="39"/>
      <c r="E156" s="8"/>
      <c r="F156" s="8"/>
      <c r="G156" s="8"/>
    </row>
    <row r="157" spans="1:7" ht="12.75" customHeight="1" x14ac:dyDescent="0.2">
      <c r="A157" s="21" t="str">
        <f ca="1">IF(INDIRECT(ADDRESS(ROW()-1,COLUMN()+1))="Хосп-4","","ГОСТ Р 51603-2000")</f>
        <v>ГОСТ Р 51603-2000</v>
      </c>
      <c r="B157" s="40" t="s">
        <v>2</v>
      </c>
      <c r="C157" s="40"/>
      <c r="E157" s="8"/>
      <c r="F157" s="8"/>
      <c r="G157" s="8"/>
    </row>
    <row r="158" spans="1:7" ht="12.75" customHeight="1" x14ac:dyDescent="0.2">
      <c r="A158" s="21" t="str">
        <f>$A$4</f>
        <v>ТР ТС 021/2011 ТР ТС 022/2011</v>
      </c>
      <c r="B158" s="10"/>
      <c r="C158" s="11"/>
      <c r="E158" s="8"/>
      <c r="F158" s="8"/>
      <c r="G158" s="8"/>
    </row>
    <row r="159" spans="1:7" ht="12.75" customHeight="1" x14ac:dyDescent="0.2">
      <c r="A159" s="21" t="str">
        <f>$A$5</f>
        <v>Изготовитель: Эквадор</v>
      </c>
      <c r="B159" s="12"/>
      <c r="C159" s="12"/>
      <c r="E159" s="8"/>
      <c r="F159" s="8"/>
      <c r="G159" s="8"/>
    </row>
    <row r="160" spans="1:7" ht="12.75" customHeight="1" x14ac:dyDescent="0.2">
      <c r="A160" s="21" t="str">
        <f>$A$6</f>
        <v>"AGZULASA CIA LTDA"</v>
      </c>
      <c r="B160" s="12"/>
      <c r="C160" s="12"/>
      <c r="E160" s="8"/>
      <c r="F160" s="8"/>
      <c r="G160" s="8"/>
    </row>
    <row r="161" spans="1:7" ht="12.75" customHeight="1" x14ac:dyDescent="0.2">
      <c r="A161" s="21" t="str">
        <f>$A$7</f>
        <v>Дата фасовки: 12.09.2018</v>
      </c>
      <c r="B161" s="34">
        <f>K15</f>
        <v>25</v>
      </c>
      <c r="C161" s="11"/>
      <c r="E161" s="8"/>
      <c r="F161" s="8"/>
      <c r="G161" s="8"/>
    </row>
    <row r="162" spans="1:7" ht="12.75" customHeight="1" x14ac:dyDescent="0.2">
      <c r="A162" s="21" t="str">
        <f>$A$8</f>
        <v>Условия хранения: +13°С до +14 °С</v>
      </c>
      <c r="B162" s="34"/>
      <c r="C162" s="11"/>
      <c r="E162" s="8"/>
      <c r="F162" s="8"/>
      <c r="G162" s="8"/>
    </row>
    <row r="163" spans="1:7" ht="12.75" customHeight="1" x14ac:dyDescent="0.2">
      <c r="A163" s="21" t="str">
        <f ca="1">IF(LEFT(INDIRECT(ADDRESS(ROW()-7,COLUMN()+1)),3)="13-","Срок годности: 5 суток","Срок годности: 10 суток")</f>
        <v>Срок годности: 10 суток</v>
      </c>
      <c r="B163" s="34"/>
      <c r="C163" s="11"/>
      <c r="E163" s="8"/>
      <c r="F163" s="8"/>
      <c r="G163" s="8"/>
    </row>
    <row r="164" spans="1:7" ht="12.75" customHeight="1" x14ac:dyDescent="0.2">
      <c r="A164" s="21">
        <f>$A$10</f>
        <v>0</v>
      </c>
      <c r="B164" s="34"/>
      <c r="C164" s="38" t="s">
        <v>9</v>
      </c>
      <c r="E164" s="8"/>
      <c r="F164" s="8"/>
      <c r="G164" s="8"/>
    </row>
    <row r="165" spans="1:7" ht="12.75" customHeight="1" x14ac:dyDescent="0.2">
      <c r="A165" s="15" t="s">
        <v>10</v>
      </c>
      <c r="B165" s="16" t="s">
        <v>11</v>
      </c>
      <c r="C165" s="38"/>
      <c r="E165" s="8"/>
      <c r="F165" s="8"/>
      <c r="G165" s="8"/>
    </row>
    <row r="166" spans="1:7" ht="20.25" x14ac:dyDescent="0.2">
      <c r="A166" s="17">
        <v>5</v>
      </c>
      <c r="B166" s="2"/>
      <c r="C166" s="2"/>
      <c r="E166" s="8"/>
      <c r="F166" s="8"/>
      <c r="G166" s="8"/>
    </row>
    <row r="167" spans="1:7" ht="23.25" x14ac:dyDescent="0.2">
      <c r="A167" s="6" t="str">
        <f>$A$2</f>
        <v>Бананы св. вес. 1кл</v>
      </c>
      <c r="B167" s="39" t="str">
        <f>'[1]Банан расч'!E16</f>
        <v>34-1</v>
      </c>
      <c r="C167" s="39"/>
      <c r="E167" s="8"/>
      <c r="F167" s="8"/>
      <c r="G167" s="8"/>
    </row>
    <row r="168" spans="1:7" ht="12.75" customHeight="1" x14ac:dyDescent="0.2">
      <c r="A168" s="21" t="str">
        <f ca="1">IF(INDIRECT(ADDRESS(ROW()-1,COLUMN()+1))="Хосп-4","","ГОСТ Р 51603-2000")</f>
        <v>ГОСТ Р 51603-2000</v>
      </c>
      <c r="B168" s="40" t="s">
        <v>2</v>
      </c>
      <c r="C168" s="40"/>
      <c r="E168" s="8"/>
      <c r="F168" s="8"/>
      <c r="G168" s="8"/>
    </row>
    <row r="169" spans="1:7" ht="12.75" customHeight="1" x14ac:dyDescent="0.2">
      <c r="A169" s="21" t="str">
        <f>$A$4</f>
        <v>ТР ТС 021/2011 ТР ТС 022/2011</v>
      </c>
      <c r="B169" s="10"/>
      <c r="C169" s="11"/>
      <c r="E169" s="8"/>
      <c r="F169" s="8"/>
      <c r="G169" s="8"/>
    </row>
    <row r="170" spans="1:7" ht="12.75" customHeight="1" x14ac:dyDescent="0.2">
      <c r="A170" s="21" t="str">
        <f>$A$5</f>
        <v>Изготовитель: Эквадор</v>
      </c>
      <c r="B170" s="12"/>
      <c r="C170" s="12"/>
      <c r="E170" s="8"/>
      <c r="F170" s="8"/>
      <c r="G170" s="8"/>
    </row>
    <row r="171" spans="1:7" ht="12.75" customHeight="1" x14ac:dyDescent="0.2">
      <c r="A171" s="21" t="str">
        <f>$A$6</f>
        <v>"AGZULASA CIA LTDA"</v>
      </c>
      <c r="B171" s="12"/>
      <c r="C171" s="12"/>
      <c r="E171" s="8"/>
      <c r="F171" s="8"/>
      <c r="G171" s="8"/>
    </row>
    <row r="172" spans="1:7" ht="12.75" customHeight="1" x14ac:dyDescent="0.2">
      <c r="A172" s="21" t="str">
        <f>$A$7</f>
        <v>Дата фасовки: 12.09.2018</v>
      </c>
      <c r="B172" s="34">
        <f>K16</f>
        <v>24</v>
      </c>
      <c r="C172" s="11"/>
      <c r="E172" s="8"/>
      <c r="F172" s="8"/>
      <c r="G172" s="8"/>
    </row>
    <row r="173" spans="1:7" ht="12.75" customHeight="1" x14ac:dyDescent="0.2">
      <c r="A173" s="21" t="str">
        <f>$A$8</f>
        <v>Условия хранения: +13°С до +14 °С</v>
      </c>
      <c r="B173" s="34"/>
      <c r="C173" s="11"/>
      <c r="E173" s="8"/>
      <c r="F173" s="8"/>
      <c r="G173" s="8"/>
    </row>
    <row r="174" spans="1:7" ht="12.75" customHeight="1" x14ac:dyDescent="0.2">
      <c r="A174" s="21" t="str">
        <f ca="1">IF(LEFT(INDIRECT(ADDRESS(ROW()-7,COLUMN()+1)),3)="13-","Срок годности: 5 суток","Срок годности: 10 суток")</f>
        <v>Срок годности: 10 суток</v>
      </c>
      <c r="B174" s="34"/>
      <c r="C174" s="11"/>
      <c r="E174" s="8"/>
      <c r="F174" s="8"/>
      <c r="G174" s="8"/>
    </row>
    <row r="175" spans="1:7" ht="12.75" customHeight="1" x14ac:dyDescent="0.2">
      <c r="A175" s="21">
        <f>$A$10</f>
        <v>0</v>
      </c>
      <c r="B175" s="34"/>
      <c r="C175" s="38" t="s">
        <v>9</v>
      </c>
      <c r="E175" s="8"/>
      <c r="F175" s="8"/>
      <c r="G175" s="8"/>
    </row>
    <row r="176" spans="1:7" ht="12.75" customHeight="1" x14ac:dyDescent="0.2">
      <c r="A176" s="15" t="s">
        <v>10</v>
      </c>
      <c r="B176" s="16" t="s">
        <v>11</v>
      </c>
      <c r="C176" s="38"/>
      <c r="E176" s="8"/>
      <c r="F176" s="8"/>
      <c r="G176" s="8"/>
    </row>
    <row r="177" spans="1:7" ht="20.25" x14ac:dyDescent="0.2">
      <c r="A177" s="17">
        <v>6</v>
      </c>
      <c r="B177" s="2"/>
      <c r="C177" s="2"/>
      <c r="E177" s="8"/>
      <c r="F177" s="8"/>
      <c r="G177" s="8"/>
    </row>
    <row r="178" spans="1:7" ht="23.25" x14ac:dyDescent="0.2">
      <c r="A178" s="6" t="str">
        <f>$A$2</f>
        <v>Бананы св. вес. 1кл</v>
      </c>
      <c r="B178" s="39" t="str">
        <f>'[1]Банан расч'!E17</f>
        <v>99</v>
      </c>
      <c r="C178" s="39"/>
      <c r="E178" s="8"/>
      <c r="F178" s="8"/>
      <c r="G178" s="8"/>
    </row>
    <row r="179" spans="1:7" ht="12.75" customHeight="1" x14ac:dyDescent="0.2">
      <c r="A179" s="21" t="str">
        <f ca="1">IF(INDIRECT(ADDRESS(ROW()-1,COLUMN()+1))="Хосп-4","","ГОСТ Р 51603-2000")</f>
        <v>ГОСТ Р 51603-2000</v>
      </c>
      <c r="B179" s="40" t="s">
        <v>2</v>
      </c>
      <c r="C179" s="40"/>
      <c r="E179" s="8"/>
      <c r="F179" s="8"/>
      <c r="G179" s="8"/>
    </row>
    <row r="180" spans="1:7" ht="12.75" customHeight="1" x14ac:dyDescent="0.2">
      <c r="A180" s="21" t="str">
        <f>$A$4</f>
        <v>ТР ТС 021/2011 ТР ТС 022/2011</v>
      </c>
      <c r="B180" s="10"/>
      <c r="C180" s="11"/>
      <c r="E180" s="8"/>
      <c r="F180" s="8"/>
      <c r="G180" s="8"/>
    </row>
    <row r="181" spans="1:7" ht="12.75" customHeight="1" x14ac:dyDescent="0.2">
      <c r="A181" s="21" t="str">
        <f>$A$5</f>
        <v>Изготовитель: Эквадор</v>
      </c>
      <c r="B181" s="12"/>
      <c r="C181" s="12"/>
      <c r="E181" s="8"/>
      <c r="F181" s="8"/>
      <c r="G181" s="8"/>
    </row>
    <row r="182" spans="1:7" ht="12.75" customHeight="1" x14ac:dyDescent="0.2">
      <c r="A182" s="21" t="str">
        <f>$A$6</f>
        <v>"AGZULASA CIA LTDA"</v>
      </c>
      <c r="B182" s="12"/>
      <c r="C182" s="12"/>
      <c r="E182" s="8"/>
      <c r="F182" s="8"/>
      <c r="G182" s="8"/>
    </row>
    <row r="183" spans="1:7" ht="12.75" customHeight="1" x14ac:dyDescent="0.2">
      <c r="A183" s="21" t="str">
        <f>$A$7</f>
        <v>Дата фасовки: 12.09.2018</v>
      </c>
      <c r="B183" s="34">
        <f>K17</f>
        <v>24</v>
      </c>
      <c r="C183" s="11"/>
      <c r="E183" s="8"/>
      <c r="F183" s="8"/>
      <c r="G183" s="8"/>
    </row>
    <row r="184" spans="1:7" ht="12.75" customHeight="1" x14ac:dyDescent="0.2">
      <c r="A184" s="21" t="str">
        <f>$A$8</f>
        <v>Условия хранения: +13°С до +14 °С</v>
      </c>
      <c r="B184" s="34"/>
      <c r="C184" s="11"/>
      <c r="E184" s="8"/>
      <c r="F184" s="8"/>
      <c r="G184" s="8"/>
    </row>
    <row r="185" spans="1:7" ht="12.75" customHeight="1" x14ac:dyDescent="0.2">
      <c r="A185" s="21" t="str">
        <f ca="1">IF(LEFT(INDIRECT(ADDRESS(ROW()-7,COLUMN()+1)),3)="13-","Срок годности: 5 суток","Срок годности: 10 суток")</f>
        <v>Срок годности: 10 суток</v>
      </c>
      <c r="B185" s="34"/>
      <c r="C185" s="11"/>
      <c r="E185" s="8"/>
      <c r="F185" s="8"/>
      <c r="G185" s="8"/>
    </row>
    <row r="186" spans="1:7" ht="12.75" customHeight="1" x14ac:dyDescent="0.2">
      <c r="A186" s="21">
        <f>$A$10</f>
        <v>0</v>
      </c>
      <c r="B186" s="34"/>
      <c r="C186" s="38" t="s">
        <v>9</v>
      </c>
      <c r="E186" s="8"/>
      <c r="F186" s="8"/>
      <c r="G186" s="8"/>
    </row>
    <row r="187" spans="1:7" ht="12.75" customHeight="1" x14ac:dyDescent="0.2">
      <c r="A187" s="15" t="s">
        <v>10</v>
      </c>
      <c r="B187" s="16" t="s">
        <v>11</v>
      </c>
      <c r="C187" s="38"/>
      <c r="E187" s="8"/>
      <c r="F187" s="8"/>
      <c r="G187" s="8"/>
    </row>
    <row r="188" spans="1:7" ht="20.25" x14ac:dyDescent="0.2">
      <c r="A188" s="17">
        <v>7</v>
      </c>
      <c r="B188" s="2"/>
      <c r="C188" s="2"/>
      <c r="E188" s="8"/>
      <c r="F188" s="8"/>
      <c r="G188" s="8"/>
    </row>
    <row r="189" spans="1:7" ht="23.25" x14ac:dyDescent="0.2">
      <c r="A189" s="6" t="str">
        <f>$A$2</f>
        <v>Бананы св. вес. 1кл</v>
      </c>
      <c r="B189" s="39" t="str">
        <f>'[1]Банан расч'!E18</f>
        <v>135-2</v>
      </c>
      <c r="C189" s="39"/>
      <c r="E189" s="8"/>
      <c r="F189" s="8"/>
      <c r="G189" s="8"/>
    </row>
    <row r="190" spans="1:7" ht="12.75" customHeight="1" x14ac:dyDescent="0.2">
      <c r="A190" s="21" t="str">
        <f ca="1">IF(INDIRECT(ADDRESS(ROW()-1,COLUMN()+1))="Хосп-4","","ГОСТ Р 51603-2000")</f>
        <v>ГОСТ Р 51603-2000</v>
      </c>
      <c r="B190" s="40" t="s">
        <v>2</v>
      </c>
      <c r="C190" s="40"/>
      <c r="E190" s="8"/>
      <c r="F190" s="8"/>
      <c r="G190" s="8"/>
    </row>
    <row r="191" spans="1:7" ht="12.75" customHeight="1" x14ac:dyDescent="0.2">
      <c r="A191" s="21" t="str">
        <f>$A$4</f>
        <v>ТР ТС 021/2011 ТР ТС 022/2011</v>
      </c>
      <c r="B191" s="10"/>
      <c r="C191" s="11"/>
      <c r="E191" s="8"/>
      <c r="F191" s="8"/>
      <c r="G191" s="8"/>
    </row>
    <row r="192" spans="1:7" ht="12.75" customHeight="1" x14ac:dyDescent="0.2">
      <c r="A192" s="21" t="str">
        <f>$A$5</f>
        <v>Изготовитель: Эквадор</v>
      </c>
      <c r="B192" s="12"/>
      <c r="C192" s="12"/>
      <c r="E192" s="8"/>
      <c r="F192" s="8"/>
      <c r="G192" s="8"/>
    </row>
    <row r="193" spans="1:7" ht="12.75" customHeight="1" x14ac:dyDescent="0.2">
      <c r="A193" s="21" t="str">
        <f>$A$6</f>
        <v>"AGZULASA CIA LTDA"</v>
      </c>
      <c r="B193" s="12"/>
      <c r="C193" s="12"/>
      <c r="E193" s="8"/>
      <c r="F193" s="8"/>
      <c r="G193" s="8"/>
    </row>
    <row r="194" spans="1:7" ht="12.75" customHeight="1" x14ac:dyDescent="0.2">
      <c r="A194" s="21" t="str">
        <f>$A$7</f>
        <v>Дата фасовки: 12.09.2018</v>
      </c>
      <c r="B194" s="34">
        <f>K18</f>
        <v>24</v>
      </c>
      <c r="C194" s="11"/>
      <c r="E194" s="8"/>
      <c r="F194" s="8"/>
      <c r="G194" s="8"/>
    </row>
    <row r="195" spans="1:7" ht="12.75" customHeight="1" x14ac:dyDescent="0.2">
      <c r="A195" s="21" t="str">
        <f>$A$8</f>
        <v>Условия хранения: +13°С до +14 °С</v>
      </c>
      <c r="B195" s="34"/>
      <c r="C195" s="11"/>
      <c r="E195" s="8"/>
      <c r="F195" s="8"/>
      <c r="G195" s="8"/>
    </row>
    <row r="196" spans="1:7" ht="12.75" customHeight="1" x14ac:dyDescent="0.2">
      <c r="A196" s="21" t="str">
        <f ca="1">IF(LEFT(INDIRECT(ADDRESS(ROW()-7,COLUMN()+1)),3)="13-","Срок годности: 5 суток","Срок годности: 10 суток")</f>
        <v>Срок годности: 10 суток</v>
      </c>
      <c r="B196" s="34"/>
      <c r="C196" s="11"/>
      <c r="E196" s="8"/>
      <c r="F196" s="8"/>
      <c r="G196" s="8"/>
    </row>
    <row r="197" spans="1:7" ht="12.75" customHeight="1" x14ac:dyDescent="0.2">
      <c r="A197" s="21">
        <f>$A$10</f>
        <v>0</v>
      </c>
      <c r="B197" s="34"/>
      <c r="C197" s="38" t="s">
        <v>9</v>
      </c>
      <c r="E197" s="8"/>
      <c r="F197" s="8"/>
      <c r="G197" s="8"/>
    </row>
    <row r="198" spans="1:7" ht="12.75" customHeight="1" x14ac:dyDescent="0.2">
      <c r="A198" s="15" t="s">
        <v>10</v>
      </c>
      <c r="B198" s="16" t="s">
        <v>11</v>
      </c>
      <c r="C198" s="38"/>
      <c r="E198" s="8"/>
      <c r="F198" s="8"/>
      <c r="G198" s="8"/>
    </row>
    <row r="199" spans="1:7" ht="20.25" x14ac:dyDescent="0.2">
      <c r="A199" s="17">
        <v>8</v>
      </c>
      <c r="B199" s="2"/>
      <c r="C199" s="2"/>
      <c r="D199" s="24"/>
      <c r="E199" s="8"/>
      <c r="F199" s="8"/>
      <c r="G199" s="8"/>
    </row>
    <row r="200" spans="1:7" ht="23.25" x14ac:dyDescent="0.2">
      <c r="A200" s="6" t="str">
        <f>$A$2</f>
        <v>Бананы св. вес. 1кл</v>
      </c>
      <c r="B200" s="39" t="str">
        <f>'[1]Банан расч'!E19</f>
        <v>120</v>
      </c>
      <c r="C200" s="39"/>
      <c r="E200" s="8"/>
      <c r="F200" s="8"/>
      <c r="G200" s="8"/>
    </row>
    <row r="201" spans="1:7" ht="12.75" customHeight="1" x14ac:dyDescent="0.2">
      <c r="A201" s="21" t="str">
        <f ca="1">IF(INDIRECT(ADDRESS(ROW()-1,COLUMN()+1))="Хосп-4","","ГОСТ Р 51603-2000")</f>
        <v>ГОСТ Р 51603-2000</v>
      </c>
      <c r="B201" s="40" t="s">
        <v>2</v>
      </c>
      <c r="C201" s="40"/>
      <c r="E201" s="8"/>
      <c r="F201" s="8"/>
      <c r="G201" s="8"/>
    </row>
    <row r="202" spans="1:7" ht="12.75" customHeight="1" x14ac:dyDescent="0.2">
      <c r="A202" s="21" t="str">
        <f>$A$4</f>
        <v>ТР ТС 021/2011 ТР ТС 022/2011</v>
      </c>
      <c r="B202" s="10"/>
      <c r="C202" s="11"/>
      <c r="E202" s="8"/>
      <c r="F202" s="8"/>
      <c r="G202" s="8"/>
    </row>
    <row r="203" spans="1:7" ht="12.75" customHeight="1" x14ac:dyDescent="0.2">
      <c r="A203" s="21" t="str">
        <f>$A$5</f>
        <v>Изготовитель: Эквадор</v>
      </c>
      <c r="B203" s="12"/>
      <c r="C203" s="12"/>
      <c r="E203" s="8"/>
      <c r="F203" s="8"/>
      <c r="G203" s="8"/>
    </row>
    <row r="204" spans="1:7" ht="12.75" customHeight="1" x14ac:dyDescent="0.2">
      <c r="A204" s="21" t="str">
        <f>$A$6</f>
        <v>"AGZULASA CIA LTDA"</v>
      </c>
      <c r="B204" s="12"/>
      <c r="C204" s="12"/>
      <c r="E204" s="8"/>
      <c r="F204" s="8"/>
      <c r="G204" s="8"/>
    </row>
    <row r="205" spans="1:7" ht="12.75" customHeight="1" x14ac:dyDescent="0.2">
      <c r="A205" s="21" t="str">
        <f>$A$7</f>
        <v>Дата фасовки: 12.09.2018</v>
      </c>
      <c r="B205" s="34">
        <f>K19</f>
        <v>24</v>
      </c>
      <c r="C205" s="11"/>
      <c r="E205" s="8"/>
      <c r="F205" s="8"/>
      <c r="G205" s="8"/>
    </row>
    <row r="206" spans="1:7" ht="12.75" customHeight="1" x14ac:dyDescent="0.2">
      <c r="A206" s="21" t="str">
        <f>$A$8</f>
        <v>Условия хранения: +13°С до +14 °С</v>
      </c>
      <c r="B206" s="34"/>
      <c r="C206" s="11"/>
      <c r="E206" s="8"/>
      <c r="F206" s="8"/>
      <c r="G206" s="8"/>
    </row>
    <row r="207" spans="1:7" ht="12.75" customHeight="1" x14ac:dyDescent="0.2">
      <c r="A207" s="21" t="str">
        <f ca="1">IF(LEFT(INDIRECT(ADDRESS(ROW()-7,COLUMN()+1)),3)="13-","Срок годности: 5 суток","Срок годности: 10 суток")</f>
        <v>Срок годности: 10 суток</v>
      </c>
      <c r="B207" s="34"/>
      <c r="C207" s="11"/>
      <c r="E207" s="8"/>
      <c r="F207" s="8"/>
      <c r="G207" s="8"/>
    </row>
    <row r="208" spans="1:7" ht="12.75" customHeight="1" x14ac:dyDescent="0.2">
      <c r="A208" s="21">
        <f>$A$10</f>
        <v>0</v>
      </c>
      <c r="B208" s="34"/>
      <c r="C208" s="38" t="s">
        <v>9</v>
      </c>
      <c r="E208" s="8"/>
      <c r="F208" s="8"/>
      <c r="G208" s="8"/>
    </row>
    <row r="209" spans="1:7" ht="12.75" customHeight="1" x14ac:dyDescent="0.2">
      <c r="A209" s="15" t="s">
        <v>10</v>
      </c>
      <c r="B209" s="16" t="s">
        <v>11</v>
      </c>
      <c r="C209" s="38"/>
      <c r="E209" s="8"/>
      <c r="F209" s="8"/>
      <c r="G209" s="8"/>
    </row>
    <row r="210" spans="1:7" ht="20.25" x14ac:dyDescent="0.2">
      <c r="A210" s="17">
        <v>9</v>
      </c>
      <c r="B210" s="2"/>
      <c r="C210" s="2"/>
      <c r="E210" s="8"/>
      <c r="F210" s="8"/>
      <c r="G210" s="8"/>
    </row>
    <row r="211" spans="1:7" ht="23.25" x14ac:dyDescent="0.2">
      <c r="A211" s="6" t="str">
        <f>$A$2</f>
        <v>Бананы св. вес. 1кл</v>
      </c>
      <c r="B211" s="39" t="str">
        <f>'[1]Банан расч'!E20</f>
        <v>104</v>
      </c>
      <c r="C211" s="39"/>
      <c r="E211" s="8"/>
      <c r="F211" s="8"/>
      <c r="G211" s="8"/>
    </row>
    <row r="212" spans="1:7" ht="12.75" customHeight="1" x14ac:dyDescent="0.2">
      <c r="A212" s="21" t="str">
        <f ca="1">IF(INDIRECT(ADDRESS(ROW()-1,COLUMN()+1))="Хосп-4","","ГОСТ Р 51603-2000")</f>
        <v>ГОСТ Р 51603-2000</v>
      </c>
      <c r="B212" s="40" t="s">
        <v>2</v>
      </c>
      <c r="C212" s="40"/>
      <c r="E212" s="8"/>
      <c r="F212" s="8"/>
      <c r="G212" s="8"/>
    </row>
    <row r="213" spans="1:7" ht="12.75" customHeight="1" x14ac:dyDescent="0.2">
      <c r="A213" s="21" t="str">
        <f>$A$4</f>
        <v>ТР ТС 021/2011 ТР ТС 022/2011</v>
      </c>
      <c r="B213" s="10"/>
      <c r="C213" s="11"/>
      <c r="E213" s="8"/>
      <c r="F213" s="8"/>
      <c r="G213" s="8"/>
    </row>
    <row r="214" spans="1:7" ht="12.75" customHeight="1" x14ac:dyDescent="0.2">
      <c r="A214" s="21" t="str">
        <f>$A$5</f>
        <v>Изготовитель: Эквадор</v>
      </c>
      <c r="B214" s="12"/>
      <c r="C214" s="12"/>
      <c r="E214" s="8"/>
      <c r="F214" s="8"/>
      <c r="G214" s="8"/>
    </row>
    <row r="215" spans="1:7" ht="12.75" customHeight="1" x14ac:dyDescent="0.2">
      <c r="A215" s="21" t="str">
        <f>$A$6</f>
        <v>"AGZULASA CIA LTDA"</v>
      </c>
      <c r="B215" s="12"/>
      <c r="C215" s="12"/>
      <c r="E215" s="8"/>
      <c r="F215" s="8"/>
      <c r="G215" s="8"/>
    </row>
    <row r="216" spans="1:7" ht="12.75" customHeight="1" x14ac:dyDescent="0.2">
      <c r="A216" s="21" t="str">
        <f>$A$7</f>
        <v>Дата фасовки: 12.09.2018</v>
      </c>
      <c r="B216" s="34">
        <f>K20</f>
        <v>24</v>
      </c>
      <c r="C216" s="11"/>
      <c r="E216" s="8"/>
      <c r="F216" s="8"/>
      <c r="G216" s="8"/>
    </row>
    <row r="217" spans="1:7" ht="12.75" customHeight="1" x14ac:dyDescent="0.2">
      <c r="A217" s="21" t="str">
        <f>$A$8</f>
        <v>Условия хранения: +13°С до +14 °С</v>
      </c>
      <c r="B217" s="34"/>
      <c r="C217" s="11"/>
      <c r="E217" s="8"/>
      <c r="F217" s="8"/>
      <c r="G217" s="8"/>
    </row>
    <row r="218" spans="1:7" ht="12.75" customHeight="1" x14ac:dyDescent="0.2">
      <c r="A218" s="21" t="str">
        <f ca="1">IF(LEFT(INDIRECT(ADDRESS(ROW()-7,COLUMN()+1)),3)="13-","Срок годности: 5 суток","Срок годности: 10 суток")</f>
        <v>Срок годности: 10 суток</v>
      </c>
      <c r="B218" s="34"/>
      <c r="C218" s="11"/>
      <c r="E218" s="8"/>
      <c r="F218" s="8"/>
      <c r="G218" s="8"/>
    </row>
    <row r="219" spans="1:7" ht="12.75" customHeight="1" x14ac:dyDescent="0.2">
      <c r="A219" s="21">
        <f>$A$10</f>
        <v>0</v>
      </c>
      <c r="B219" s="34"/>
      <c r="C219" s="38" t="s">
        <v>9</v>
      </c>
      <c r="E219" s="8"/>
      <c r="F219" s="8"/>
      <c r="G219" s="8"/>
    </row>
    <row r="220" spans="1:7" ht="12.75" customHeight="1" x14ac:dyDescent="0.2">
      <c r="A220" s="15" t="s">
        <v>10</v>
      </c>
      <c r="B220" s="16" t="s">
        <v>11</v>
      </c>
      <c r="C220" s="38"/>
      <c r="E220" s="8"/>
      <c r="F220" s="8"/>
      <c r="G220" s="8"/>
    </row>
    <row r="221" spans="1:7" ht="20.25" x14ac:dyDescent="0.2">
      <c r="A221" s="17">
        <v>20</v>
      </c>
      <c r="B221" s="2"/>
      <c r="C221" s="2"/>
      <c r="E221" s="8"/>
      <c r="F221" s="8"/>
      <c r="G221" s="8"/>
    </row>
    <row r="222" spans="1:7" ht="23.25" x14ac:dyDescent="0.2">
      <c r="A222" s="6" t="str">
        <f>$A$2</f>
        <v>Бананы св. вес. 1кл</v>
      </c>
      <c r="B222" s="39" t="str">
        <f>'[1]Банан расч'!E21</f>
        <v>457</v>
      </c>
      <c r="C222" s="39"/>
      <c r="E222" s="8"/>
      <c r="F222" s="8"/>
      <c r="G222" s="8"/>
    </row>
    <row r="223" spans="1:7" ht="12.75" customHeight="1" x14ac:dyDescent="0.2">
      <c r="A223" s="21" t="str">
        <f ca="1">IF(INDIRECT(ADDRESS(ROW()-1,COLUMN()+1))="Хосп-4","","ГОСТ Р 51603-2000")</f>
        <v>ГОСТ Р 51603-2000</v>
      </c>
      <c r="B223" s="40" t="s">
        <v>2</v>
      </c>
      <c r="C223" s="40"/>
      <c r="E223" s="8"/>
      <c r="F223" s="8"/>
      <c r="G223" s="8"/>
    </row>
    <row r="224" spans="1:7" ht="12.75" customHeight="1" x14ac:dyDescent="0.2">
      <c r="A224" s="21" t="str">
        <f>$A$4</f>
        <v>ТР ТС 021/2011 ТР ТС 022/2011</v>
      </c>
      <c r="B224" s="10"/>
      <c r="C224" s="11"/>
      <c r="E224" s="8"/>
      <c r="F224" s="8"/>
      <c r="G224" s="8"/>
    </row>
    <row r="225" spans="1:7" ht="12.75" customHeight="1" x14ac:dyDescent="0.2">
      <c r="A225" s="21" t="str">
        <f>$A$5</f>
        <v>Изготовитель: Эквадор</v>
      </c>
      <c r="B225" s="12"/>
      <c r="C225" s="12"/>
      <c r="E225" s="8"/>
      <c r="F225" s="8"/>
      <c r="G225" s="8"/>
    </row>
    <row r="226" spans="1:7" ht="12.75" customHeight="1" x14ac:dyDescent="0.2">
      <c r="A226" s="21" t="str">
        <f>$A$6</f>
        <v>"AGZULASA CIA LTDA"</v>
      </c>
      <c r="B226" s="12"/>
      <c r="C226" s="12"/>
      <c r="E226" s="8"/>
      <c r="F226" s="8"/>
      <c r="G226" s="8"/>
    </row>
    <row r="227" spans="1:7" ht="12.75" customHeight="1" x14ac:dyDescent="0.2">
      <c r="A227" s="21" t="str">
        <f>$A$7</f>
        <v>Дата фасовки: 12.09.2018</v>
      </c>
      <c r="B227" s="34">
        <f>K21</f>
        <v>23.5</v>
      </c>
      <c r="C227" s="11"/>
      <c r="E227" s="8"/>
      <c r="F227" s="8"/>
      <c r="G227" s="8"/>
    </row>
    <row r="228" spans="1:7" ht="12.75" customHeight="1" x14ac:dyDescent="0.2">
      <c r="A228" s="21" t="str">
        <f>$A$8</f>
        <v>Условия хранения: +13°С до +14 °С</v>
      </c>
      <c r="B228" s="34"/>
      <c r="C228" s="11"/>
      <c r="E228" s="8"/>
      <c r="F228" s="8"/>
      <c r="G228" s="8"/>
    </row>
    <row r="229" spans="1:7" ht="12.75" customHeight="1" x14ac:dyDescent="0.2">
      <c r="A229" s="21" t="str">
        <f ca="1">IF(LEFT(INDIRECT(ADDRESS(ROW()-7,COLUMN()+1)),3)="13-","Срок годности: 5 суток","Срок годности: 10 суток")</f>
        <v>Срок годности: 10 суток</v>
      </c>
      <c r="B229" s="34"/>
      <c r="C229" s="11"/>
      <c r="E229" s="8"/>
      <c r="F229" s="8"/>
      <c r="G229" s="8"/>
    </row>
    <row r="230" spans="1:7" ht="12.75" customHeight="1" x14ac:dyDescent="0.2">
      <c r="A230" s="21">
        <f>$A$10</f>
        <v>0</v>
      </c>
      <c r="B230" s="34"/>
      <c r="C230" s="38" t="s">
        <v>9</v>
      </c>
      <c r="E230" s="8"/>
      <c r="F230" s="8"/>
      <c r="G230" s="8"/>
    </row>
    <row r="231" spans="1:7" ht="12.75" customHeight="1" x14ac:dyDescent="0.2">
      <c r="A231" s="15" t="s">
        <v>10</v>
      </c>
      <c r="B231" s="16" t="s">
        <v>11</v>
      </c>
      <c r="C231" s="38"/>
      <c r="E231" s="8"/>
      <c r="F231" s="8"/>
      <c r="G231" s="8"/>
    </row>
    <row r="232" spans="1:7" ht="20.25" x14ac:dyDescent="0.2">
      <c r="A232" s="17">
        <v>21</v>
      </c>
      <c r="B232" s="2"/>
      <c r="C232" s="2"/>
      <c r="E232" s="8"/>
      <c r="F232" s="8"/>
      <c r="G232" s="8"/>
    </row>
    <row r="233" spans="1:7" ht="23.25" x14ac:dyDescent="0.2">
      <c r="A233" s="6" t="str">
        <f>$A$2</f>
        <v>Бананы св. вес. 1кл</v>
      </c>
      <c r="B233" s="39" t="str">
        <f>'[1]Банан расч'!E22</f>
        <v>119</v>
      </c>
      <c r="C233" s="39"/>
      <c r="E233" s="8"/>
      <c r="F233" s="8"/>
      <c r="G233" s="8"/>
    </row>
    <row r="234" spans="1:7" ht="12.75" customHeight="1" x14ac:dyDescent="0.2">
      <c r="A234" s="21" t="str">
        <f ca="1">IF(INDIRECT(ADDRESS(ROW()-1,COLUMN()+1))="Хосп-4","","ГОСТ Р 51603-2000")</f>
        <v>ГОСТ Р 51603-2000</v>
      </c>
      <c r="B234" s="40" t="s">
        <v>2</v>
      </c>
      <c r="C234" s="40"/>
      <c r="E234" s="8"/>
      <c r="F234" s="8"/>
      <c r="G234" s="8"/>
    </row>
    <row r="235" spans="1:7" ht="12.75" customHeight="1" x14ac:dyDescent="0.2">
      <c r="A235" s="21" t="str">
        <f>$A$4</f>
        <v>ТР ТС 021/2011 ТР ТС 022/2011</v>
      </c>
      <c r="B235" s="10"/>
      <c r="C235" s="11"/>
      <c r="E235" s="8"/>
      <c r="F235" s="8"/>
      <c r="G235" s="8"/>
    </row>
    <row r="236" spans="1:7" ht="12.75" customHeight="1" x14ac:dyDescent="0.2">
      <c r="A236" s="21" t="str">
        <f>$A$5</f>
        <v>Изготовитель: Эквадор</v>
      </c>
      <c r="B236" s="12"/>
      <c r="C236" s="12"/>
      <c r="E236" s="8"/>
      <c r="F236" s="8"/>
      <c r="G236" s="8"/>
    </row>
    <row r="237" spans="1:7" ht="12.75" customHeight="1" x14ac:dyDescent="0.2">
      <c r="A237" s="21" t="str">
        <f>$A$6</f>
        <v>"AGZULASA CIA LTDA"</v>
      </c>
      <c r="B237" s="12"/>
      <c r="C237" s="12"/>
      <c r="E237" s="8"/>
      <c r="F237" s="8"/>
      <c r="G237" s="8"/>
    </row>
    <row r="238" spans="1:7" ht="12.75" customHeight="1" x14ac:dyDescent="0.2">
      <c r="A238" s="21" t="str">
        <f>$A$7</f>
        <v>Дата фасовки: 12.09.2018</v>
      </c>
      <c r="B238" s="34">
        <f>K22</f>
        <v>23.2</v>
      </c>
      <c r="C238" s="11"/>
      <c r="E238" s="8"/>
      <c r="F238" s="8"/>
      <c r="G238" s="8"/>
    </row>
    <row r="239" spans="1:7" ht="12.75" customHeight="1" x14ac:dyDescent="0.2">
      <c r="A239" s="21" t="str">
        <f>$A$8</f>
        <v>Условия хранения: +13°С до +14 °С</v>
      </c>
      <c r="B239" s="34"/>
      <c r="C239" s="11"/>
      <c r="E239" s="8"/>
      <c r="F239" s="8"/>
      <c r="G239" s="8"/>
    </row>
    <row r="240" spans="1:7" ht="12.75" customHeight="1" x14ac:dyDescent="0.2">
      <c r="A240" s="21" t="str">
        <f ca="1">IF(LEFT(INDIRECT(ADDRESS(ROW()-7,COLUMN()+1)),3)="13-","Срок годности: 5 суток","Срок годности: 10 суток")</f>
        <v>Срок годности: 10 суток</v>
      </c>
      <c r="B240" s="34"/>
      <c r="C240" s="11"/>
      <c r="E240" s="8"/>
      <c r="F240" s="8"/>
      <c r="G240" s="8"/>
    </row>
    <row r="241" spans="1:7" ht="12.75" customHeight="1" x14ac:dyDescent="0.2">
      <c r="A241" s="21">
        <f>$A$10</f>
        <v>0</v>
      </c>
      <c r="B241" s="34"/>
      <c r="C241" s="38" t="s">
        <v>9</v>
      </c>
      <c r="E241" s="8"/>
      <c r="F241" s="8"/>
      <c r="G241" s="8"/>
    </row>
    <row r="242" spans="1:7" ht="12.75" customHeight="1" x14ac:dyDescent="0.2">
      <c r="A242" s="15" t="s">
        <v>10</v>
      </c>
      <c r="B242" s="16" t="s">
        <v>11</v>
      </c>
      <c r="C242" s="38"/>
      <c r="E242" s="8"/>
      <c r="F242" s="8"/>
      <c r="G242" s="8"/>
    </row>
    <row r="243" spans="1:7" ht="20.25" x14ac:dyDescent="0.2">
      <c r="A243" s="17">
        <v>22</v>
      </c>
      <c r="B243" s="2"/>
      <c r="C243" s="2"/>
      <c r="E243" s="8"/>
      <c r="F243" s="8"/>
      <c r="G243" s="8"/>
    </row>
    <row r="244" spans="1:7" ht="23.25" x14ac:dyDescent="0.2">
      <c r="A244" s="6" t="str">
        <f>$A$2</f>
        <v>Бананы св. вес. 1кл</v>
      </c>
      <c r="B244" s="39" t="str">
        <f>'[1]Банан расч'!E23</f>
        <v>67</v>
      </c>
      <c r="C244" s="39"/>
      <c r="E244" s="8"/>
      <c r="F244" s="8"/>
      <c r="G244" s="8"/>
    </row>
    <row r="245" spans="1:7" ht="12.75" customHeight="1" x14ac:dyDescent="0.2">
      <c r="A245" s="21" t="str">
        <f ca="1">IF(INDIRECT(ADDRESS(ROW()-1,COLUMN()+1))="Хосп-4","","ГОСТ Р 51603-2000")</f>
        <v>ГОСТ Р 51603-2000</v>
      </c>
      <c r="B245" s="40" t="s">
        <v>2</v>
      </c>
      <c r="C245" s="40"/>
      <c r="E245" s="8"/>
      <c r="F245" s="8"/>
      <c r="G245" s="8"/>
    </row>
    <row r="246" spans="1:7" ht="12.75" customHeight="1" x14ac:dyDescent="0.2">
      <c r="A246" s="21" t="str">
        <f>$A$4</f>
        <v>ТР ТС 021/2011 ТР ТС 022/2011</v>
      </c>
      <c r="B246" s="10"/>
      <c r="C246" s="11"/>
      <c r="E246" s="8"/>
      <c r="F246" s="8"/>
      <c r="G246" s="8"/>
    </row>
    <row r="247" spans="1:7" ht="12.75" customHeight="1" x14ac:dyDescent="0.2">
      <c r="A247" s="21" t="str">
        <f>$A$5</f>
        <v>Изготовитель: Эквадор</v>
      </c>
      <c r="B247" s="12"/>
      <c r="C247" s="12"/>
      <c r="E247" s="8"/>
      <c r="F247" s="8"/>
      <c r="G247" s="8"/>
    </row>
    <row r="248" spans="1:7" ht="12.75" customHeight="1" x14ac:dyDescent="0.2">
      <c r="A248" s="21" t="str">
        <f>$A$6</f>
        <v>"AGZULASA CIA LTDA"</v>
      </c>
      <c r="B248" s="12"/>
      <c r="C248" s="12"/>
      <c r="E248" s="8"/>
      <c r="F248" s="8"/>
      <c r="G248" s="8"/>
    </row>
    <row r="249" spans="1:7" ht="12.75" customHeight="1" x14ac:dyDescent="0.2">
      <c r="A249" s="21" t="str">
        <f>$A$7</f>
        <v>Дата фасовки: 12.09.2018</v>
      </c>
      <c r="B249" s="34">
        <f>K23</f>
        <v>23</v>
      </c>
      <c r="C249" s="11"/>
      <c r="E249" s="8"/>
      <c r="F249" s="8"/>
      <c r="G249" s="8"/>
    </row>
    <row r="250" spans="1:7" ht="12.75" customHeight="1" x14ac:dyDescent="0.2">
      <c r="A250" s="21" t="str">
        <f>$A$8</f>
        <v>Условия хранения: +13°С до +14 °С</v>
      </c>
      <c r="B250" s="34"/>
      <c r="C250" s="11"/>
      <c r="E250" s="8"/>
      <c r="F250" s="8"/>
      <c r="G250" s="8"/>
    </row>
    <row r="251" spans="1:7" ht="12.75" customHeight="1" x14ac:dyDescent="0.2">
      <c r="A251" s="21" t="str">
        <f ca="1">IF(LEFT(INDIRECT(ADDRESS(ROW()-7,COLUMN()+1)),3)="13-","Срок годности: 5 суток","Срок годности: 10 суток")</f>
        <v>Срок годности: 10 суток</v>
      </c>
      <c r="B251" s="34"/>
      <c r="C251" s="11"/>
      <c r="E251" s="8"/>
      <c r="F251" s="8"/>
      <c r="G251" s="8"/>
    </row>
    <row r="252" spans="1:7" ht="12.75" customHeight="1" x14ac:dyDescent="0.2">
      <c r="A252" s="21">
        <f>$A$10</f>
        <v>0</v>
      </c>
      <c r="B252" s="34"/>
      <c r="C252" s="38" t="s">
        <v>9</v>
      </c>
      <c r="E252" s="8"/>
      <c r="F252" s="8"/>
      <c r="G252" s="8"/>
    </row>
    <row r="253" spans="1:7" ht="12.75" customHeight="1" x14ac:dyDescent="0.2">
      <c r="A253" s="15" t="s">
        <v>10</v>
      </c>
      <c r="B253" s="16"/>
      <c r="C253" s="38"/>
      <c r="E253" s="8"/>
      <c r="F253" s="8"/>
      <c r="G253" s="8"/>
    </row>
    <row r="254" spans="1:7" ht="20.25" x14ac:dyDescent="0.2">
      <c r="A254" s="17">
        <v>23</v>
      </c>
      <c r="B254" s="2"/>
      <c r="C254" s="2"/>
      <c r="E254" s="8"/>
      <c r="F254" s="8"/>
      <c r="G254" s="8"/>
    </row>
    <row r="255" spans="1:7" ht="23.25" x14ac:dyDescent="0.2">
      <c r="A255" s="6" t="str">
        <f>$A$2</f>
        <v>Бананы св. вес. 1кл</v>
      </c>
      <c r="B255" s="39" t="str">
        <f>'[1]Банан расч'!E24</f>
        <v>43</v>
      </c>
      <c r="C255" s="39"/>
      <c r="E255" s="8"/>
      <c r="F255" s="8"/>
      <c r="G255" s="8"/>
    </row>
    <row r="256" spans="1:7" ht="12.75" customHeight="1" x14ac:dyDescent="0.2">
      <c r="A256" s="21" t="str">
        <f ca="1">IF(INDIRECT(ADDRESS(ROW()-1,COLUMN()+1))="Хосп-4","","ГОСТ Р 51603-2000")</f>
        <v>ГОСТ Р 51603-2000</v>
      </c>
      <c r="B256" s="40" t="s">
        <v>2</v>
      </c>
      <c r="C256" s="40"/>
      <c r="E256" s="8"/>
      <c r="F256" s="8"/>
      <c r="G256" s="8"/>
    </row>
    <row r="257" spans="1:7" ht="12.75" customHeight="1" x14ac:dyDescent="0.2">
      <c r="A257" s="21" t="str">
        <f>$A$4</f>
        <v>ТР ТС 021/2011 ТР ТС 022/2011</v>
      </c>
      <c r="B257" s="10"/>
      <c r="C257" s="11"/>
      <c r="E257" s="8"/>
      <c r="F257" s="8"/>
      <c r="G257" s="8"/>
    </row>
    <row r="258" spans="1:7" ht="12.75" customHeight="1" x14ac:dyDescent="0.2">
      <c r="A258" s="21" t="str">
        <f>$A$5</f>
        <v>Изготовитель: Эквадор</v>
      </c>
      <c r="B258" s="12"/>
      <c r="C258" s="12"/>
      <c r="E258" s="8"/>
      <c r="F258" s="8"/>
      <c r="G258" s="8"/>
    </row>
    <row r="259" spans="1:7" ht="12.75" customHeight="1" x14ac:dyDescent="0.2">
      <c r="A259" s="21" t="str">
        <f>$A$6</f>
        <v>"AGZULASA CIA LTDA"</v>
      </c>
      <c r="B259" s="12"/>
      <c r="C259" s="12"/>
      <c r="E259" s="8"/>
      <c r="F259" s="8"/>
      <c r="G259" s="8"/>
    </row>
    <row r="260" spans="1:7" ht="12.75" customHeight="1" x14ac:dyDescent="0.2">
      <c r="A260" s="21" t="str">
        <f>$A$7</f>
        <v>Дата фасовки: 12.09.2018</v>
      </c>
      <c r="B260" s="34">
        <f>K24</f>
        <v>23</v>
      </c>
      <c r="C260" s="11"/>
      <c r="E260" s="8"/>
      <c r="F260" s="8"/>
      <c r="G260" s="8"/>
    </row>
    <row r="261" spans="1:7" ht="12.75" customHeight="1" x14ac:dyDescent="0.2">
      <c r="A261" s="21" t="str">
        <f>$A$8</f>
        <v>Условия хранения: +13°С до +14 °С</v>
      </c>
      <c r="B261" s="34"/>
      <c r="C261" s="11"/>
      <c r="E261" s="8"/>
      <c r="F261" s="8"/>
      <c r="G261" s="8"/>
    </row>
    <row r="262" spans="1:7" ht="12.75" customHeight="1" x14ac:dyDescent="0.2">
      <c r="A262" s="21" t="str">
        <f ca="1">IF(LEFT(INDIRECT(ADDRESS(ROW()-7,COLUMN()+1)),3)="13-","Срок годности: 5 суток","Срок годности: 10 суток")</f>
        <v>Срок годности: 10 суток</v>
      </c>
      <c r="B262" s="34"/>
      <c r="C262" s="11"/>
      <c r="E262" s="8"/>
      <c r="F262" s="8"/>
      <c r="G262" s="8"/>
    </row>
    <row r="263" spans="1:7" ht="12.75" customHeight="1" x14ac:dyDescent="0.2">
      <c r="A263" s="21">
        <f>$A$10</f>
        <v>0</v>
      </c>
      <c r="B263" s="34"/>
      <c r="C263" s="38" t="s">
        <v>9</v>
      </c>
      <c r="E263" s="8"/>
      <c r="F263" s="8"/>
      <c r="G263" s="8"/>
    </row>
    <row r="264" spans="1:7" ht="12.75" customHeight="1" x14ac:dyDescent="0.2">
      <c r="A264" s="15" t="s">
        <v>10</v>
      </c>
      <c r="B264" s="16" t="s">
        <v>11</v>
      </c>
      <c r="C264" s="38"/>
      <c r="E264" s="8"/>
      <c r="F264" s="8"/>
      <c r="G264" s="8"/>
    </row>
    <row r="265" spans="1:7" ht="20.25" x14ac:dyDescent="0.2">
      <c r="A265" s="17">
        <v>24</v>
      </c>
      <c r="B265" s="2"/>
      <c r="C265" s="2"/>
      <c r="D265" s="23"/>
      <c r="E265" s="8"/>
      <c r="F265" s="8"/>
      <c r="G265" s="8"/>
    </row>
    <row r="266" spans="1:7" ht="23.25" x14ac:dyDescent="0.2">
      <c r="A266" s="6" t="str">
        <f>$A$2</f>
        <v>Бананы св. вес. 1кл</v>
      </c>
      <c r="B266" s="39" t="str">
        <f>'[1]Банан расч'!E25</f>
        <v>103</v>
      </c>
      <c r="C266" s="39"/>
      <c r="E266" s="8"/>
      <c r="F266" s="8"/>
      <c r="G266" s="8"/>
    </row>
    <row r="267" spans="1:7" ht="12.75" customHeight="1" x14ac:dyDescent="0.2">
      <c r="A267" s="21" t="str">
        <f ca="1">IF(INDIRECT(ADDRESS(ROW()-1,COLUMN()+1))="Хосп-4","","ГОСТ Р 51603-2000")</f>
        <v>ГОСТ Р 51603-2000</v>
      </c>
      <c r="B267" s="40" t="s">
        <v>2</v>
      </c>
      <c r="C267" s="40"/>
      <c r="E267" s="8"/>
      <c r="F267" s="8"/>
      <c r="G267" s="8"/>
    </row>
    <row r="268" spans="1:7" ht="12.75" customHeight="1" x14ac:dyDescent="0.2">
      <c r="A268" s="21" t="str">
        <f>$A$4</f>
        <v>ТР ТС 021/2011 ТР ТС 022/2011</v>
      </c>
      <c r="B268" s="10"/>
      <c r="C268" s="11"/>
      <c r="E268" s="8"/>
      <c r="F268" s="8"/>
      <c r="G268" s="8"/>
    </row>
    <row r="269" spans="1:7" ht="12.75" customHeight="1" x14ac:dyDescent="0.2">
      <c r="A269" s="21" t="str">
        <f>$A$5</f>
        <v>Изготовитель: Эквадор</v>
      </c>
      <c r="B269" s="12"/>
      <c r="C269" s="12"/>
      <c r="E269" s="8"/>
      <c r="F269" s="8"/>
      <c r="G269" s="8"/>
    </row>
    <row r="270" spans="1:7" ht="12.75" customHeight="1" x14ac:dyDescent="0.2">
      <c r="A270" s="21" t="str">
        <f>$A$6</f>
        <v>"AGZULASA CIA LTDA"</v>
      </c>
      <c r="B270" s="12"/>
      <c r="C270" s="12"/>
      <c r="E270" s="8"/>
      <c r="F270" s="8"/>
      <c r="G270" s="8"/>
    </row>
    <row r="271" spans="1:7" ht="12.75" customHeight="1" x14ac:dyDescent="0.2">
      <c r="A271" s="21" t="str">
        <f>$A$7</f>
        <v>Дата фасовки: 12.09.2018</v>
      </c>
      <c r="B271" s="34">
        <f>K25</f>
        <v>23</v>
      </c>
      <c r="C271" s="11"/>
      <c r="E271" s="8"/>
      <c r="F271" s="8"/>
      <c r="G271" s="8"/>
    </row>
    <row r="272" spans="1:7" ht="12.75" customHeight="1" x14ac:dyDescent="0.2">
      <c r="A272" s="21" t="str">
        <f>$A$8</f>
        <v>Условия хранения: +13°С до +14 °С</v>
      </c>
      <c r="B272" s="34"/>
      <c r="C272" s="11"/>
      <c r="E272" s="8"/>
      <c r="F272" s="8"/>
      <c r="G272" s="8"/>
    </row>
    <row r="273" spans="1:7" ht="12.75" customHeight="1" x14ac:dyDescent="0.2">
      <c r="A273" s="21" t="str">
        <f ca="1">IF(LEFT(INDIRECT(ADDRESS(ROW()-7,COLUMN()+1)),3)="13-","Срок годности: 5 суток","Срок годности: 10 суток")</f>
        <v>Срок годности: 10 суток</v>
      </c>
      <c r="B273" s="34"/>
      <c r="C273" s="11"/>
      <c r="E273" s="8"/>
      <c r="F273" s="8"/>
      <c r="G273" s="8"/>
    </row>
    <row r="274" spans="1:7" ht="12.75" customHeight="1" x14ac:dyDescent="0.2">
      <c r="A274" s="21">
        <f>$A$10</f>
        <v>0</v>
      </c>
      <c r="B274" s="34"/>
      <c r="C274" s="38" t="s">
        <v>9</v>
      </c>
      <c r="E274" s="8"/>
      <c r="F274" s="8"/>
      <c r="G274" s="8"/>
    </row>
    <row r="275" spans="1:7" ht="12.75" customHeight="1" x14ac:dyDescent="0.2">
      <c r="A275" s="15" t="s">
        <v>10</v>
      </c>
      <c r="B275" s="16" t="s">
        <v>11</v>
      </c>
      <c r="C275" s="38"/>
      <c r="E275" s="8"/>
      <c r="F275" s="8"/>
      <c r="G275" s="8"/>
    </row>
    <row r="276" spans="1:7" ht="20.25" x14ac:dyDescent="0.2">
      <c r="A276" s="17">
        <v>25</v>
      </c>
      <c r="B276" s="2"/>
      <c r="C276" s="2"/>
      <c r="E276" s="8"/>
      <c r="F276" s="8"/>
      <c r="G276" s="8"/>
    </row>
    <row r="277" spans="1:7" ht="23.25" x14ac:dyDescent="0.2">
      <c r="A277" s="6" t="str">
        <f>$A$2</f>
        <v>Бананы св. вес. 1кл</v>
      </c>
      <c r="B277" s="39" t="str">
        <f>'[1]Банан расч'!E26</f>
        <v>74-1</v>
      </c>
      <c r="C277" s="39"/>
      <c r="E277" s="8"/>
      <c r="F277" s="8"/>
      <c r="G277" s="8"/>
    </row>
    <row r="278" spans="1:7" ht="12.75" customHeight="1" x14ac:dyDescent="0.2">
      <c r="A278" s="21" t="str">
        <f ca="1">IF(INDIRECT(ADDRESS(ROW()-1,COLUMN()+1))="Хосп-4","","ГОСТ Р 51603-2000")</f>
        <v>ГОСТ Р 51603-2000</v>
      </c>
      <c r="B278" s="40" t="s">
        <v>2</v>
      </c>
      <c r="C278" s="40"/>
      <c r="E278" s="8"/>
      <c r="F278" s="8"/>
      <c r="G278" s="8"/>
    </row>
    <row r="279" spans="1:7" ht="12.75" customHeight="1" x14ac:dyDescent="0.2">
      <c r="A279" s="21" t="str">
        <f>$A$4</f>
        <v>ТР ТС 021/2011 ТР ТС 022/2011</v>
      </c>
      <c r="B279" s="10"/>
      <c r="C279" s="11"/>
      <c r="E279" s="8"/>
      <c r="F279" s="8"/>
      <c r="G279" s="8"/>
    </row>
    <row r="280" spans="1:7" ht="12.75" customHeight="1" x14ac:dyDescent="0.2">
      <c r="A280" s="21" t="str">
        <f>$A$5</f>
        <v>Изготовитель: Эквадор</v>
      </c>
      <c r="B280" s="12"/>
      <c r="C280" s="12"/>
      <c r="E280" s="8"/>
      <c r="F280" s="8"/>
      <c r="G280" s="8"/>
    </row>
    <row r="281" spans="1:7" ht="12.75" customHeight="1" x14ac:dyDescent="0.2">
      <c r="A281" s="21" t="str">
        <f>$A$6</f>
        <v>"AGZULASA CIA LTDA"</v>
      </c>
      <c r="B281" s="12"/>
      <c r="C281" s="12"/>
      <c r="E281" s="8"/>
      <c r="F281" s="8"/>
      <c r="G281" s="8"/>
    </row>
    <row r="282" spans="1:7" ht="12.75" customHeight="1" x14ac:dyDescent="0.2">
      <c r="A282" s="21" t="str">
        <f>$A$7</f>
        <v>Дата фасовки: 12.09.2018</v>
      </c>
      <c r="B282" s="34">
        <f>K26</f>
        <v>23</v>
      </c>
      <c r="C282" s="11"/>
      <c r="E282" s="8"/>
      <c r="F282" s="8"/>
      <c r="G282" s="8"/>
    </row>
    <row r="283" spans="1:7" ht="12.75" customHeight="1" x14ac:dyDescent="0.2">
      <c r="A283" s="21" t="str">
        <f>$A$8</f>
        <v>Условия хранения: +13°С до +14 °С</v>
      </c>
      <c r="B283" s="34"/>
      <c r="C283" s="11"/>
      <c r="E283" s="8"/>
      <c r="F283" s="8"/>
      <c r="G283" s="8"/>
    </row>
    <row r="284" spans="1:7" ht="12.75" customHeight="1" x14ac:dyDescent="0.2">
      <c r="A284" s="21" t="str">
        <f ca="1">IF(LEFT(INDIRECT(ADDRESS(ROW()-7,COLUMN()+1)),3)="13-","Срок годности: 5 суток","Срок годности: 10 суток")</f>
        <v>Срок годности: 10 суток</v>
      </c>
      <c r="B284" s="34"/>
      <c r="C284" s="11"/>
      <c r="E284" s="8"/>
      <c r="F284" s="8"/>
      <c r="G284" s="8"/>
    </row>
    <row r="285" spans="1:7" ht="12.75" customHeight="1" x14ac:dyDescent="0.2">
      <c r="A285" s="21">
        <f>$A$10</f>
        <v>0</v>
      </c>
      <c r="B285" s="34"/>
      <c r="C285" s="38" t="s">
        <v>9</v>
      </c>
      <c r="E285" s="8"/>
      <c r="F285" s="8"/>
      <c r="G285" s="8"/>
    </row>
    <row r="286" spans="1:7" ht="12.75" customHeight="1" x14ac:dyDescent="0.2">
      <c r="A286" s="15" t="s">
        <v>10</v>
      </c>
      <c r="B286" s="16" t="s">
        <v>11</v>
      </c>
      <c r="C286" s="38"/>
      <c r="E286" s="8"/>
      <c r="F286" s="8"/>
      <c r="G286" s="8"/>
    </row>
    <row r="287" spans="1:7" ht="20.25" x14ac:dyDescent="0.2">
      <c r="A287" s="17">
        <v>26</v>
      </c>
      <c r="B287" s="2"/>
      <c r="C287" s="2"/>
      <c r="E287" s="8"/>
      <c r="F287" s="8"/>
      <c r="G287" s="8"/>
    </row>
    <row r="288" spans="1:7" ht="23.25" x14ac:dyDescent="0.2">
      <c r="A288" s="6" t="str">
        <f>$A$2</f>
        <v>Бананы св. вес. 1кл</v>
      </c>
      <c r="B288" s="39" t="str">
        <f>'[1]Банан расч'!E27</f>
        <v>65</v>
      </c>
      <c r="C288" s="39"/>
      <c r="E288" s="8"/>
      <c r="F288" s="8"/>
      <c r="G288" s="8"/>
    </row>
    <row r="289" spans="1:7" ht="12.75" customHeight="1" x14ac:dyDescent="0.2">
      <c r="A289" s="21" t="str">
        <f ca="1">IF(INDIRECT(ADDRESS(ROW()-1,COLUMN()+1))="Хосп-4","","ГОСТ Р 51603-2000")</f>
        <v>ГОСТ Р 51603-2000</v>
      </c>
      <c r="B289" s="40" t="s">
        <v>2</v>
      </c>
      <c r="C289" s="40"/>
      <c r="E289" s="8"/>
      <c r="F289" s="8"/>
      <c r="G289" s="8"/>
    </row>
    <row r="290" spans="1:7" ht="12.75" customHeight="1" x14ac:dyDescent="0.2">
      <c r="A290" s="21" t="str">
        <f>$A$4</f>
        <v>ТР ТС 021/2011 ТР ТС 022/2011</v>
      </c>
      <c r="B290" s="10"/>
      <c r="C290" s="11"/>
      <c r="E290" s="8"/>
      <c r="F290" s="8"/>
      <c r="G290" s="8"/>
    </row>
    <row r="291" spans="1:7" ht="12.75" customHeight="1" x14ac:dyDescent="0.2">
      <c r="A291" s="21" t="str">
        <f>$A$5</f>
        <v>Изготовитель: Эквадор</v>
      </c>
      <c r="B291" s="12"/>
      <c r="C291" s="12"/>
      <c r="E291" s="8"/>
      <c r="F291" s="8"/>
      <c r="G291" s="8"/>
    </row>
    <row r="292" spans="1:7" ht="12.75" customHeight="1" x14ac:dyDescent="0.2">
      <c r="A292" s="21" t="str">
        <f>$A$6</f>
        <v>"AGZULASA CIA LTDA"</v>
      </c>
      <c r="B292" s="12"/>
      <c r="C292" s="12"/>
      <c r="E292" s="8"/>
      <c r="F292" s="8"/>
      <c r="G292" s="8"/>
    </row>
    <row r="293" spans="1:7" ht="12.75" customHeight="1" x14ac:dyDescent="0.2">
      <c r="A293" s="21" t="str">
        <f>$A$7</f>
        <v>Дата фасовки: 12.09.2018</v>
      </c>
      <c r="B293" s="34">
        <f>K27</f>
        <v>23</v>
      </c>
      <c r="C293" s="11"/>
      <c r="E293" s="8"/>
      <c r="F293" s="8"/>
      <c r="G293" s="8"/>
    </row>
    <row r="294" spans="1:7" ht="12.75" customHeight="1" x14ac:dyDescent="0.2">
      <c r="A294" s="21" t="str">
        <f>$A$8</f>
        <v>Условия хранения: +13°С до +14 °С</v>
      </c>
      <c r="B294" s="34"/>
      <c r="C294" s="11"/>
      <c r="E294" s="8"/>
      <c r="F294" s="8"/>
      <c r="G294" s="8"/>
    </row>
    <row r="295" spans="1:7" ht="12.75" customHeight="1" x14ac:dyDescent="0.2">
      <c r="A295" s="21" t="str">
        <f ca="1">IF(LEFT(INDIRECT(ADDRESS(ROW()-7,COLUMN()+1)),3)="13-","Срок годности: 5 суток","Срок годности: 10 суток")</f>
        <v>Срок годности: 10 суток</v>
      </c>
      <c r="B295" s="34"/>
      <c r="C295" s="11"/>
      <c r="E295" s="8"/>
      <c r="F295" s="8"/>
      <c r="G295" s="8"/>
    </row>
    <row r="296" spans="1:7" ht="12.75" customHeight="1" x14ac:dyDescent="0.2">
      <c r="A296" s="21">
        <f>$A$10</f>
        <v>0</v>
      </c>
      <c r="B296" s="34"/>
      <c r="C296" s="38" t="s">
        <v>9</v>
      </c>
      <c r="E296" s="8"/>
      <c r="F296" s="8"/>
      <c r="G296" s="8"/>
    </row>
    <row r="297" spans="1:7" ht="12.75" customHeight="1" x14ac:dyDescent="0.2">
      <c r="A297" s="15" t="s">
        <v>10</v>
      </c>
      <c r="B297" s="16" t="s">
        <v>11</v>
      </c>
      <c r="C297" s="38"/>
      <c r="E297" s="8"/>
      <c r="F297" s="8"/>
      <c r="G297" s="8"/>
    </row>
    <row r="298" spans="1:7" ht="20.25" x14ac:dyDescent="0.2">
      <c r="A298" s="17">
        <v>27</v>
      </c>
      <c r="B298" s="2"/>
      <c r="C298" s="2"/>
      <c r="E298" s="8"/>
      <c r="F298" s="8"/>
      <c r="G298" s="8"/>
    </row>
    <row r="299" spans="1:7" ht="23.25" x14ac:dyDescent="0.2">
      <c r="A299" s="6" t="str">
        <f>$A$2</f>
        <v>Бананы св. вес. 1кл</v>
      </c>
      <c r="B299" s="39" t="str">
        <f>'[1]Банан расч'!E28</f>
        <v>27</v>
      </c>
      <c r="C299" s="39"/>
      <c r="E299" s="8"/>
      <c r="F299" s="8"/>
      <c r="G299" s="8"/>
    </row>
    <row r="300" spans="1:7" ht="12.75" customHeight="1" x14ac:dyDescent="0.2">
      <c r="A300" s="21" t="str">
        <f ca="1">IF(INDIRECT(ADDRESS(ROW()-1,COLUMN()+1))="Хосп-4","","ГОСТ Р 51603-2000")</f>
        <v>ГОСТ Р 51603-2000</v>
      </c>
      <c r="B300" s="40" t="s">
        <v>2</v>
      </c>
      <c r="C300" s="40"/>
      <c r="E300" s="8"/>
      <c r="F300" s="8"/>
      <c r="G300" s="8"/>
    </row>
    <row r="301" spans="1:7" ht="12.75" customHeight="1" x14ac:dyDescent="0.2">
      <c r="A301" s="21" t="str">
        <f>$A$4</f>
        <v>ТР ТС 021/2011 ТР ТС 022/2011</v>
      </c>
      <c r="B301" s="10"/>
      <c r="C301" s="11"/>
      <c r="E301" s="8"/>
      <c r="F301" s="8"/>
      <c r="G301" s="8"/>
    </row>
    <row r="302" spans="1:7" ht="12.75" customHeight="1" x14ac:dyDescent="0.2">
      <c r="A302" s="21" t="str">
        <f>$A$5</f>
        <v>Изготовитель: Эквадор</v>
      </c>
      <c r="B302" s="12"/>
      <c r="C302" s="12"/>
      <c r="E302" s="8"/>
      <c r="F302" s="8"/>
      <c r="G302" s="8"/>
    </row>
    <row r="303" spans="1:7" ht="12.75" customHeight="1" x14ac:dyDescent="0.2">
      <c r="A303" s="21" t="str">
        <f>$A$6</f>
        <v>"AGZULASA CIA LTDA"</v>
      </c>
      <c r="B303" s="12"/>
      <c r="C303" s="12"/>
      <c r="E303" s="8"/>
      <c r="F303" s="8"/>
      <c r="G303" s="8"/>
    </row>
    <row r="304" spans="1:7" ht="12.75" customHeight="1" x14ac:dyDescent="0.2">
      <c r="A304" s="21" t="str">
        <f>$A$7</f>
        <v>Дата фасовки: 12.09.2018</v>
      </c>
      <c r="B304" s="34">
        <f>K28</f>
        <v>22.5</v>
      </c>
      <c r="C304" s="11"/>
      <c r="E304" s="8"/>
      <c r="F304" s="8"/>
      <c r="G304" s="8"/>
    </row>
    <row r="305" spans="1:7" ht="12.75" customHeight="1" x14ac:dyDescent="0.2">
      <c r="A305" s="21" t="str">
        <f>$A$8</f>
        <v>Условия хранения: +13°С до +14 °С</v>
      </c>
      <c r="B305" s="34"/>
      <c r="C305" s="11"/>
      <c r="E305" s="8"/>
      <c r="F305" s="8"/>
      <c r="G305" s="8"/>
    </row>
    <row r="306" spans="1:7" ht="12.75" customHeight="1" x14ac:dyDescent="0.2">
      <c r="A306" s="21" t="str">
        <f ca="1">IF(LEFT(INDIRECT(ADDRESS(ROW()-7,COLUMN()+1)),3)="13-","Срок годности: 5 суток","Срок годности: 10 суток")</f>
        <v>Срок годности: 10 суток</v>
      </c>
      <c r="B306" s="34"/>
      <c r="C306" s="11"/>
      <c r="E306" s="8"/>
      <c r="F306" s="8"/>
      <c r="G306" s="8"/>
    </row>
    <row r="307" spans="1:7" ht="12.75" customHeight="1" x14ac:dyDescent="0.2">
      <c r="A307" s="21">
        <f>$A$10</f>
        <v>0</v>
      </c>
      <c r="B307" s="34"/>
      <c r="C307" s="38" t="s">
        <v>9</v>
      </c>
      <c r="E307" s="8"/>
      <c r="F307" s="8"/>
      <c r="G307" s="8"/>
    </row>
    <row r="308" spans="1:7" ht="12.75" customHeight="1" x14ac:dyDescent="0.2">
      <c r="A308" s="15" t="s">
        <v>10</v>
      </c>
      <c r="B308" s="16" t="s">
        <v>11</v>
      </c>
      <c r="C308" s="38"/>
      <c r="E308" s="8"/>
      <c r="F308" s="8"/>
      <c r="G308" s="8"/>
    </row>
    <row r="309" spans="1:7" ht="20.25" x14ac:dyDescent="0.2">
      <c r="A309" s="17">
        <v>28</v>
      </c>
      <c r="B309" s="2"/>
      <c r="C309" s="2"/>
      <c r="E309" s="8"/>
      <c r="F309" s="8"/>
      <c r="G309" s="8"/>
    </row>
    <row r="310" spans="1:7" ht="23.25" x14ac:dyDescent="0.2">
      <c r="A310" s="6" t="str">
        <f>$A$2</f>
        <v>Бананы св. вес. 1кл</v>
      </c>
      <c r="B310" s="39" t="str">
        <f>'[1]Банан расч'!E29</f>
        <v>72-1</v>
      </c>
      <c r="C310" s="39"/>
      <c r="E310" s="8"/>
      <c r="F310" s="8"/>
      <c r="G310" s="8"/>
    </row>
    <row r="311" spans="1:7" ht="12.75" customHeight="1" x14ac:dyDescent="0.2">
      <c r="A311" s="21" t="str">
        <f ca="1">IF(INDIRECT(ADDRESS(ROW()-1,COLUMN()+1))="Хосп-4","","ГОСТ Р 51603-2000")</f>
        <v>ГОСТ Р 51603-2000</v>
      </c>
      <c r="B311" s="40" t="s">
        <v>2</v>
      </c>
      <c r="C311" s="40"/>
      <c r="E311" s="8"/>
      <c r="F311" s="8"/>
      <c r="G311" s="8"/>
    </row>
    <row r="312" spans="1:7" ht="12.75" customHeight="1" x14ac:dyDescent="0.2">
      <c r="A312" s="21" t="str">
        <f>$A$4</f>
        <v>ТР ТС 021/2011 ТР ТС 022/2011</v>
      </c>
      <c r="B312" s="10"/>
      <c r="C312" s="11"/>
      <c r="E312" s="8"/>
      <c r="F312" s="8"/>
      <c r="G312" s="8"/>
    </row>
    <row r="313" spans="1:7" ht="12.75" customHeight="1" x14ac:dyDescent="0.2">
      <c r="A313" s="21" t="str">
        <f>$A$5</f>
        <v>Изготовитель: Эквадор</v>
      </c>
      <c r="B313" s="12"/>
      <c r="C313" s="12"/>
      <c r="E313" s="8"/>
      <c r="F313" s="8"/>
      <c r="G313" s="8"/>
    </row>
    <row r="314" spans="1:7" ht="12.75" customHeight="1" x14ac:dyDescent="0.2">
      <c r="A314" s="21" t="str">
        <f>$A$6</f>
        <v>"AGZULASA CIA LTDA"</v>
      </c>
      <c r="B314" s="12"/>
      <c r="C314" s="12"/>
      <c r="E314" s="8"/>
      <c r="F314" s="8"/>
      <c r="G314" s="8"/>
    </row>
    <row r="315" spans="1:7" ht="12.75" customHeight="1" x14ac:dyDescent="0.2">
      <c r="A315" s="21" t="str">
        <f>$A$7</f>
        <v>Дата фасовки: 12.09.2018</v>
      </c>
      <c r="B315" s="34">
        <f>K29</f>
        <v>22</v>
      </c>
      <c r="C315" s="11"/>
      <c r="E315" s="8"/>
      <c r="F315" s="8"/>
      <c r="G315" s="8"/>
    </row>
    <row r="316" spans="1:7" ht="12.75" customHeight="1" x14ac:dyDescent="0.2">
      <c r="A316" s="21" t="str">
        <f>$A$8</f>
        <v>Условия хранения: +13°С до +14 °С</v>
      </c>
      <c r="B316" s="34"/>
      <c r="C316" s="11"/>
      <c r="E316" s="8"/>
      <c r="F316" s="8"/>
      <c r="G316" s="8"/>
    </row>
    <row r="317" spans="1:7" ht="12.75" customHeight="1" x14ac:dyDescent="0.2">
      <c r="A317" s="21" t="str">
        <f ca="1">IF(LEFT(INDIRECT(ADDRESS(ROW()-7,COLUMN()+1)),3)="13-","Срок годности: 5 суток","Срок годности: 10 суток")</f>
        <v>Срок годности: 10 суток</v>
      </c>
      <c r="B317" s="34"/>
      <c r="C317" s="11"/>
      <c r="E317" s="8"/>
      <c r="F317" s="8"/>
      <c r="G317" s="8"/>
    </row>
    <row r="318" spans="1:7" ht="12.75" customHeight="1" x14ac:dyDescent="0.2">
      <c r="A318" s="21">
        <f>$A$10</f>
        <v>0</v>
      </c>
      <c r="B318" s="34"/>
      <c r="C318" s="38" t="s">
        <v>9</v>
      </c>
      <c r="E318" s="8"/>
      <c r="F318" s="8"/>
      <c r="G318" s="8"/>
    </row>
    <row r="319" spans="1:7" ht="12.75" customHeight="1" x14ac:dyDescent="0.2">
      <c r="A319" s="15" t="s">
        <v>10</v>
      </c>
      <c r="B319" s="16" t="s">
        <v>11</v>
      </c>
      <c r="C319" s="38"/>
      <c r="E319" s="8"/>
      <c r="F319" s="8"/>
      <c r="G319" s="8"/>
    </row>
    <row r="320" spans="1:7" ht="20.25" x14ac:dyDescent="0.2">
      <c r="A320" s="17">
        <v>29</v>
      </c>
      <c r="B320" s="2"/>
      <c r="C320" s="1"/>
      <c r="E320" s="8"/>
      <c r="F320" s="8"/>
      <c r="G320" s="8"/>
    </row>
    <row r="321" spans="1:7" ht="23.25" x14ac:dyDescent="0.2">
      <c r="A321" s="6" t="str">
        <f>$A$2</f>
        <v>Бананы св. вес. 1кл</v>
      </c>
      <c r="B321" s="36" t="str">
        <f>'[1]Банан расч'!E30</f>
        <v>79</v>
      </c>
      <c r="C321" s="36"/>
      <c r="E321" s="8"/>
      <c r="F321" s="8"/>
      <c r="G321" s="8"/>
    </row>
    <row r="322" spans="1:7" ht="12.75" customHeight="1" x14ac:dyDescent="0.2">
      <c r="A322" s="21" t="str">
        <f ca="1">IF(INDIRECT(ADDRESS(ROW()-1,COLUMN()+1))="Хосп-4","","ГОСТ Р 51603-2000")</f>
        <v>ГОСТ Р 51603-2000</v>
      </c>
      <c r="B322" s="37" t="s">
        <v>2</v>
      </c>
      <c r="C322" s="37"/>
      <c r="E322" s="8"/>
      <c r="F322" s="8"/>
      <c r="G322" s="8"/>
    </row>
    <row r="323" spans="1:7" ht="12.75" customHeight="1" x14ac:dyDescent="0.2">
      <c r="A323" s="21" t="str">
        <f>$A$4</f>
        <v>ТР ТС 021/2011 ТР ТС 022/2011</v>
      </c>
      <c r="B323" s="10"/>
      <c r="C323" s="25"/>
      <c r="E323" s="8"/>
      <c r="F323" s="8"/>
      <c r="G323" s="8"/>
    </row>
    <row r="324" spans="1:7" ht="12.75" customHeight="1" x14ac:dyDescent="0.2">
      <c r="A324" s="21" t="str">
        <f>$A$5</f>
        <v>Изготовитель: Эквадор</v>
      </c>
      <c r="B324" s="12"/>
      <c r="C324" s="26"/>
      <c r="E324" s="8"/>
      <c r="F324" s="8"/>
      <c r="G324" s="8"/>
    </row>
    <row r="325" spans="1:7" ht="12.75" customHeight="1" x14ac:dyDescent="0.2">
      <c r="A325" s="21" t="str">
        <f>$A$6</f>
        <v>"AGZULASA CIA LTDA"</v>
      </c>
      <c r="B325" s="12"/>
      <c r="C325" s="26"/>
      <c r="E325" s="8"/>
      <c r="F325" s="8"/>
      <c r="G325" s="8"/>
    </row>
    <row r="326" spans="1:7" ht="12.75" customHeight="1" x14ac:dyDescent="0.2">
      <c r="A326" s="21" t="str">
        <f>$A$7</f>
        <v>Дата фасовки: 12.09.2018</v>
      </c>
      <c r="B326" s="34">
        <f>K30</f>
        <v>22</v>
      </c>
      <c r="C326" s="25"/>
      <c r="E326" s="8"/>
      <c r="F326" s="8"/>
      <c r="G326" s="8"/>
    </row>
    <row r="327" spans="1:7" ht="12.75" customHeight="1" x14ac:dyDescent="0.2">
      <c r="A327" s="21" t="str">
        <f>$A$8</f>
        <v>Условия хранения: +13°С до +14 °С</v>
      </c>
      <c r="B327" s="34"/>
      <c r="C327" s="25"/>
      <c r="E327" s="8"/>
      <c r="F327" s="8"/>
      <c r="G327" s="8"/>
    </row>
    <row r="328" spans="1:7" ht="12.75" customHeight="1" x14ac:dyDescent="0.2">
      <c r="A328" s="21" t="str">
        <f ca="1">IF(LEFT(INDIRECT(ADDRESS(ROW()-7,COLUMN()+1)),3)="13-","Срок годности: 5 суток","Срок годности: 10 суток")</f>
        <v>Срок годности: 10 суток</v>
      </c>
      <c r="B328" s="34"/>
      <c r="C328" s="25"/>
      <c r="E328" s="8"/>
      <c r="F328" s="8"/>
      <c r="G328" s="8"/>
    </row>
    <row r="329" spans="1:7" ht="12.75" customHeight="1" x14ac:dyDescent="0.2">
      <c r="A329" s="21">
        <f>$A$10</f>
        <v>0</v>
      </c>
      <c r="B329" s="34"/>
      <c r="C329" s="35" t="s">
        <v>9</v>
      </c>
      <c r="E329" s="8"/>
      <c r="F329" s="8"/>
      <c r="G329" s="8"/>
    </row>
    <row r="330" spans="1:7" ht="12.75" customHeight="1" x14ac:dyDescent="0.2">
      <c r="A330" s="15" t="s">
        <v>10</v>
      </c>
      <c r="B330" s="16" t="s">
        <v>11</v>
      </c>
      <c r="C330" s="35"/>
      <c r="E330" s="8"/>
      <c r="F330" s="8"/>
      <c r="G330" s="8"/>
    </row>
    <row r="331" spans="1:7" ht="20.25" x14ac:dyDescent="0.2">
      <c r="A331" s="17">
        <v>30</v>
      </c>
      <c r="B331" s="2"/>
      <c r="C331" s="1"/>
      <c r="D331" s="24"/>
      <c r="E331" s="8"/>
      <c r="F331" s="8"/>
      <c r="G331" s="8"/>
    </row>
    <row r="332" spans="1:7" ht="23.25" x14ac:dyDescent="0.2">
      <c r="A332" s="6" t="str">
        <f>$A$2</f>
        <v>Бананы св. вес. 1кл</v>
      </c>
      <c r="B332" s="36" t="str">
        <f>'[1]Банан расч'!E31</f>
        <v>74-2</v>
      </c>
      <c r="C332" s="36"/>
      <c r="E332" s="8"/>
      <c r="F332" s="8"/>
      <c r="G332" s="8"/>
    </row>
    <row r="333" spans="1:7" ht="12.75" customHeight="1" x14ac:dyDescent="0.2">
      <c r="A333" s="21" t="str">
        <f ca="1">IF(INDIRECT(ADDRESS(ROW()-1,COLUMN()+1))="Хосп-4","","ГОСТ Р 51603-2000")</f>
        <v>ГОСТ Р 51603-2000</v>
      </c>
      <c r="B333" s="37" t="s">
        <v>2</v>
      </c>
      <c r="C333" s="37"/>
      <c r="E333" s="8"/>
      <c r="F333" s="8"/>
      <c r="G333" s="8"/>
    </row>
    <row r="334" spans="1:7" ht="12.75" customHeight="1" x14ac:dyDescent="0.2">
      <c r="A334" s="21" t="str">
        <f>$A$4</f>
        <v>ТР ТС 021/2011 ТР ТС 022/2011</v>
      </c>
      <c r="B334" s="10"/>
      <c r="C334" s="25"/>
      <c r="E334" s="8"/>
      <c r="F334" s="8"/>
      <c r="G334" s="8"/>
    </row>
    <row r="335" spans="1:7" ht="12.75" customHeight="1" x14ac:dyDescent="0.2">
      <c r="A335" s="21" t="str">
        <f>$A$5</f>
        <v>Изготовитель: Эквадор</v>
      </c>
      <c r="B335" s="12"/>
      <c r="C335" s="26"/>
      <c r="E335" s="8"/>
      <c r="F335" s="8"/>
      <c r="G335" s="8"/>
    </row>
    <row r="336" spans="1:7" ht="12.75" customHeight="1" x14ac:dyDescent="0.2">
      <c r="A336" s="21" t="str">
        <f>$A$6</f>
        <v>"AGZULASA CIA LTDA"</v>
      </c>
      <c r="B336" s="12"/>
      <c r="C336" s="26"/>
      <c r="E336" s="8"/>
      <c r="F336" s="8"/>
      <c r="G336" s="8"/>
    </row>
    <row r="337" spans="1:7" ht="12.75" customHeight="1" x14ac:dyDescent="0.2">
      <c r="A337" s="21" t="str">
        <f>$A$7</f>
        <v>Дата фасовки: 12.09.2018</v>
      </c>
      <c r="B337" s="34">
        <f>K31</f>
        <v>22</v>
      </c>
      <c r="C337" s="25"/>
      <c r="E337" s="8"/>
      <c r="F337" s="8"/>
      <c r="G337" s="8"/>
    </row>
    <row r="338" spans="1:7" ht="12.75" customHeight="1" x14ac:dyDescent="0.2">
      <c r="A338" s="21" t="str">
        <f>$A$8</f>
        <v>Условия хранения: +13°С до +14 °С</v>
      </c>
      <c r="B338" s="34"/>
      <c r="C338" s="25"/>
      <c r="E338" s="8"/>
      <c r="F338" s="8"/>
      <c r="G338" s="8"/>
    </row>
    <row r="339" spans="1:7" ht="12.75" customHeight="1" x14ac:dyDescent="0.2">
      <c r="A339" s="21" t="str">
        <f ca="1">IF(LEFT(INDIRECT(ADDRESS(ROW()-7,COLUMN()+1)),3)="13-","Срок годности: 5 суток","Срок годности: 10 суток")</f>
        <v>Срок годности: 10 суток</v>
      </c>
      <c r="B339" s="34"/>
      <c r="C339" s="25"/>
      <c r="E339" s="8"/>
      <c r="F339" s="8"/>
      <c r="G339" s="8"/>
    </row>
    <row r="340" spans="1:7" ht="12.75" customHeight="1" x14ac:dyDescent="0.2">
      <c r="A340" s="21">
        <f>$A$10</f>
        <v>0</v>
      </c>
      <c r="B340" s="34"/>
      <c r="C340" s="35" t="s">
        <v>9</v>
      </c>
      <c r="E340" s="8"/>
      <c r="F340" s="8"/>
      <c r="G340" s="8"/>
    </row>
    <row r="341" spans="1:7" ht="12.75" customHeight="1" x14ac:dyDescent="0.2">
      <c r="A341" s="15" t="s">
        <v>10</v>
      </c>
      <c r="B341" s="16" t="s">
        <v>11</v>
      </c>
      <c r="C341" s="35"/>
      <c r="E341" s="8"/>
      <c r="F341" s="8"/>
      <c r="G341" s="8"/>
    </row>
    <row r="342" spans="1:7" ht="20.25" x14ac:dyDescent="0.2">
      <c r="A342" s="17">
        <v>31</v>
      </c>
      <c r="B342" s="2"/>
      <c r="C342" s="1"/>
      <c r="E342" s="8"/>
      <c r="F342" s="8"/>
      <c r="G342" s="8"/>
    </row>
    <row r="343" spans="1:7" ht="23.25" x14ac:dyDescent="0.2">
      <c r="A343" s="6" t="str">
        <f>$A$2</f>
        <v>Бананы св. вес. 1кл</v>
      </c>
      <c r="B343" s="36" t="str">
        <f>'[1]Банан расч'!E32</f>
        <v>10</v>
      </c>
      <c r="C343" s="36"/>
      <c r="E343" s="8"/>
      <c r="F343" s="8"/>
      <c r="G343" s="8"/>
    </row>
    <row r="344" spans="1:7" ht="12.75" customHeight="1" x14ac:dyDescent="0.2">
      <c r="A344" s="21" t="str">
        <f ca="1">IF(INDIRECT(ADDRESS(ROW()-1,COLUMN()+1))="Хосп-4","","ГОСТ Р 51603-2000")</f>
        <v>ГОСТ Р 51603-2000</v>
      </c>
      <c r="B344" s="37" t="s">
        <v>2</v>
      </c>
      <c r="C344" s="37"/>
      <c r="E344" s="8"/>
      <c r="F344" s="8"/>
      <c r="G344" s="8"/>
    </row>
    <row r="345" spans="1:7" ht="12.75" customHeight="1" x14ac:dyDescent="0.2">
      <c r="A345" s="21" t="str">
        <f>$A$4</f>
        <v>ТР ТС 021/2011 ТР ТС 022/2011</v>
      </c>
      <c r="B345" s="10"/>
      <c r="C345" s="25"/>
      <c r="E345" s="8"/>
      <c r="F345" s="8"/>
      <c r="G345" s="8"/>
    </row>
    <row r="346" spans="1:7" ht="12.75" customHeight="1" x14ac:dyDescent="0.2">
      <c r="A346" s="21" t="str">
        <f>$A$5</f>
        <v>Изготовитель: Эквадор</v>
      </c>
      <c r="B346" s="12"/>
      <c r="C346" s="26"/>
      <c r="E346" s="8"/>
      <c r="F346" s="8"/>
      <c r="G346" s="8"/>
    </row>
    <row r="347" spans="1:7" ht="12.75" customHeight="1" x14ac:dyDescent="0.2">
      <c r="A347" s="21" t="str">
        <f>$A$6</f>
        <v>"AGZULASA CIA LTDA"</v>
      </c>
      <c r="B347" s="12"/>
      <c r="C347" s="26"/>
      <c r="E347" s="8"/>
      <c r="F347" s="8"/>
      <c r="G347" s="8"/>
    </row>
    <row r="348" spans="1:7" ht="12.75" customHeight="1" x14ac:dyDescent="0.2">
      <c r="A348" s="21" t="str">
        <f>$A$7</f>
        <v>Дата фасовки: 12.09.2018</v>
      </c>
      <c r="B348" s="34">
        <f>K32</f>
        <v>22</v>
      </c>
      <c r="C348" s="25"/>
      <c r="E348" s="8"/>
      <c r="F348" s="8"/>
      <c r="G348" s="8"/>
    </row>
    <row r="349" spans="1:7" ht="12.75" customHeight="1" x14ac:dyDescent="0.2">
      <c r="A349" s="21" t="str">
        <f>$A$8</f>
        <v>Условия хранения: +13°С до +14 °С</v>
      </c>
      <c r="B349" s="34"/>
      <c r="C349" s="25"/>
      <c r="E349" s="8"/>
      <c r="F349" s="8"/>
      <c r="G349" s="8"/>
    </row>
    <row r="350" spans="1:7" ht="12.75" customHeight="1" x14ac:dyDescent="0.2">
      <c r="A350" s="21" t="str">
        <f ca="1">IF(LEFT(INDIRECT(ADDRESS(ROW()-7,COLUMN()+1)),3)="13-","Срок годности: 5 суток","Срок годности: 10 суток")</f>
        <v>Срок годности: 10 суток</v>
      </c>
      <c r="B350" s="34"/>
      <c r="C350" s="25"/>
      <c r="E350" s="8"/>
      <c r="F350" s="8"/>
      <c r="G350" s="8"/>
    </row>
    <row r="351" spans="1:7" ht="12.75" customHeight="1" x14ac:dyDescent="0.2">
      <c r="A351" s="21">
        <f>$A$10</f>
        <v>0</v>
      </c>
      <c r="B351" s="34"/>
      <c r="C351" s="35" t="s">
        <v>9</v>
      </c>
      <c r="E351" s="8"/>
      <c r="F351" s="8"/>
      <c r="G351" s="8"/>
    </row>
    <row r="352" spans="1:7" ht="12.75" customHeight="1" x14ac:dyDescent="0.2">
      <c r="A352" s="15" t="s">
        <v>10</v>
      </c>
      <c r="B352" s="16" t="s">
        <v>11</v>
      </c>
      <c r="C352" s="35"/>
      <c r="E352" s="8"/>
      <c r="F352" s="8"/>
      <c r="G352" s="8"/>
    </row>
    <row r="353" spans="1:7" ht="20.25" x14ac:dyDescent="0.2">
      <c r="A353" s="17">
        <v>32</v>
      </c>
      <c r="B353" s="2"/>
      <c r="C353" s="1"/>
      <c r="E353" s="8"/>
      <c r="F353" s="8"/>
      <c r="G353" s="8"/>
    </row>
    <row r="354" spans="1:7" ht="23.25" x14ac:dyDescent="0.2">
      <c r="A354" s="6" t="str">
        <f>$A$2</f>
        <v>Бананы св. вес. 1кл</v>
      </c>
      <c r="B354" s="36" t="str">
        <f>'[1]Банан расч'!E33</f>
        <v>137</v>
      </c>
      <c r="C354" s="36"/>
      <c r="E354" s="8"/>
      <c r="F354" s="8"/>
      <c r="G354" s="8"/>
    </row>
    <row r="355" spans="1:7" ht="12.75" customHeight="1" x14ac:dyDescent="0.2">
      <c r="A355" s="21" t="str">
        <f ca="1">IF(INDIRECT(ADDRESS(ROW()-1,COLUMN()+1))="Хосп-4","","ГОСТ Р 51603-2000")</f>
        <v>ГОСТ Р 51603-2000</v>
      </c>
      <c r="B355" s="37" t="s">
        <v>2</v>
      </c>
      <c r="C355" s="37"/>
      <c r="E355" s="8"/>
      <c r="F355" s="8"/>
      <c r="G355" s="8"/>
    </row>
    <row r="356" spans="1:7" ht="12.75" customHeight="1" x14ac:dyDescent="0.2">
      <c r="A356" s="21" t="str">
        <f>$A$4</f>
        <v>ТР ТС 021/2011 ТР ТС 022/2011</v>
      </c>
      <c r="B356" s="10"/>
      <c r="C356" s="25"/>
      <c r="E356" s="8"/>
      <c r="F356" s="8"/>
      <c r="G356" s="8"/>
    </row>
    <row r="357" spans="1:7" ht="12.75" customHeight="1" x14ac:dyDescent="0.2">
      <c r="A357" s="21" t="str">
        <f>$A$5</f>
        <v>Изготовитель: Эквадор</v>
      </c>
      <c r="B357" s="12"/>
      <c r="C357" s="26"/>
      <c r="E357" s="8"/>
      <c r="F357" s="8"/>
      <c r="G357" s="8"/>
    </row>
    <row r="358" spans="1:7" ht="12.75" customHeight="1" x14ac:dyDescent="0.2">
      <c r="A358" s="21" t="str">
        <f>$A$6</f>
        <v>"AGZULASA CIA LTDA"</v>
      </c>
      <c r="B358" s="12"/>
      <c r="C358" s="26"/>
      <c r="E358" s="8"/>
      <c r="F358" s="8"/>
      <c r="G358" s="8"/>
    </row>
    <row r="359" spans="1:7" ht="12.75" customHeight="1" x14ac:dyDescent="0.2">
      <c r="A359" s="21" t="str">
        <f>$A$7</f>
        <v>Дата фасовки: 12.09.2018</v>
      </c>
      <c r="B359" s="34">
        <f>K33</f>
        <v>22</v>
      </c>
      <c r="C359" s="25"/>
      <c r="E359" s="8"/>
      <c r="F359" s="8"/>
      <c r="G359" s="8"/>
    </row>
    <row r="360" spans="1:7" ht="12.75" customHeight="1" x14ac:dyDescent="0.2">
      <c r="A360" s="21" t="str">
        <f>$A$8</f>
        <v>Условия хранения: +13°С до +14 °С</v>
      </c>
      <c r="B360" s="34"/>
      <c r="C360" s="25"/>
      <c r="E360" s="8"/>
      <c r="F360" s="8"/>
      <c r="G360" s="8"/>
    </row>
    <row r="361" spans="1:7" ht="12.75" customHeight="1" x14ac:dyDescent="0.2">
      <c r="A361" s="21" t="str">
        <f ca="1">IF(LEFT(INDIRECT(ADDRESS(ROW()-7,COLUMN()+1)),3)="13-","Срок годности: 5 суток","Срок годности: 10 суток")</f>
        <v>Срок годности: 10 суток</v>
      </c>
      <c r="B361" s="34"/>
      <c r="C361" s="25"/>
      <c r="E361" s="8"/>
      <c r="F361" s="8"/>
      <c r="G361" s="8"/>
    </row>
    <row r="362" spans="1:7" ht="12.75" customHeight="1" x14ac:dyDescent="0.2">
      <c r="A362" s="21">
        <f>$A$10</f>
        <v>0</v>
      </c>
      <c r="B362" s="34"/>
      <c r="C362" s="35" t="s">
        <v>9</v>
      </c>
      <c r="E362" s="8"/>
      <c r="F362" s="8"/>
      <c r="G362" s="8"/>
    </row>
    <row r="363" spans="1:7" ht="12.75" customHeight="1" x14ac:dyDescent="0.2">
      <c r="A363" s="15" t="s">
        <v>10</v>
      </c>
      <c r="B363" s="16" t="s">
        <v>11</v>
      </c>
      <c r="C363" s="35"/>
      <c r="E363" s="8"/>
      <c r="F363" s="8"/>
      <c r="G363" s="8"/>
    </row>
    <row r="364" spans="1:7" ht="20.25" x14ac:dyDescent="0.2">
      <c r="A364" s="17">
        <v>33</v>
      </c>
      <c r="B364" s="2"/>
      <c r="C364" s="1"/>
      <c r="E364" s="8"/>
      <c r="F364" s="8"/>
      <c r="G364" s="8"/>
    </row>
    <row r="365" spans="1:7" ht="23.25" x14ac:dyDescent="0.2">
      <c r="A365" s="6" t="str">
        <f>$A$2</f>
        <v>Бананы св. вес. 1кл</v>
      </c>
      <c r="B365" s="36" t="str">
        <f>'[1]Банан расч'!E34</f>
        <v>111</v>
      </c>
      <c r="C365" s="36"/>
      <c r="E365" s="8"/>
      <c r="F365" s="8"/>
      <c r="G365" s="8"/>
    </row>
    <row r="366" spans="1:7" ht="12.75" customHeight="1" x14ac:dyDescent="0.2">
      <c r="A366" s="21" t="str">
        <f ca="1">IF(INDIRECT(ADDRESS(ROW()-1,COLUMN()+1))="Хосп-4","","ГОСТ Р 51603-2000")</f>
        <v>ГОСТ Р 51603-2000</v>
      </c>
      <c r="B366" s="37" t="s">
        <v>2</v>
      </c>
      <c r="C366" s="37"/>
      <c r="E366" s="8"/>
      <c r="F366" s="8"/>
      <c r="G366" s="8"/>
    </row>
    <row r="367" spans="1:7" ht="12.75" customHeight="1" x14ac:dyDescent="0.2">
      <c r="A367" s="21" t="str">
        <f>$A$4</f>
        <v>ТР ТС 021/2011 ТР ТС 022/2011</v>
      </c>
      <c r="B367" s="10"/>
      <c r="C367" s="25"/>
      <c r="E367" s="8"/>
      <c r="F367" s="8"/>
      <c r="G367" s="8"/>
    </row>
    <row r="368" spans="1:7" ht="12.75" customHeight="1" x14ac:dyDescent="0.2">
      <c r="A368" s="21" t="str">
        <f>$A$5</f>
        <v>Изготовитель: Эквадор</v>
      </c>
      <c r="B368" s="12"/>
      <c r="C368" s="26"/>
      <c r="E368" s="8"/>
      <c r="F368" s="8"/>
      <c r="G368" s="8"/>
    </row>
    <row r="369" spans="1:7" ht="12.75" customHeight="1" x14ac:dyDescent="0.2">
      <c r="A369" s="21" t="str">
        <f>$A$6</f>
        <v>"AGZULASA CIA LTDA"</v>
      </c>
      <c r="B369" s="12"/>
      <c r="C369" s="26"/>
      <c r="E369" s="8"/>
      <c r="F369" s="8"/>
      <c r="G369" s="8"/>
    </row>
    <row r="370" spans="1:7" ht="12.75" customHeight="1" x14ac:dyDescent="0.2">
      <c r="A370" s="21" t="str">
        <f>$A$7</f>
        <v>Дата фасовки: 12.09.2018</v>
      </c>
      <c r="B370" s="34">
        <f>K34</f>
        <v>21.6</v>
      </c>
      <c r="C370" s="25"/>
      <c r="E370" s="8"/>
      <c r="F370" s="8"/>
      <c r="G370" s="8"/>
    </row>
    <row r="371" spans="1:7" ht="12.75" customHeight="1" x14ac:dyDescent="0.2">
      <c r="A371" s="21" t="str">
        <f>$A$8</f>
        <v>Условия хранения: +13°С до +14 °С</v>
      </c>
      <c r="B371" s="34"/>
      <c r="C371" s="25"/>
      <c r="E371" s="8"/>
      <c r="F371" s="8"/>
      <c r="G371" s="8"/>
    </row>
    <row r="372" spans="1:7" ht="12.75" customHeight="1" x14ac:dyDescent="0.2">
      <c r="A372" s="21" t="str">
        <f ca="1">IF(LEFT(INDIRECT(ADDRESS(ROW()-7,COLUMN()+1)),3)="13-","Срок годности: 5 суток","Срок годности: 10 суток")</f>
        <v>Срок годности: 10 суток</v>
      </c>
      <c r="B372" s="34"/>
      <c r="C372" s="25"/>
      <c r="E372" s="8"/>
      <c r="F372" s="8"/>
      <c r="G372" s="8"/>
    </row>
    <row r="373" spans="1:7" ht="12.75" customHeight="1" x14ac:dyDescent="0.2">
      <c r="A373" s="21">
        <f>$A$10</f>
        <v>0</v>
      </c>
      <c r="B373" s="34"/>
      <c r="C373" s="35" t="s">
        <v>9</v>
      </c>
      <c r="E373" s="8"/>
      <c r="F373" s="8"/>
      <c r="G373" s="8"/>
    </row>
    <row r="374" spans="1:7" ht="12.75" customHeight="1" x14ac:dyDescent="0.2">
      <c r="A374" s="15" t="s">
        <v>10</v>
      </c>
      <c r="B374" s="16" t="s">
        <v>11</v>
      </c>
      <c r="C374" s="35"/>
      <c r="E374" s="8"/>
      <c r="F374" s="8"/>
      <c r="G374" s="8"/>
    </row>
    <row r="375" spans="1:7" ht="20.25" x14ac:dyDescent="0.2">
      <c r="A375" s="17">
        <v>34</v>
      </c>
      <c r="B375" s="2"/>
      <c r="C375" s="1"/>
      <c r="E375" s="8"/>
      <c r="F375" s="8"/>
      <c r="G375" s="8"/>
    </row>
    <row r="376" spans="1:7" ht="23.25" x14ac:dyDescent="0.2">
      <c r="A376" s="6" t="str">
        <f>$A$2</f>
        <v>Бананы св. вес. 1кл</v>
      </c>
      <c r="B376" s="36" t="str">
        <f>'[1]Банан расч'!E35</f>
        <v>117</v>
      </c>
      <c r="C376" s="36"/>
      <c r="E376" s="8"/>
      <c r="F376" s="8"/>
      <c r="G376" s="8"/>
    </row>
    <row r="377" spans="1:7" ht="12.75" customHeight="1" x14ac:dyDescent="0.2">
      <c r="A377" s="21" t="str">
        <f ca="1">IF(INDIRECT(ADDRESS(ROW()-1,COLUMN()+1))="Хосп-4","","ГОСТ Р 51603-2000")</f>
        <v>ГОСТ Р 51603-2000</v>
      </c>
      <c r="B377" s="37" t="s">
        <v>2</v>
      </c>
      <c r="C377" s="37"/>
      <c r="E377" s="8"/>
      <c r="F377" s="8"/>
      <c r="G377" s="8"/>
    </row>
    <row r="378" spans="1:7" ht="12.75" customHeight="1" x14ac:dyDescent="0.2">
      <c r="A378" s="21" t="str">
        <f>$A$4</f>
        <v>ТР ТС 021/2011 ТР ТС 022/2011</v>
      </c>
      <c r="B378" s="10"/>
      <c r="C378" s="25"/>
      <c r="E378" s="8"/>
      <c r="F378" s="8"/>
      <c r="G378" s="8"/>
    </row>
    <row r="379" spans="1:7" ht="12.75" customHeight="1" x14ac:dyDescent="0.2">
      <c r="A379" s="21" t="str">
        <f>$A$5</f>
        <v>Изготовитель: Эквадор</v>
      </c>
      <c r="B379" s="12"/>
      <c r="C379" s="26"/>
      <c r="E379" s="8"/>
      <c r="F379" s="8"/>
      <c r="G379" s="8"/>
    </row>
    <row r="380" spans="1:7" ht="12.75" customHeight="1" x14ac:dyDescent="0.2">
      <c r="A380" s="21" t="str">
        <f>$A$6</f>
        <v>"AGZULASA CIA LTDA"</v>
      </c>
      <c r="B380" s="12"/>
      <c r="C380" s="26"/>
      <c r="E380" s="8"/>
      <c r="F380" s="8"/>
      <c r="G380" s="8"/>
    </row>
    <row r="381" spans="1:7" ht="12.75" customHeight="1" x14ac:dyDescent="0.2">
      <c r="A381" s="21" t="str">
        <f>$A$7</f>
        <v>Дата фасовки: 12.09.2018</v>
      </c>
      <c r="B381" s="34">
        <f>K35</f>
        <v>21</v>
      </c>
      <c r="C381" s="25"/>
      <c r="E381" s="8"/>
      <c r="F381" s="8"/>
      <c r="G381" s="8"/>
    </row>
    <row r="382" spans="1:7" ht="12.75" customHeight="1" x14ac:dyDescent="0.2">
      <c r="A382" s="21" t="str">
        <f>$A$8</f>
        <v>Условия хранения: +13°С до +14 °С</v>
      </c>
      <c r="B382" s="34"/>
      <c r="C382" s="25"/>
      <c r="E382" s="8"/>
      <c r="F382" s="8"/>
      <c r="G382" s="8"/>
    </row>
    <row r="383" spans="1:7" ht="12.75" customHeight="1" x14ac:dyDescent="0.2">
      <c r="A383" s="21" t="str">
        <f ca="1">IF(LEFT(INDIRECT(ADDRESS(ROW()-7,COLUMN()+1)),3)="13-","Срок годности: 5 суток","Срок годности: 10 суток")</f>
        <v>Срок годности: 10 суток</v>
      </c>
      <c r="B383" s="34"/>
      <c r="C383" s="25"/>
      <c r="E383" s="8"/>
      <c r="F383" s="8"/>
      <c r="G383" s="8"/>
    </row>
    <row r="384" spans="1:7" ht="12.75" customHeight="1" x14ac:dyDescent="0.2">
      <c r="A384" s="21">
        <f>$A$10</f>
        <v>0</v>
      </c>
      <c r="B384" s="34"/>
      <c r="C384" s="35" t="s">
        <v>9</v>
      </c>
      <c r="E384" s="8"/>
      <c r="F384" s="8"/>
      <c r="G384" s="8"/>
    </row>
    <row r="385" spans="1:7" ht="12.75" customHeight="1" x14ac:dyDescent="0.2">
      <c r="A385" s="15" t="s">
        <v>10</v>
      </c>
      <c r="B385" s="16" t="s">
        <v>11</v>
      </c>
      <c r="C385" s="35"/>
      <c r="E385" s="8"/>
      <c r="F385" s="8"/>
      <c r="G385" s="8"/>
    </row>
    <row r="386" spans="1:7" ht="20.25" x14ac:dyDescent="0.2">
      <c r="A386" s="17">
        <v>35</v>
      </c>
      <c r="B386" s="2"/>
      <c r="C386" s="1"/>
      <c r="D386" s="24"/>
      <c r="E386" s="8"/>
      <c r="F386" s="8"/>
      <c r="G386" s="8"/>
    </row>
    <row r="387" spans="1:7" ht="23.25" x14ac:dyDescent="0.2">
      <c r="A387" s="6" t="str">
        <f>$A$2</f>
        <v>Бананы св. вес. 1кл</v>
      </c>
      <c r="B387" s="36" t="str">
        <f>'[1]Банан расч'!E36</f>
        <v>107</v>
      </c>
      <c r="C387" s="36"/>
      <c r="E387" s="8"/>
      <c r="F387" s="8"/>
      <c r="G387" s="8"/>
    </row>
    <row r="388" spans="1:7" ht="12.75" customHeight="1" x14ac:dyDescent="0.2">
      <c r="A388" s="21" t="str">
        <f ca="1">IF(INDIRECT(ADDRESS(ROW()-1,COLUMN()+1))="Хосп-4","","ГОСТ Р 51603-2000")</f>
        <v>ГОСТ Р 51603-2000</v>
      </c>
      <c r="B388" s="37" t="s">
        <v>2</v>
      </c>
      <c r="C388" s="37"/>
      <c r="E388" s="8"/>
      <c r="F388" s="8"/>
      <c r="G388" s="8"/>
    </row>
    <row r="389" spans="1:7" ht="12.75" customHeight="1" x14ac:dyDescent="0.2">
      <c r="A389" s="21" t="str">
        <f>$A$4</f>
        <v>ТР ТС 021/2011 ТР ТС 022/2011</v>
      </c>
      <c r="B389" s="10"/>
      <c r="C389" s="25"/>
      <c r="E389" s="8"/>
      <c r="F389" s="8"/>
      <c r="G389" s="8"/>
    </row>
    <row r="390" spans="1:7" ht="12.75" customHeight="1" x14ac:dyDescent="0.2">
      <c r="A390" s="21" t="str">
        <f>$A$5</f>
        <v>Изготовитель: Эквадор</v>
      </c>
      <c r="B390" s="12"/>
      <c r="C390" s="26"/>
      <c r="E390" s="8"/>
      <c r="F390" s="8"/>
      <c r="G390" s="8"/>
    </row>
    <row r="391" spans="1:7" ht="12.75" customHeight="1" x14ac:dyDescent="0.2">
      <c r="A391" s="21" t="str">
        <f>$A$6</f>
        <v>"AGZULASA CIA LTDA"</v>
      </c>
      <c r="B391" s="12"/>
      <c r="C391" s="26"/>
      <c r="E391" s="8"/>
      <c r="F391" s="8"/>
      <c r="G391" s="8"/>
    </row>
    <row r="392" spans="1:7" ht="12.75" customHeight="1" x14ac:dyDescent="0.2">
      <c r="A392" s="21" t="str">
        <f>$A$7</f>
        <v>Дата фасовки: 12.09.2018</v>
      </c>
      <c r="B392" s="34">
        <f>K36</f>
        <v>21</v>
      </c>
      <c r="C392" s="25"/>
      <c r="E392" s="8"/>
      <c r="F392" s="8"/>
      <c r="G392" s="8"/>
    </row>
    <row r="393" spans="1:7" ht="12.75" customHeight="1" x14ac:dyDescent="0.2">
      <c r="A393" s="21" t="str">
        <f>$A$8</f>
        <v>Условия хранения: +13°С до +14 °С</v>
      </c>
      <c r="B393" s="34"/>
      <c r="C393" s="25"/>
      <c r="E393" s="8"/>
      <c r="F393" s="8"/>
      <c r="G393" s="8"/>
    </row>
    <row r="394" spans="1:7" ht="12.75" customHeight="1" x14ac:dyDescent="0.2">
      <c r="A394" s="21" t="str">
        <f ca="1">IF(LEFT(INDIRECT(ADDRESS(ROW()-7,COLUMN()+1)),3)="13-","Срок годности: 5 суток","Срок годности: 10 суток")</f>
        <v>Срок годности: 10 суток</v>
      </c>
      <c r="B394" s="34"/>
      <c r="C394" s="25"/>
      <c r="E394" s="8"/>
      <c r="F394" s="8"/>
      <c r="G394" s="8"/>
    </row>
    <row r="395" spans="1:7" ht="12.75" customHeight="1" x14ac:dyDescent="0.2">
      <c r="A395" s="21">
        <f>$A$10</f>
        <v>0</v>
      </c>
      <c r="B395" s="34"/>
      <c r="C395" s="35" t="s">
        <v>9</v>
      </c>
      <c r="E395" s="8"/>
      <c r="F395" s="8"/>
      <c r="G395" s="8"/>
    </row>
    <row r="396" spans="1:7" ht="12.75" customHeight="1" x14ac:dyDescent="0.2">
      <c r="A396" s="15" t="s">
        <v>10</v>
      </c>
      <c r="B396" s="16" t="s">
        <v>11</v>
      </c>
      <c r="C396" s="35"/>
      <c r="E396" s="8"/>
      <c r="F396" s="8"/>
      <c r="G396" s="8"/>
    </row>
    <row r="397" spans="1:7" ht="20.25" x14ac:dyDescent="0.2">
      <c r="A397" s="17">
        <v>36</v>
      </c>
      <c r="B397" s="2"/>
      <c r="C397" s="1"/>
      <c r="E397" s="8"/>
      <c r="F397" s="8"/>
      <c r="G397" s="8"/>
    </row>
    <row r="398" spans="1:7" ht="23.25" x14ac:dyDescent="0.2">
      <c r="A398" s="6" t="str">
        <f>$A$2</f>
        <v>Бананы св. вес. 1кл</v>
      </c>
      <c r="B398" s="36" t="str">
        <f>'[1]Банан расч'!E37</f>
        <v>134</v>
      </c>
      <c r="C398" s="36"/>
      <c r="E398" s="8"/>
      <c r="F398" s="8"/>
      <c r="G398" s="8"/>
    </row>
    <row r="399" spans="1:7" ht="12.75" customHeight="1" x14ac:dyDescent="0.2">
      <c r="A399" s="21" t="str">
        <f ca="1">IF(INDIRECT(ADDRESS(ROW()-1,COLUMN()+1))="Хосп-4","","ГОСТ Р 51603-2000")</f>
        <v>ГОСТ Р 51603-2000</v>
      </c>
      <c r="B399" s="37" t="s">
        <v>2</v>
      </c>
      <c r="C399" s="37"/>
      <c r="E399" s="8"/>
      <c r="F399" s="8"/>
      <c r="G399" s="8"/>
    </row>
    <row r="400" spans="1:7" ht="12.75" customHeight="1" x14ac:dyDescent="0.2">
      <c r="A400" s="21" t="str">
        <f>$A$4</f>
        <v>ТР ТС 021/2011 ТР ТС 022/2011</v>
      </c>
      <c r="B400" s="10"/>
      <c r="C400" s="25"/>
      <c r="E400" s="8"/>
      <c r="F400" s="8"/>
      <c r="G400" s="8"/>
    </row>
    <row r="401" spans="1:7" ht="12.75" customHeight="1" x14ac:dyDescent="0.2">
      <c r="A401" s="21" t="str">
        <f>$A$5</f>
        <v>Изготовитель: Эквадор</v>
      </c>
      <c r="B401" s="12"/>
      <c r="C401" s="26"/>
      <c r="E401" s="8"/>
      <c r="F401" s="8"/>
      <c r="G401" s="8"/>
    </row>
    <row r="402" spans="1:7" ht="12.75" customHeight="1" x14ac:dyDescent="0.2">
      <c r="A402" s="21" t="str">
        <f>$A$6</f>
        <v>"AGZULASA CIA LTDA"</v>
      </c>
      <c r="B402" s="12"/>
      <c r="C402" s="26"/>
      <c r="E402" s="8"/>
      <c r="F402" s="8"/>
      <c r="G402" s="8"/>
    </row>
    <row r="403" spans="1:7" ht="12.75" customHeight="1" x14ac:dyDescent="0.2">
      <c r="A403" s="21" t="str">
        <f>$A$7</f>
        <v>Дата фасовки: 12.09.2018</v>
      </c>
      <c r="B403" s="34">
        <f>K37</f>
        <v>21</v>
      </c>
      <c r="C403" s="25"/>
      <c r="E403" s="8"/>
      <c r="F403" s="8"/>
      <c r="G403" s="8"/>
    </row>
    <row r="404" spans="1:7" ht="12.75" customHeight="1" x14ac:dyDescent="0.2">
      <c r="A404" s="21" t="str">
        <f>$A$8</f>
        <v>Условия хранения: +13°С до +14 °С</v>
      </c>
      <c r="B404" s="34"/>
      <c r="C404" s="25"/>
      <c r="E404" s="8"/>
      <c r="F404" s="8"/>
      <c r="G404" s="8"/>
    </row>
    <row r="405" spans="1:7" ht="12.75" customHeight="1" x14ac:dyDescent="0.2">
      <c r="A405" s="21" t="str">
        <f ca="1">IF(LEFT(INDIRECT(ADDRESS(ROW()-7,COLUMN()+1)),3)="13-","Срок годности: 5 суток","Срок годности: 10 суток")</f>
        <v>Срок годности: 10 суток</v>
      </c>
      <c r="B405" s="34"/>
      <c r="C405" s="25"/>
      <c r="E405" s="8"/>
      <c r="F405" s="8"/>
      <c r="G405" s="8"/>
    </row>
    <row r="406" spans="1:7" ht="12.75" customHeight="1" x14ac:dyDescent="0.2">
      <c r="A406" s="21">
        <f>$A$10</f>
        <v>0</v>
      </c>
      <c r="B406" s="34"/>
      <c r="C406" s="35" t="s">
        <v>9</v>
      </c>
      <c r="E406" s="8"/>
      <c r="F406" s="8"/>
      <c r="G406" s="8"/>
    </row>
    <row r="407" spans="1:7" ht="12.75" customHeight="1" x14ac:dyDescent="0.2">
      <c r="A407" s="15" t="s">
        <v>10</v>
      </c>
      <c r="B407" s="16" t="s">
        <v>11</v>
      </c>
      <c r="C407" s="35"/>
      <c r="E407" s="8"/>
      <c r="F407" s="8"/>
      <c r="G407" s="8"/>
    </row>
    <row r="408" spans="1:7" ht="20.25" x14ac:dyDescent="0.2">
      <c r="A408" s="17">
        <v>37</v>
      </c>
      <c r="B408" s="2"/>
      <c r="C408" s="1"/>
      <c r="E408" s="8"/>
      <c r="F408" s="8"/>
      <c r="G408" s="8"/>
    </row>
    <row r="409" spans="1:7" ht="23.25" x14ac:dyDescent="0.2">
      <c r="A409" s="6" t="str">
        <f>$A$2</f>
        <v>Бананы св. вес. 1кл</v>
      </c>
      <c r="B409" s="36" t="str">
        <f>'[1]Банан расч'!E38</f>
        <v>136</v>
      </c>
      <c r="C409" s="36"/>
      <c r="E409" s="8"/>
      <c r="F409" s="8"/>
      <c r="G409" s="8"/>
    </row>
    <row r="410" spans="1:7" ht="12.75" customHeight="1" x14ac:dyDescent="0.2">
      <c r="A410" s="21" t="str">
        <f ca="1">IF(INDIRECT(ADDRESS(ROW()-1,COLUMN()+1))="Хосп-4","","ГОСТ Р 51603-2000")</f>
        <v>ГОСТ Р 51603-2000</v>
      </c>
      <c r="B410" s="37" t="s">
        <v>2</v>
      </c>
      <c r="C410" s="37"/>
      <c r="E410" s="8"/>
      <c r="F410" s="8"/>
      <c r="G410" s="8"/>
    </row>
    <row r="411" spans="1:7" ht="12.75" customHeight="1" x14ac:dyDescent="0.2">
      <c r="A411" s="21" t="str">
        <f>$A$4</f>
        <v>ТР ТС 021/2011 ТР ТС 022/2011</v>
      </c>
      <c r="B411" s="10"/>
      <c r="C411" s="25"/>
      <c r="E411" s="8"/>
      <c r="F411" s="8"/>
      <c r="G411" s="8"/>
    </row>
    <row r="412" spans="1:7" ht="12.75" customHeight="1" x14ac:dyDescent="0.2">
      <c r="A412" s="21" t="str">
        <f>$A$5</f>
        <v>Изготовитель: Эквадор</v>
      </c>
      <c r="B412" s="12"/>
      <c r="C412" s="26"/>
      <c r="E412" s="8"/>
      <c r="F412" s="8"/>
      <c r="G412" s="8"/>
    </row>
    <row r="413" spans="1:7" ht="12.75" customHeight="1" x14ac:dyDescent="0.2">
      <c r="A413" s="21" t="str">
        <f>$A$6</f>
        <v>"AGZULASA CIA LTDA"</v>
      </c>
      <c r="B413" s="12"/>
      <c r="C413" s="26"/>
      <c r="E413" s="8"/>
      <c r="F413" s="8"/>
      <c r="G413" s="8"/>
    </row>
    <row r="414" spans="1:7" ht="12.75" customHeight="1" x14ac:dyDescent="0.2">
      <c r="A414" s="21" t="str">
        <f>$A$7</f>
        <v>Дата фасовки: 12.09.2018</v>
      </c>
      <c r="B414" s="34">
        <f>K38</f>
        <v>21</v>
      </c>
      <c r="C414" s="25"/>
      <c r="E414" s="8"/>
      <c r="F414" s="8"/>
      <c r="G414" s="8"/>
    </row>
    <row r="415" spans="1:7" ht="12.75" customHeight="1" x14ac:dyDescent="0.2">
      <c r="A415" s="21" t="str">
        <f>$A$8</f>
        <v>Условия хранения: +13°С до +14 °С</v>
      </c>
      <c r="B415" s="34"/>
      <c r="C415" s="25"/>
      <c r="E415" s="8"/>
      <c r="F415" s="8"/>
      <c r="G415" s="8"/>
    </row>
    <row r="416" spans="1:7" ht="12.75" customHeight="1" x14ac:dyDescent="0.2">
      <c r="A416" s="21" t="str">
        <f ca="1">IF(LEFT(INDIRECT(ADDRESS(ROW()-7,COLUMN()+1)),3)="13-","Срок годности: 5 суток","Срок годности: 10 суток")</f>
        <v>Срок годности: 10 суток</v>
      </c>
      <c r="B416" s="34"/>
      <c r="C416" s="25"/>
      <c r="E416" s="8"/>
      <c r="F416" s="8"/>
      <c r="G416" s="8"/>
    </row>
    <row r="417" spans="1:7" ht="12.75" customHeight="1" x14ac:dyDescent="0.2">
      <c r="A417" s="21">
        <f>$A$10</f>
        <v>0</v>
      </c>
      <c r="B417" s="34"/>
      <c r="C417" s="35" t="s">
        <v>9</v>
      </c>
      <c r="E417" s="8"/>
      <c r="F417" s="8"/>
      <c r="G417" s="8"/>
    </row>
    <row r="418" spans="1:7" ht="12.75" customHeight="1" x14ac:dyDescent="0.2">
      <c r="A418" s="15" t="s">
        <v>10</v>
      </c>
      <c r="B418" s="16" t="s">
        <v>11</v>
      </c>
      <c r="C418" s="35"/>
      <c r="E418" s="8"/>
      <c r="F418" s="8"/>
      <c r="G418" s="8"/>
    </row>
    <row r="419" spans="1:7" ht="20.25" x14ac:dyDescent="0.2">
      <c r="A419" s="17">
        <v>38</v>
      </c>
      <c r="B419" s="2"/>
      <c r="C419" s="1"/>
      <c r="E419" s="8"/>
      <c r="F419" s="8"/>
      <c r="G419" s="8"/>
    </row>
    <row r="420" spans="1:7" ht="23.25" x14ac:dyDescent="0.2">
      <c r="A420" s="6" t="str">
        <f>$A$2</f>
        <v>Бананы св. вес. 1кл</v>
      </c>
      <c r="B420" s="36" t="str">
        <f>'[1]Банан расч'!E39</f>
        <v>72-2</v>
      </c>
      <c r="C420" s="36"/>
      <c r="E420" s="8"/>
      <c r="F420" s="8"/>
      <c r="G420" s="8"/>
    </row>
    <row r="421" spans="1:7" ht="12.75" customHeight="1" x14ac:dyDescent="0.2">
      <c r="A421" s="21" t="str">
        <f ca="1">IF(INDIRECT(ADDRESS(ROW()-1,COLUMN()+1))="Хосп-4","","ГОСТ Р 51603-2000")</f>
        <v>ГОСТ Р 51603-2000</v>
      </c>
      <c r="B421" s="37" t="s">
        <v>2</v>
      </c>
      <c r="C421" s="37"/>
      <c r="E421" s="8"/>
      <c r="F421" s="8"/>
      <c r="G421" s="8"/>
    </row>
    <row r="422" spans="1:7" ht="12.75" customHeight="1" x14ac:dyDescent="0.2">
      <c r="A422" s="21" t="str">
        <f>$A$4</f>
        <v>ТР ТС 021/2011 ТР ТС 022/2011</v>
      </c>
      <c r="B422" s="10"/>
      <c r="C422" s="25"/>
      <c r="E422" s="8"/>
      <c r="F422" s="8"/>
      <c r="G422" s="8"/>
    </row>
    <row r="423" spans="1:7" ht="12.75" customHeight="1" x14ac:dyDescent="0.2">
      <c r="A423" s="21" t="str">
        <f>$A$5</f>
        <v>Изготовитель: Эквадор</v>
      </c>
      <c r="B423" s="12"/>
      <c r="C423" s="26"/>
      <c r="E423" s="8"/>
      <c r="F423" s="8"/>
      <c r="G423" s="8"/>
    </row>
    <row r="424" spans="1:7" ht="12.75" customHeight="1" x14ac:dyDescent="0.2">
      <c r="A424" s="21" t="str">
        <f>$A$6</f>
        <v>"AGZULASA CIA LTDA"</v>
      </c>
      <c r="B424" s="12"/>
      <c r="C424" s="26"/>
      <c r="E424" s="8"/>
      <c r="F424" s="8"/>
      <c r="G424" s="8"/>
    </row>
    <row r="425" spans="1:7" ht="12.75" customHeight="1" x14ac:dyDescent="0.2">
      <c r="A425" s="21" t="str">
        <f>$A$7</f>
        <v>Дата фасовки: 12.09.2018</v>
      </c>
      <c r="B425" s="34">
        <f>K39</f>
        <v>21</v>
      </c>
      <c r="C425" s="25"/>
      <c r="E425" s="8"/>
      <c r="F425" s="8"/>
      <c r="G425" s="8"/>
    </row>
    <row r="426" spans="1:7" ht="12.75" customHeight="1" x14ac:dyDescent="0.2">
      <c r="A426" s="21" t="str">
        <f>$A$8</f>
        <v>Условия хранения: +13°С до +14 °С</v>
      </c>
      <c r="B426" s="34"/>
      <c r="C426" s="25"/>
      <c r="E426" s="8"/>
      <c r="F426" s="8"/>
      <c r="G426" s="8"/>
    </row>
    <row r="427" spans="1:7" ht="12.75" customHeight="1" x14ac:dyDescent="0.2">
      <c r="A427" s="21" t="str">
        <f ca="1">IF(LEFT(INDIRECT(ADDRESS(ROW()-7,COLUMN()+1)),3)="13-","Срок годности: 5 суток","Срок годности: 10 суток")</f>
        <v>Срок годности: 10 суток</v>
      </c>
      <c r="B427" s="34"/>
      <c r="C427" s="25"/>
      <c r="E427" s="8"/>
      <c r="F427" s="8"/>
      <c r="G427" s="8"/>
    </row>
    <row r="428" spans="1:7" ht="12.75" customHeight="1" x14ac:dyDescent="0.2">
      <c r="A428" s="21">
        <f>$A$10</f>
        <v>0</v>
      </c>
      <c r="B428" s="34"/>
      <c r="C428" s="35" t="s">
        <v>9</v>
      </c>
      <c r="E428" s="8"/>
      <c r="F428" s="8"/>
      <c r="G428" s="8"/>
    </row>
    <row r="429" spans="1:7" ht="12.75" customHeight="1" x14ac:dyDescent="0.2">
      <c r="A429" s="15" t="s">
        <v>10</v>
      </c>
      <c r="B429" s="16" t="s">
        <v>11</v>
      </c>
      <c r="C429" s="35"/>
      <c r="E429" s="8"/>
      <c r="F429" s="8"/>
      <c r="G429" s="8"/>
    </row>
    <row r="430" spans="1:7" ht="20.25" x14ac:dyDescent="0.2">
      <c r="A430" s="17">
        <v>39</v>
      </c>
      <c r="B430" s="2"/>
      <c r="C430" s="1"/>
      <c r="E430" s="8"/>
      <c r="F430" s="8"/>
      <c r="G430" s="8"/>
    </row>
    <row r="431" spans="1:7" ht="23.25" x14ac:dyDescent="0.2">
      <c r="A431" s="6" t="str">
        <f>$A$2</f>
        <v>Бананы св. вес. 1кл</v>
      </c>
      <c r="B431" s="36" t="str">
        <f>'[1]Банан расч'!E40</f>
        <v>125-2</v>
      </c>
      <c r="C431" s="36"/>
      <c r="E431" s="8"/>
      <c r="F431" s="8"/>
      <c r="G431" s="8"/>
    </row>
    <row r="432" spans="1:7" ht="12.75" customHeight="1" x14ac:dyDescent="0.2">
      <c r="A432" s="21" t="str">
        <f ca="1">IF(INDIRECT(ADDRESS(ROW()-1,COLUMN()+1))="Хосп-4","","ГОСТ Р 51603-2000")</f>
        <v>ГОСТ Р 51603-2000</v>
      </c>
      <c r="B432" s="37" t="s">
        <v>2</v>
      </c>
      <c r="C432" s="37"/>
      <c r="E432" s="8"/>
      <c r="F432" s="8"/>
      <c r="G432" s="8"/>
    </row>
    <row r="433" spans="1:7" ht="12.75" customHeight="1" x14ac:dyDescent="0.2">
      <c r="A433" s="21" t="str">
        <f>$A$4</f>
        <v>ТР ТС 021/2011 ТР ТС 022/2011</v>
      </c>
      <c r="B433" s="10"/>
      <c r="C433" s="25"/>
      <c r="E433" s="8"/>
      <c r="F433" s="8"/>
      <c r="G433" s="8"/>
    </row>
    <row r="434" spans="1:7" ht="12.75" customHeight="1" x14ac:dyDescent="0.2">
      <c r="A434" s="21" t="str">
        <f>$A$5</f>
        <v>Изготовитель: Эквадор</v>
      </c>
      <c r="B434" s="12"/>
      <c r="C434" s="26"/>
      <c r="E434" s="8"/>
      <c r="F434" s="8"/>
      <c r="G434" s="8"/>
    </row>
    <row r="435" spans="1:7" ht="12.75" customHeight="1" x14ac:dyDescent="0.2">
      <c r="A435" s="21" t="str">
        <f>$A$6</f>
        <v>"AGZULASA CIA LTDA"</v>
      </c>
      <c r="B435" s="12"/>
      <c r="C435" s="26"/>
      <c r="E435" s="8"/>
      <c r="F435" s="8"/>
      <c r="G435" s="8"/>
    </row>
    <row r="436" spans="1:7" ht="12.75" customHeight="1" x14ac:dyDescent="0.2">
      <c r="A436" s="21" t="str">
        <f>$A$7</f>
        <v>Дата фасовки: 12.09.2018</v>
      </c>
      <c r="B436" s="34">
        <f>K40</f>
        <v>20</v>
      </c>
      <c r="C436" s="25"/>
      <c r="E436" s="8"/>
      <c r="F436" s="8"/>
      <c r="G436" s="8"/>
    </row>
    <row r="437" spans="1:7" ht="12.75" customHeight="1" x14ac:dyDescent="0.2">
      <c r="A437" s="21" t="str">
        <f>$A$8</f>
        <v>Условия хранения: +13°С до +14 °С</v>
      </c>
      <c r="B437" s="34"/>
      <c r="C437" s="25"/>
      <c r="E437" s="8"/>
      <c r="F437" s="8"/>
      <c r="G437" s="8"/>
    </row>
    <row r="438" spans="1:7" ht="12.75" customHeight="1" x14ac:dyDescent="0.2">
      <c r="A438" s="21" t="str">
        <f ca="1">IF(LEFT(INDIRECT(ADDRESS(ROW()-7,COLUMN()+1)),3)="13-","Срок годности: 5 суток","Срок годности: 10 суток")</f>
        <v>Срок годности: 10 суток</v>
      </c>
      <c r="B438" s="34"/>
      <c r="C438" s="25"/>
      <c r="E438" s="8"/>
      <c r="F438" s="8"/>
      <c r="G438" s="8"/>
    </row>
    <row r="439" spans="1:7" ht="12.75" customHeight="1" x14ac:dyDescent="0.2">
      <c r="A439" s="21">
        <f>$A$10</f>
        <v>0</v>
      </c>
      <c r="B439" s="34"/>
      <c r="C439" s="35" t="s">
        <v>9</v>
      </c>
      <c r="E439" s="8"/>
      <c r="F439" s="8"/>
      <c r="G439" s="8"/>
    </row>
    <row r="440" spans="1:7" ht="12.75" customHeight="1" x14ac:dyDescent="0.2">
      <c r="A440" s="15" t="s">
        <v>10</v>
      </c>
      <c r="B440" s="16" t="s">
        <v>11</v>
      </c>
      <c r="C440" s="35"/>
      <c r="E440" s="8"/>
      <c r="F440" s="8"/>
      <c r="G440" s="8"/>
    </row>
    <row r="441" spans="1:7" ht="20.25" x14ac:dyDescent="0.2">
      <c r="A441" s="17">
        <v>40</v>
      </c>
      <c r="B441" s="2"/>
      <c r="C441" s="1"/>
      <c r="E441" s="8"/>
      <c r="F441" s="8"/>
      <c r="G441" s="8"/>
    </row>
    <row r="442" spans="1:7" ht="23.25" x14ac:dyDescent="0.2">
      <c r="A442" s="6" t="str">
        <f>$A$2</f>
        <v>Бананы св. вес. 1кл</v>
      </c>
      <c r="B442" s="36" t="str">
        <f>'[1]Банан расч'!E41</f>
        <v>25</v>
      </c>
      <c r="C442" s="36"/>
      <c r="E442" s="8"/>
      <c r="F442" s="8"/>
      <c r="G442" s="8"/>
    </row>
    <row r="443" spans="1:7" ht="12.75" customHeight="1" x14ac:dyDescent="0.2">
      <c r="A443" s="21" t="str">
        <f ca="1">IF(INDIRECT(ADDRESS(ROW()-1,COLUMN()+1))="Хосп-4","","ГОСТ Р 51603-2000")</f>
        <v>ГОСТ Р 51603-2000</v>
      </c>
      <c r="B443" s="37" t="s">
        <v>2</v>
      </c>
      <c r="C443" s="37"/>
      <c r="E443" s="8"/>
      <c r="F443" s="8"/>
      <c r="G443" s="8"/>
    </row>
    <row r="444" spans="1:7" ht="12.75" customHeight="1" x14ac:dyDescent="0.2">
      <c r="A444" s="21" t="str">
        <f>$A$4</f>
        <v>ТР ТС 021/2011 ТР ТС 022/2011</v>
      </c>
      <c r="B444" s="10"/>
      <c r="C444" s="25"/>
      <c r="E444" s="8"/>
      <c r="F444" s="8"/>
      <c r="G444" s="8"/>
    </row>
    <row r="445" spans="1:7" ht="12.75" customHeight="1" x14ac:dyDescent="0.2">
      <c r="A445" s="21" t="str">
        <f>$A$5</f>
        <v>Изготовитель: Эквадор</v>
      </c>
      <c r="B445" s="12"/>
      <c r="C445" s="26"/>
      <c r="E445" s="8"/>
      <c r="F445" s="8"/>
      <c r="G445" s="8"/>
    </row>
    <row r="446" spans="1:7" ht="12.75" customHeight="1" x14ac:dyDescent="0.2">
      <c r="A446" s="21" t="str">
        <f>$A$6</f>
        <v>"AGZULASA CIA LTDA"</v>
      </c>
      <c r="B446" s="12"/>
      <c r="C446" s="26"/>
      <c r="E446" s="8"/>
      <c r="F446" s="8"/>
      <c r="G446" s="8"/>
    </row>
    <row r="447" spans="1:7" ht="12.75" customHeight="1" x14ac:dyDescent="0.2">
      <c r="A447" s="21" t="str">
        <f>$A$7</f>
        <v>Дата фасовки: 12.09.2018</v>
      </c>
      <c r="B447" s="34">
        <f>K41</f>
        <v>20</v>
      </c>
      <c r="C447" s="25"/>
      <c r="E447" s="8"/>
      <c r="F447" s="8"/>
      <c r="G447" s="8"/>
    </row>
    <row r="448" spans="1:7" ht="12.75" customHeight="1" x14ac:dyDescent="0.2">
      <c r="A448" s="21" t="str">
        <f>$A$8</f>
        <v>Условия хранения: +13°С до +14 °С</v>
      </c>
      <c r="B448" s="34"/>
      <c r="C448" s="25"/>
      <c r="E448" s="8"/>
      <c r="F448" s="8"/>
      <c r="G448" s="8"/>
    </row>
    <row r="449" spans="1:7" ht="12.75" customHeight="1" x14ac:dyDescent="0.2">
      <c r="A449" s="21" t="str">
        <f ca="1">IF(LEFT(INDIRECT(ADDRESS(ROW()-7,COLUMN()+1)),3)="13-","Срок годности: 5 суток","Срок годности: 10 суток")</f>
        <v>Срок годности: 10 суток</v>
      </c>
      <c r="B449" s="34"/>
      <c r="C449" s="25"/>
      <c r="E449" s="8"/>
      <c r="F449" s="8"/>
      <c r="G449" s="8"/>
    </row>
    <row r="450" spans="1:7" ht="12.75" customHeight="1" x14ac:dyDescent="0.2">
      <c r="A450" s="21">
        <f>$A$10</f>
        <v>0</v>
      </c>
      <c r="B450" s="34"/>
      <c r="C450" s="35" t="s">
        <v>9</v>
      </c>
      <c r="E450" s="8"/>
      <c r="F450" s="8"/>
      <c r="G450" s="8"/>
    </row>
    <row r="451" spans="1:7" ht="12.75" customHeight="1" x14ac:dyDescent="0.2">
      <c r="A451" s="15" t="s">
        <v>10</v>
      </c>
      <c r="B451" s="16" t="s">
        <v>11</v>
      </c>
      <c r="C451" s="35"/>
      <c r="E451" s="8"/>
      <c r="F451" s="8"/>
      <c r="G451" s="8"/>
    </row>
    <row r="452" spans="1:7" ht="20.25" x14ac:dyDescent="0.2">
      <c r="A452" s="17">
        <v>41</v>
      </c>
      <c r="B452" s="2"/>
      <c r="C452" s="1"/>
      <c r="D452" s="24"/>
      <c r="E452" s="8"/>
      <c r="F452" s="8"/>
      <c r="G452" s="8"/>
    </row>
    <row r="453" spans="1:7" ht="23.25" x14ac:dyDescent="0.2">
      <c r="A453" s="6" t="str">
        <f>$A$2</f>
        <v>Бананы св. вес. 1кл</v>
      </c>
      <c r="B453" s="36" t="str">
        <f>'[1]Банан расч'!E42</f>
        <v>15</v>
      </c>
      <c r="C453" s="36"/>
      <c r="E453" s="8"/>
      <c r="F453" s="8"/>
      <c r="G453" s="8"/>
    </row>
    <row r="454" spans="1:7" ht="12.75" customHeight="1" x14ac:dyDescent="0.2">
      <c r="A454" s="21" t="str">
        <f ca="1">IF(INDIRECT(ADDRESS(ROW()-1,COLUMN()+1))="Хосп-4","","ГОСТ Р 51603-2000")</f>
        <v>ГОСТ Р 51603-2000</v>
      </c>
      <c r="B454" s="37" t="s">
        <v>2</v>
      </c>
      <c r="C454" s="37"/>
      <c r="E454" s="8"/>
      <c r="F454" s="8"/>
      <c r="G454" s="8"/>
    </row>
    <row r="455" spans="1:7" ht="12.75" customHeight="1" x14ac:dyDescent="0.2">
      <c r="A455" s="21" t="str">
        <f>$A$4</f>
        <v>ТР ТС 021/2011 ТР ТС 022/2011</v>
      </c>
      <c r="B455" s="10"/>
      <c r="C455" s="25"/>
      <c r="E455" s="8"/>
      <c r="F455" s="8"/>
      <c r="G455" s="8"/>
    </row>
    <row r="456" spans="1:7" ht="12.75" customHeight="1" x14ac:dyDescent="0.2">
      <c r="A456" s="21" t="str">
        <f>$A$5</f>
        <v>Изготовитель: Эквадор</v>
      </c>
      <c r="B456" s="12"/>
      <c r="C456" s="26"/>
      <c r="E456" s="8"/>
      <c r="F456" s="8"/>
      <c r="G456" s="8"/>
    </row>
    <row r="457" spans="1:7" ht="12.75" customHeight="1" x14ac:dyDescent="0.2">
      <c r="A457" s="21" t="str">
        <f>$A$6</f>
        <v>"AGZULASA CIA LTDA"</v>
      </c>
      <c r="B457" s="12"/>
      <c r="C457" s="26"/>
      <c r="E457" s="8"/>
      <c r="F457" s="8"/>
      <c r="G457" s="8"/>
    </row>
    <row r="458" spans="1:7" ht="12.75" customHeight="1" x14ac:dyDescent="0.2">
      <c r="A458" s="21" t="str">
        <f>$A$7</f>
        <v>Дата фасовки: 12.09.2018</v>
      </c>
      <c r="B458" s="34">
        <f>K42</f>
        <v>20</v>
      </c>
      <c r="C458" s="25"/>
      <c r="E458" s="8"/>
      <c r="F458" s="8"/>
      <c r="G458" s="8"/>
    </row>
    <row r="459" spans="1:7" ht="12.75" customHeight="1" x14ac:dyDescent="0.2">
      <c r="A459" s="21" t="str">
        <f>$A$8</f>
        <v>Условия хранения: +13°С до +14 °С</v>
      </c>
      <c r="B459" s="34"/>
      <c r="C459" s="25"/>
      <c r="E459" s="8"/>
      <c r="F459" s="8"/>
      <c r="G459" s="8"/>
    </row>
    <row r="460" spans="1:7" ht="12.75" customHeight="1" x14ac:dyDescent="0.2">
      <c r="A460" s="21" t="str">
        <f ca="1">IF(LEFT(INDIRECT(ADDRESS(ROW()-7,COLUMN()+1)),3)="13-","Срок годности: 5 суток","Срок годности: 10 суток")</f>
        <v>Срок годности: 10 суток</v>
      </c>
      <c r="B460" s="34"/>
      <c r="C460" s="25"/>
      <c r="E460" s="8"/>
      <c r="F460" s="8"/>
      <c r="G460" s="8"/>
    </row>
    <row r="461" spans="1:7" ht="12.75" customHeight="1" x14ac:dyDescent="0.2">
      <c r="A461" s="21">
        <f>$A$10</f>
        <v>0</v>
      </c>
      <c r="B461" s="34"/>
      <c r="C461" s="35" t="s">
        <v>9</v>
      </c>
      <c r="E461" s="8"/>
      <c r="F461" s="8"/>
      <c r="G461" s="8"/>
    </row>
    <row r="462" spans="1:7" ht="12.75" customHeight="1" x14ac:dyDescent="0.2">
      <c r="A462" s="15" t="s">
        <v>10</v>
      </c>
      <c r="B462" s="16" t="s">
        <v>11</v>
      </c>
      <c r="C462" s="35"/>
      <c r="E462" s="8"/>
      <c r="F462" s="8"/>
      <c r="G462" s="8"/>
    </row>
    <row r="463" spans="1:7" ht="20.25" x14ac:dyDescent="0.2">
      <c r="A463" s="17">
        <v>42</v>
      </c>
      <c r="B463" s="2"/>
      <c r="C463" s="1"/>
      <c r="E463" s="8"/>
      <c r="F463" s="8"/>
      <c r="G463" s="8"/>
    </row>
    <row r="464" spans="1:7" ht="23.25" x14ac:dyDescent="0.2">
      <c r="A464" s="6" t="str">
        <f>$A$2</f>
        <v>Бананы св. вес. 1кл</v>
      </c>
      <c r="B464" s="36" t="str">
        <f>'[1]Банан расч'!E43</f>
        <v>69</v>
      </c>
      <c r="C464" s="36"/>
      <c r="E464" s="8"/>
      <c r="F464" s="8"/>
      <c r="G464" s="8"/>
    </row>
    <row r="465" spans="1:7" ht="12.75" customHeight="1" x14ac:dyDescent="0.2">
      <c r="A465" s="21" t="str">
        <f ca="1">IF(INDIRECT(ADDRESS(ROW()-1,COLUMN()+1))="Хосп-4","","ГОСТ Р 51603-2000")</f>
        <v>ГОСТ Р 51603-2000</v>
      </c>
      <c r="B465" s="37" t="s">
        <v>2</v>
      </c>
      <c r="C465" s="37"/>
      <c r="E465" s="8"/>
      <c r="F465" s="8"/>
      <c r="G465" s="8"/>
    </row>
    <row r="466" spans="1:7" ht="12.75" customHeight="1" x14ac:dyDescent="0.2">
      <c r="A466" s="21" t="str">
        <f>$A$4</f>
        <v>ТР ТС 021/2011 ТР ТС 022/2011</v>
      </c>
      <c r="B466" s="10"/>
      <c r="C466" s="25"/>
    </row>
    <row r="467" spans="1:7" ht="12.75" customHeight="1" x14ac:dyDescent="0.2">
      <c r="A467" s="21" t="str">
        <f>$A$5</f>
        <v>Изготовитель: Эквадор</v>
      </c>
      <c r="B467" s="12"/>
      <c r="C467" s="26"/>
    </row>
    <row r="468" spans="1:7" ht="12.75" customHeight="1" x14ac:dyDescent="0.2">
      <c r="A468" s="21" t="str">
        <f>$A$6</f>
        <v>"AGZULASA CIA LTDA"</v>
      </c>
      <c r="B468" s="12"/>
      <c r="C468" s="26"/>
    </row>
    <row r="469" spans="1:7" ht="12.75" customHeight="1" x14ac:dyDescent="0.2">
      <c r="A469" s="21" t="str">
        <f>$A$7</f>
        <v>Дата фасовки: 12.09.2018</v>
      </c>
      <c r="B469" s="34">
        <f>K43</f>
        <v>20</v>
      </c>
      <c r="C469" s="25"/>
    </row>
    <row r="470" spans="1:7" ht="12.75" customHeight="1" x14ac:dyDescent="0.2">
      <c r="A470" s="21" t="str">
        <f>$A$8</f>
        <v>Условия хранения: +13°С до +14 °С</v>
      </c>
      <c r="B470" s="34"/>
      <c r="C470" s="25"/>
    </row>
    <row r="471" spans="1:7" ht="12.75" customHeight="1" x14ac:dyDescent="0.2">
      <c r="A471" s="21" t="str">
        <f ca="1">IF(LEFT(INDIRECT(ADDRESS(ROW()-7,COLUMN()+1)),3)="13-","Срок годности: 5 суток","Срок годности: 10 суток")</f>
        <v>Срок годности: 10 суток</v>
      </c>
      <c r="B471" s="34"/>
      <c r="C471" s="25"/>
    </row>
    <row r="472" spans="1:7" ht="12.75" customHeight="1" x14ac:dyDescent="0.2">
      <c r="A472" s="21">
        <f>$A$10</f>
        <v>0</v>
      </c>
      <c r="B472" s="34"/>
      <c r="C472" s="35" t="s">
        <v>9</v>
      </c>
    </row>
    <row r="473" spans="1:7" ht="12.75" customHeight="1" x14ac:dyDescent="0.2">
      <c r="A473" s="15" t="s">
        <v>10</v>
      </c>
      <c r="B473" s="16" t="s">
        <v>11</v>
      </c>
      <c r="C473" s="35"/>
    </row>
    <row r="474" spans="1:7" ht="20.25" x14ac:dyDescent="0.2">
      <c r="A474" s="17">
        <v>43</v>
      </c>
      <c r="B474" s="2"/>
      <c r="C474" s="1"/>
    </row>
    <row r="475" spans="1:7" ht="23.25" x14ac:dyDescent="0.2">
      <c r="A475" s="6" t="str">
        <f>$A$2</f>
        <v>Бананы св. вес. 1кл</v>
      </c>
      <c r="B475" s="36" t="str">
        <f>'[1]Банан расч'!E44</f>
        <v>9-2</v>
      </c>
      <c r="C475" s="36"/>
    </row>
    <row r="476" spans="1:7" ht="12.75" customHeight="1" x14ac:dyDescent="0.2">
      <c r="A476" s="21" t="str">
        <f ca="1">IF(INDIRECT(ADDRESS(ROW()-1,COLUMN()+1))="Хосп-4","","ГОСТ Р 51603-2000")</f>
        <v>ГОСТ Р 51603-2000</v>
      </c>
      <c r="B476" s="37" t="s">
        <v>2</v>
      </c>
      <c r="C476" s="37"/>
    </row>
    <row r="477" spans="1:7" ht="12.75" customHeight="1" x14ac:dyDescent="0.2">
      <c r="A477" s="21" t="str">
        <f>$A$4</f>
        <v>ТР ТС 021/2011 ТР ТС 022/2011</v>
      </c>
      <c r="B477" s="10"/>
      <c r="C477" s="25"/>
    </row>
    <row r="478" spans="1:7" ht="12.75" customHeight="1" x14ac:dyDescent="0.2">
      <c r="A478" s="21" t="str">
        <f>$A$5</f>
        <v>Изготовитель: Эквадор</v>
      </c>
      <c r="B478" s="12"/>
      <c r="C478" s="26"/>
    </row>
    <row r="479" spans="1:7" ht="12.75" customHeight="1" x14ac:dyDescent="0.2">
      <c r="A479" s="21" t="str">
        <f>$A$6</f>
        <v>"AGZULASA CIA LTDA"</v>
      </c>
      <c r="B479" s="12"/>
      <c r="C479" s="26"/>
    </row>
    <row r="480" spans="1:7" ht="12.75" customHeight="1" x14ac:dyDescent="0.2">
      <c r="A480" s="21" t="str">
        <f>$A$7</f>
        <v>Дата фасовки: 12.09.2018</v>
      </c>
      <c r="B480" s="34">
        <f>K44</f>
        <v>20</v>
      </c>
      <c r="C480" s="25"/>
    </row>
    <row r="481" spans="1:3" ht="12.75" customHeight="1" x14ac:dyDescent="0.2">
      <c r="A481" s="21" t="str">
        <f>$A$8</f>
        <v>Условия хранения: +13°С до +14 °С</v>
      </c>
      <c r="B481" s="34"/>
      <c r="C481" s="25"/>
    </row>
    <row r="482" spans="1:3" ht="12.75" customHeight="1" x14ac:dyDescent="0.2">
      <c r="A482" s="21" t="str">
        <f ca="1">IF(LEFT(INDIRECT(ADDRESS(ROW()-7,COLUMN()+1)),3)="13-","Срок годности: 5 суток","Срок годности: 10 суток")</f>
        <v>Срок годности: 10 суток</v>
      </c>
      <c r="B482" s="34"/>
      <c r="C482" s="25"/>
    </row>
    <row r="483" spans="1:3" ht="12.75" customHeight="1" x14ac:dyDescent="0.2">
      <c r="A483" s="21">
        <f>$A$10</f>
        <v>0</v>
      </c>
      <c r="B483" s="34"/>
      <c r="C483" s="35" t="s">
        <v>9</v>
      </c>
    </row>
    <row r="484" spans="1:3" ht="12.75" customHeight="1" x14ac:dyDescent="0.2">
      <c r="A484" s="15" t="s">
        <v>10</v>
      </c>
      <c r="B484" s="16" t="s">
        <v>11</v>
      </c>
      <c r="C484" s="35"/>
    </row>
    <row r="485" spans="1:3" ht="20.25" x14ac:dyDescent="0.2">
      <c r="A485" s="17">
        <v>44</v>
      </c>
      <c r="B485" s="2"/>
      <c r="C485" s="1"/>
    </row>
    <row r="486" spans="1:3" ht="23.25" x14ac:dyDescent="0.2">
      <c r="A486" s="6" t="str">
        <f>$A$2</f>
        <v>Бананы св. вес. 1кл</v>
      </c>
      <c r="B486" s="36" t="str">
        <f>'[1]Банан расч'!E45</f>
        <v>64</v>
      </c>
      <c r="C486" s="36"/>
    </row>
    <row r="487" spans="1:3" ht="12.75" customHeight="1" x14ac:dyDescent="0.2">
      <c r="A487" s="21" t="str">
        <f ca="1">IF(INDIRECT(ADDRESS(ROW()-1,COLUMN()+1))="Хосп-4","","ГОСТ Р 51603-2000")</f>
        <v>ГОСТ Р 51603-2000</v>
      </c>
      <c r="B487" s="37" t="s">
        <v>2</v>
      </c>
      <c r="C487" s="37"/>
    </row>
    <row r="488" spans="1:3" ht="12.75" customHeight="1" x14ac:dyDescent="0.2">
      <c r="A488" s="21" t="str">
        <f>$A$4</f>
        <v>ТР ТС 021/2011 ТР ТС 022/2011</v>
      </c>
      <c r="B488" s="10"/>
      <c r="C488" s="25"/>
    </row>
    <row r="489" spans="1:3" ht="12.75" customHeight="1" x14ac:dyDescent="0.2">
      <c r="A489" s="21" t="str">
        <f>$A$5</f>
        <v>Изготовитель: Эквадор</v>
      </c>
      <c r="B489" s="12"/>
      <c r="C489" s="26"/>
    </row>
    <row r="490" spans="1:3" ht="12.75" customHeight="1" x14ac:dyDescent="0.2">
      <c r="A490" s="21" t="str">
        <f>$A$6</f>
        <v>"AGZULASA CIA LTDA"</v>
      </c>
      <c r="B490" s="12"/>
      <c r="C490" s="26"/>
    </row>
    <row r="491" spans="1:3" ht="12.75" customHeight="1" x14ac:dyDescent="0.2">
      <c r="A491" s="21" t="str">
        <f>$A$7</f>
        <v>Дата фасовки: 12.09.2018</v>
      </c>
      <c r="B491" s="34">
        <f>K45</f>
        <v>20</v>
      </c>
      <c r="C491" s="25"/>
    </row>
    <row r="492" spans="1:3" ht="12.75" customHeight="1" x14ac:dyDescent="0.2">
      <c r="A492" s="21" t="str">
        <f>$A$8</f>
        <v>Условия хранения: +13°С до +14 °С</v>
      </c>
      <c r="B492" s="34"/>
      <c r="C492" s="25"/>
    </row>
    <row r="493" spans="1:3" ht="12.75" customHeight="1" x14ac:dyDescent="0.2">
      <c r="A493" s="21" t="str">
        <f ca="1">IF(LEFT(INDIRECT(ADDRESS(ROW()-7,COLUMN()+1)),3)="13-","Срок годности: 5 суток","Срок годности: 10 суток")</f>
        <v>Срок годности: 10 суток</v>
      </c>
      <c r="B493" s="34"/>
      <c r="C493" s="25"/>
    </row>
    <row r="494" spans="1:3" ht="12.75" customHeight="1" x14ac:dyDescent="0.2">
      <c r="A494" s="21">
        <f>$A$10</f>
        <v>0</v>
      </c>
      <c r="B494" s="34"/>
      <c r="C494" s="35" t="s">
        <v>9</v>
      </c>
    </row>
    <row r="495" spans="1:3" ht="12.75" customHeight="1" x14ac:dyDescent="0.2">
      <c r="A495" s="15" t="s">
        <v>10</v>
      </c>
      <c r="B495" s="16" t="s">
        <v>11</v>
      </c>
      <c r="C495" s="35"/>
    </row>
    <row r="496" spans="1:3" ht="20.25" x14ac:dyDescent="0.2">
      <c r="A496" s="17">
        <v>45</v>
      </c>
      <c r="B496" s="2"/>
      <c r="C496" s="1"/>
    </row>
    <row r="497" spans="1:6" ht="23.25" x14ac:dyDescent="0.2">
      <c r="A497" s="6" t="str">
        <f>$A$2</f>
        <v>Бананы св. вес. 1кл</v>
      </c>
      <c r="B497" s="36" t="str">
        <f>'[1]Банан расч'!E46</f>
        <v>9-1</v>
      </c>
      <c r="C497" s="36"/>
    </row>
    <row r="498" spans="1:6" ht="12.75" customHeight="1" x14ac:dyDescent="0.2">
      <c r="A498" s="21" t="str">
        <f ca="1">IF(INDIRECT(ADDRESS(ROW()-1,COLUMN()+1))="Хосп-4","","ГОСТ Р 51603-2000")</f>
        <v>ГОСТ Р 51603-2000</v>
      </c>
      <c r="B498" s="37" t="s">
        <v>2</v>
      </c>
      <c r="C498" s="37"/>
    </row>
    <row r="499" spans="1:6" ht="12.75" customHeight="1" x14ac:dyDescent="0.2">
      <c r="A499" s="21" t="str">
        <f>$A$4</f>
        <v>ТР ТС 021/2011 ТР ТС 022/2011</v>
      </c>
      <c r="B499" s="10"/>
      <c r="C499" s="25"/>
    </row>
    <row r="500" spans="1:6" ht="12.75" customHeight="1" x14ac:dyDescent="0.2">
      <c r="A500" s="21" t="str">
        <f>$A$5</f>
        <v>Изготовитель: Эквадор</v>
      </c>
      <c r="B500" s="12"/>
      <c r="C500" s="26"/>
    </row>
    <row r="501" spans="1:6" ht="12.75" customHeight="1" x14ac:dyDescent="0.2">
      <c r="A501" s="21" t="str">
        <f>$A$6</f>
        <v>"AGZULASA CIA LTDA"</v>
      </c>
      <c r="B501" s="12"/>
      <c r="C501" s="26"/>
    </row>
    <row r="502" spans="1:6" ht="12.75" customHeight="1" x14ac:dyDescent="0.2">
      <c r="A502" s="21" t="str">
        <f>$A$7</f>
        <v>Дата фасовки: 12.09.2018</v>
      </c>
      <c r="B502" s="34">
        <f>K46</f>
        <v>20</v>
      </c>
      <c r="C502" s="25"/>
      <c r="E502" s="27"/>
      <c r="F502" s="8"/>
    </row>
    <row r="503" spans="1:6" ht="12.75" customHeight="1" x14ac:dyDescent="0.2">
      <c r="A503" s="21" t="str">
        <f>$A$8</f>
        <v>Условия хранения: +13°С до +14 °С</v>
      </c>
      <c r="B503" s="34"/>
      <c r="C503" s="25"/>
      <c r="E503" s="28"/>
      <c r="F503" s="8"/>
    </row>
    <row r="504" spans="1:6" ht="12.75" customHeight="1" x14ac:dyDescent="0.2">
      <c r="A504" s="21" t="str">
        <f ca="1">IF(LEFT(INDIRECT(ADDRESS(ROW()-7,COLUMN()+1)),3)="13-","Срок годности: 5 суток","Срок годности: 10 суток")</f>
        <v>Срок годности: 10 суток</v>
      </c>
      <c r="B504" s="34"/>
      <c r="C504" s="25"/>
    </row>
    <row r="505" spans="1:6" ht="12.75" customHeight="1" x14ac:dyDescent="0.2">
      <c r="A505" s="21">
        <f>$A$10</f>
        <v>0</v>
      </c>
      <c r="B505" s="34"/>
      <c r="C505" s="35" t="s">
        <v>9</v>
      </c>
    </row>
    <row r="506" spans="1:6" ht="12.75" customHeight="1" x14ac:dyDescent="0.2">
      <c r="A506" s="15" t="s">
        <v>10</v>
      </c>
      <c r="B506" s="16" t="s">
        <v>11</v>
      </c>
      <c r="C506" s="35"/>
    </row>
    <row r="507" spans="1:6" ht="20.25" x14ac:dyDescent="0.2">
      <c r="A507" s="17">
        <v>46</v>
      </c>
      <c r="B507" s="2"/>
      <c r="C507" s="1"/>
    </row>
    <row r="508" spans="1:6" ht="23.25" x14ac:dyDescent="0.2">
      <c r="A508" s="6" t="str">
        <f>$A$2</f>
        <v>Бананы св. вес. 1кл</v>
      </c>
      <c r="B508" s="36" t="str">
        <f>'[1]Банан расч'!E47</f>
        <v>8-1</v>
      </c>
      <c r="C508" s="36"/>
    </row>
    <row r="509" spans="1:6" ht="12.75" customHeight="1" x14ac:dyDescent="0.2">
      <c r="A509" s="21" t="str">
        <f ca="1">IF(INDIRECT(ADDRESS(ROW()-1,COLUMN()+1))="Хосп-4","","ГОСТ Р 51603-2000")</f>
        <v>ГОСТ Р 51603-2000</v>
      </c>
      <c r="B509" s="37" t="s">
        <v>2</v>
      </c>
      <c r="C509" s="37"/>
    </row>
    <row r="510" spans="1:6" ht="12.75" customHeight="1" x14ac:dyDescent="0.2">
      <c r="A510" s="21" t="str">
        <f>$A$4</f>
        <v>ТР ТС 021/2011 ТР ТС 022/2011</v>
      </c>
      <c r="B510" s="10"/>
      <c r="C510" s="25"/>
    </row>
    <row r="511" spans="1:6" ht="12.75" customHeight="1" x14ac:dyDescent="0.2">
      <c r="A511" s="21" t="str">
        <f>$A$5</f>
        <v>Изготовитель: Эквадор</v>
      </c>
      <c r="B511" s="12"/>
      <c r="C511" s="26"/>
    </row>
    <row r="512" spans="1:6" ht="12.75" customHeight="1" x14ac:dyDescent="0.2">
      <c r="A512" s="21" t="str">
        <f>$A$6</f>
        <v>"AGZULASA CIA LTDA"</v>
      </c>
      <c r="B512" s="12"/>
      <c r="C512" s="26"/>
    </row>
    <row r="513" spans="1:3" ht="12.75" customHeight="1" x14ac:dyDescent="0.2">
      <c r="A513" s="21" t="str">
        <f>$A$7</f>
        <v>Дата фасовки: 12.09.2018</v>
      </c>
      <c r="B513" s="34">
        <f>K47</f>
        <v>20</v>
      </c>
      <c r="C513" s="25"/>
    </row>
    <row r="514" spans="1:3" ht="12.75" customHeight="1" x14ac:dyDescent="0.2">
      <c r="A514" s="21" t="str">
        <f>$A$8</f>
        <v>Условия хранения: +13°С до +14 °С</v>
      </c>
      <c r="B514" s="34"/>
      <c r="C514" s="25"/>
    </row>
    <row r="515" spans="1:3" ht="12.75" customHeight="1" x14ac:dyDescent="0.2">
      <c r="A515" s="21" t="str">
        <f ca="1">IF(LEFT(INDIRECT(ADDRESS(ROW()-7,COLUMN()+1)),3)="13-","Срок годности: 5 суток","Срок годности: 10 суток")</f>
        <v>Срок годности: 10 суток</v>
      </c>
      <c r="B515" s="34"/>
      <c r="C515" s="25"/>
    </row>
    <row r="516" spans="1:3" ht="12.75" customHeight="1" x14ac:dyDescent="0.2">
      <c r="A516" s="21">
        <f>$A$10</f>
        <v>0</v>
      </c>
      <c r="B516" s="34"/>
      <c r="C516" s="35" t="s">
        <v>9</v>
      </c>
    </row>
    <row r="517" spans="1:3" ht="12.75" customHeight="1" x14ac:dyDescent="0.2">
      <c r="A517" s="15" t="s">
        <v>10</v>
      </c>
      <c r="B517" s="16" t="s">
        <v>11</v>
      </c>
      <c r="C517" s="35"/>
    </row>
    <row r="518" spans="1:3" ht="20.25" x14ac:dyDescent="0.2">
      <c r="A518" s="17">
        <v>47</v>
      </c>
      <c r="B518" s="2"/>
      <c r="C518" s="1"/>
    </row>
    <row r="519" spans="1:3" ht="23.25" x14ac:dyDescent="0.2">
      <c r="A519" s="6" t="str">
        <f>$A$2</f>
        <v>Бананы св. вес. 1кл</v>
      </c>
      <c r="B519" s="36" t="str">
        <f>'[1]Банан расч'!E48</f>
        <v>2</v>
      </c>
      <c r="C519" s="36"/>
    </row>
    <row r="520" spans="1:3" ht="12.75" customHeight="1" x14ac:dyDescent="0.2">
      <c r="A520" s="21" t="str">
        <f ca="1">IF(INDIRECT(ADDRESS(ROW()-1,COLUMN()+1))="Хосп-4","","ГОСТ Р 51603-2000")</f>
        <v>ГОСТ Р 51603-2000</v>
      </c>
      <c r="B520" s="37" t="s">
        <v>2</v>
      </c>
      <c r="C520" s="37"/>
    </row>
    <row r="521" spans="1:3" ht="12.75" customHeight="1" x14ac:dyDescent="0.2">
      <c r="A521" s="21" t="str">
        <f>$A$4</f>
        <v>ТР ТС 021/2011 ТР ТС 022/2011</v>
      </c>
      <c r="B521" s="10"/>
      <c r="C521" s="25"/>
    </row>
    <row r="522" spans="1:3" ht="12.75" customHeight="1" x14ac:dyDescent="0.2">
      <c r="A522" s="21" t="str">
        <f>$A$5</f>
        <v>Изготовитель: Эквадор</v>
      </c>
      <c r="B522" s="12"/>
      <c r="C522" s="26"/>
    </row>
    <row r="523" spans="1:3" ht="12.75" customHeight="1" x14ac:dyDescent="0.2">
      <c r="A523" s="21" t="str">
        <f>$A$6</f>
        <v>"AGZULASA CIA LTDA"</v>
      </c>
      <c r="B523" s="12"/>
      <c r="C523" s="26"/>
    </row>
    <row r="524" spans="1:3" ht="12.75" customHeight="1" x14ac:dyDescent="0.2">
      <c r="A524" s="21" t="str">
        <f>$A$7</f>
        <v>Дата фасовки: 12.09.2018</v>
      </c>
      <c r="B524" s="34">
        <f>K48</f>
        <v>20</v>
      </c>
      <c r="C524" s="25"/>
    </row>
    <row r="525" spans="1:3" ht="12.75" customHeight="1" x14ac:dyDescent="0.2">
      <c r="A525" s="21" t="str">
        <f>$A$8</f>
        <v>Условия хранения: +13°С до +14 °С</v>
      </c>
      <c r="B525" s="34"/>
      <c r="C525" s="25"/>
    </row>
    <row r="526" spans="1:3" ht="12.75" customHeight="1" x14ac:dyDescent="0.2">
      <c r="A526" s="21" t="str">
        <f ca="1">IF(LEFT(INDIRECT(ADDRESS(ROW()-7,COLUMN()+1)),3)="13-","Срок годности: 5 суток","Срок годности: 10 суток")</f>
        <v>Срок годности: 10 суток</v>
      </c>
      <c r="B526" s="34"/>
      <c r="C526" s="25"/>
    </row>
    <row r="527" spans="1:3" ht="12.75" customHeight="1" x14ac:dyDescent="0.2">
      <c r="A527" s="21">
        <f>$A$10</f>
        <v>0</v>
      </c>
      <c r="B527" s="34"/>
      <c r="C527" s="35" t="s">
        <v>9</v>
      </c>
    </row>
    <row r="528" spans="1:3" ht="12.75" customHeight="1" x14ac:dyDescent="0.2">
      <c r="A528" s="15" t="s">
        <v>10</v>
      </c>
      <c r="B528" s="16" t="s">
        <v>11</v>
      </c>
      <c r="C528" s="35"/>
    </row>
    <row r="529" spans="1:3" ht="20.25" x14ac:dyDescent="0.2">
      <c r="A529" s="17">
        <v>48</v>
      </c>
      <c r="B529" s="2"/>
      <c r="C529" s="1"/>
    </row>
    <row r="530" spans="1:3" ht="23.25" x14ac:dyDescent="0.2">
      <c r="A530" s="6" t="str">
        <f>$A$2</f>
        <v>Бананы св. вес. 1кл</v>
      </c>
      <c r="B530" s="36" t="str">
        <f>'[1]Банан расч'!E49</f>
        <v>130 с</v>
      </c>
      <c r="C530" s="36"/>
    </row>
    <row r="531" spans="1:3" ht="12.75" customHeight="1" x14ac:dyDescent="0.2">
      <c r="A531" s="21" t="str">
        <f ca="1">IF(INDIRECT(ADDRESS(ROW()-1,COLUMN()+1))="Хосп-4","","ГОСТ Р 51603-2000")</f>
        <v>ГОСТ Р 51603-2000</v>
      </c>
      <c r="B531" s="37" t="s">
        <v>2</v>
      </c>
      <c r="C531" s="37"/>
    </row>
    <row r="532" spans="1:3" ht="12.75" customHeight="1" x14ac:dyDescent="0.2">
      <c r="A532" s="21" t="str">
        <f>$A$4</f>
        <v>ТР ТС 021/2011 ТР ТС 022/2011</v>
      </c>
      <c r="B532" s="10"/>
      <c r="C532" s="25"/>
    </row>
    <row r="533" spans="1:3" ht="12.75" customHeight="1" x14ac:dyDescent="0.2">
      <c r="A533" s="21" t="str">
        <f>$A$5</f>
        <v>Изготовитель: Эквадор</v>
      </c>
      <c r="B533" s="12"/>
      <c r="C533" s="26"/>
    </row>
    <row r="534" spans="1:3" ht="12.75" customHeight="1" x14ac:dyDescent="0.2">
      <c r="A534" s="21" t="str">
        <f>$A$6</f>
        <v>"AGZULASA CIA LTDA"</v>
      </c>
      <c r="B534" s="12"/>
      <c r="C534" s="26"/>
    </row>
    <row r="535" spans="1:3" ht="12.75" customHeight="1" x14ac:dyDescent="0.2">
      <c r="A535" s="21" t="str">
        <f>$A$7</f>
        <v>Дата фасовки: 12.09.2018</v>
      </c>
      <c r="B535" s="34">
        <f>K49</f>
        <v>19</v>
      </c>
      <c r="C535" s="25"/>
    </row>
    <row r="536" spans="1:3" ht="12.75" customHeight="1" x14ac:dyDescent="0.2">
      <c r="A536" s="21" t="str">
        <f>$A$8</f>
        <v>Условия хранения: +13°С до +14 °С</v>
      </c>
      <c r="B536" s="34"/>
      <c r="C536" s="25"/>
    </row>
    <row r="537" spans="1:3" ht="12.75" customHeight="1" x14ac:dyDescent="0.2">
      <c r="A537" s="21" t="str">
        <f ca="1">IF(LEFT(INDIRECT(ADDRESS(ROW()-7,COLUMN()+1)),3)="13-","Срок годности: 5 суток","Срок годности: 10 суток")</f>
        <v>Срок годности: 10 суток</v>
      </c>
      <c r="B537" s="34"/>
      <c r="C537" s="25"/>
    </row>
    <row r="538" spans="1:3" ht="12.75" customHeight="1" x14ac:dyDescent="0.2">
      <c r="A538" s="21">
        <f>$A$10</f>
        <v>0</v>
      </c>
      <c r="B538" s="34"/>
      <c r="C538" s="35" t="s">
        <v>9</v>
      </c>
    </row>
    <row r="539" spans="1:3" ht="12.75" customHeight="1" x14ac:dyDescent="0.2">
      <c r="A539" s="15" t="s">
        <v>10</v>
      </c>
      <c r="B539" s="16" t="s">
        <v>11</v>
      </c>
      <c r="C539" s="35"/>
    </row>
    <row r="540" spans="1:3" ht="20.25" x14ac:dyDescent="0.2">
      <c r="A540" s="17">
        <v>49</v>
      </c>
      <c r="B540" s="2"/>
      <c r="C540" s="1"/>
    </row>
    <row r="541" spans="1:3" ht="23.25" x14ac:dyDescent="0.2">
      <c r="A541" s="6" t="str">
        <f>$A$2</f>
        <v>Бананы св. вес. 1кл</v>
      </c>
      <c r="B541" s="36" t="str">
        <f>'[1]Банан расч'!E50</f>
        <v>130 ш</v>
      </c>
      <c r="C541" s="36"/>
    </row>
    <row r="542" spans="1:3" ht="12.75" customHeight="1" x14ac:dyDescent="0.2">
      <c r="A542" s="21" t="str">
        <f ca="1">IF(INDIRECT(ADDRESS(ROW()-1,COLUMN()+1))="Хосп-4","","ГОСТ Р 51603-2000")</f>
        <v>ГОСТ Р 51603-2000</v>
      </c>
      <c r="B542" s="37" t="s">
        <v>2</v>
      </c>
      <c r="C542" s="37"/>
    </row>
    <row r="543" spans="1:3" ht="12.75" customHeight="1" x14ac:dyDescent="0.2">
      <c r="A543" s="21" t="str">
        <f>$A$4</f>
        <v>ТР ТС 021/2011 ТР ТС 022/2011</v>
      </c>
      <c r="B543" s="10"/>
      <c r="C543" s="25"/>
    </row>
    <row r="544" spans="1:3" ht="12.75" customHeight="1" x14ac:dyDescent="0.2">
      <c r="A544" s="21" t="str">
        <f>$A$5</f>
        <v>Изготовитель: Эквадор</v>
      </c>
      <c r="B544" s="12"/>
      <c r="C544" s="26"/>
    </row>
    <row r="545" spans="1:3" ht="12.75" customHeight="1" x14ac:dyDescent="0.2">
      <c r="A545" s="21" t="str">
        <f>$A$6</f>
        <v>"AGZULASA CIA LTDA"</v>
      </c>
      <c r="B545" s="12"/>
      <c r="C545" s="26"/>
    </row>
    <row r="546" spans="1:3" ht="12.75" customHeight="1" x14ac:dyDescent="0.2">
      <c r="A546" s="21" t="str">
        <f>$A$7</f>
        <v>Дата фасовки: 12.09.2018</v>
      </c>
      <c r="B546" s="34">
        <f>K50</f>
        <v>19</v>
      </c>
      <c r="C546" s="25"/>
    </row>
    <row r="547" spans="1:3" ht="12.75" customHeight="1" x14ac:dyDescent="0.2">
      <c r="A547" s="21" t="str">
        <f>$A$8</f>
        <v>Условия хранения: +13°С до +14 °С</v>
      </c>
      <c r="B547" s="34"/>
      <c r="C547" s="25"/>
    </row>
    <row r="548" spans="1:3" ht="12.75" customHeight="1" x14ac:dyDescent="0.2">
      <c r="A548" s="21" t="str">
        <f ca="1">IF(LEFT(INDIRECT(ADDRESS(ROW()-7,COLUMN()+1)),3)="13-","Срок годности: 5 суток","Срок годности: 10 суток")</f>
        <v>Срок годности: 10 суток</v>
      </c>
      <c r="B548" s="34"/>
      <c r="C548" s="25"/>
    </row>
    <row r="549" spans="1:3" ht="12.75" customHeight="1" x14ac:dyDescent="0.2">
      <c r="A549" s="21">
        <f>$A$10</f>
        <v>0</v>
      </c>
      <c r="B549" s="34"/>
      <c r="C549" s="35" t="s">
        <v>9</v>
      </c>
    </row>
    <row r="550" spans="1:3" ht="12.75" customHeight="1" x14ac:dyDescent="0.2">
      <c r="A550" s="15" t="s">
        <v>10</v>
      </c>
      <c r="B550" s="16" t="s">
        <v>11</v>
      </c>
      <c r="C550" s="35"/>
    </row>
    <row r="551" spans="1:3" ht="20.25" x14ac:dyDescent="0.2">
      <c r="A551" s="17">
        <v>50</v>
      </c>
      <c r="B551" s="2"/>
      <c r="C551" s="1"/>
    </row>
    <row r="552" spans="1:3" ht="23.25" x14ac:dyDescent="0.2">
      <c r="A552" s="6" t="str">
        <f>$A$2</f>
        <v>Бананы св. вес. 1кл</v>
      </c>
      <c r="B552" s="36" t="str">
        <f>'[1]Банан расч'!E51</f>
        <v>677 с2</v>
      </c>
      <c r="C552" s="36"/>
    </row>
    <row r="553" spans="1:3" ht="12.75" customHeight="1" x14ac:dyDescent="0.2">
      <c r="A553" s="21" t="str">
        <f ca="1">IF(INDIRECT(ADDRESS(ROW()-1,COLUMN()+1))="Хосп-4","","ГОСТ Р 51603-2000")</f>
        <v>ГОСТ Р 51603-2000</v>
      </c>
      <c r="B553" s="37" t="s">
        <v>2</v>
      </c>
      <c r="C553" s="37"/>
    </row>
    <row r="554" spans="1:3" ht="12.75" customHeight="1" x14ac:dyDescent="0.2">
      <c r="A554" s="21" t="str">
        <f>$A$4</f>
        <v>ТР ТС 021/2011 ТР ТС 022/2011</v>
      </c>
      <c r="B554" s="10"/>
      <c r="C554" s="25"/>
    </row>
    <row r="555" spans="1:3" ht="12.75" customHeight="1" x14ac:dyDescent="0.2">
      <c r="A555" s="21" t="str">
        <f>$A$5</f>
        <v>Изготовитель: Эквадор</v>
      </c>
      <c r="B555" s="12"/>
      <c r="C555" s="26"/>
    </row>
    <row r="556" spans="1:3" ht="12.75" customHeight="1" x14ac:dyDescent="0.2">
      <c r="A556" s="21" t="str">
        <f>$A$6</f>
        <v>"AGZULASA CIA LTDA"</v>
      </c>
      <c r="B556" s="12"/>
      <c r="C556" s="26"/>
    </row>
    <row r="557" spans="1:3" ht="12.75" customHeight="1" x14ac:dyDescent="0.2">
      <c r="A557" s="21" t="str">
        <f>$A$7</f>
        <v>Дата фасовки: 12.09.2018</v>
      </c>
      <c r="B557" s="34">
        <f>K51</f>
        <v>19</v>
      </c>
      <c r="C557" s="25"/>
    </row>
    <row r="558" spans="1:3" ht="12.75" customHeight="1" x14ac:dyDescent="0.2">
      <c r="A558" s="21" t="str">
        <f>$A$8</f>
        <v>Условия хранения: +13°С до +14 °С</v>
      </c>
      <c r="B558" s="34"/>
      <c r="C558" s="25"/>
    </row>
    <row r="559" spans="1:3" ht="12.75" customHeight="1" x14ac:dyDescent="0.2">
      <c r="A559" s="21" t="str">
        <f ca="1">IF(LEFT(INDIRECT(ADDRESS(ROW()-7,COLUMN()+1)),3)="13-","Срок годности: 5 суток","Срок годности: 10 суток")</f>
        <v>Срок годности: 10 суток</v>
      </c>
      <c r="B559" s="34"/>
      <c r="C559" s="25"/>
    </row>
    <row r="560" spans="1:3" ht="12.75" customHeight="1" x14ac:dyDescent="0.2">
      <c r="A560" s="21">
        <f>$A$10</f>
        <v>0</v>
      </c>
      <c r="B560" s="34"/>
      <c r="C560" s="35" t="s">
        <v>9</v>
      </c>
    </row>
    <row r="561" spans="1:3" ht="12.75" customHeight="1" x14ac:dyDescent="0.2">
      <c r="A561" s="15" t="s">
        <v>10</v>
      </c>
      <c r="B561" s="16" t="s">
        <v>11</v>
      </c>
      <c r="C561" s="35"/>
    </row>
    <row r="562" spans="1:3" ht="20.25" x14ac:dyDescent="0.2">
      <c r="A562" s="17">
        <v>51</v>
      </c>
      <c r="B562" s="2"/>
      <c r="C562" s="1"/>
    </row>
    <row r="563" spans="1:3" ht="23.25" x14ac:dyDescent="0.2">
      <c r="A563" s="6" t="str">
        <f>$A$2</f>
        <v>Бананы св. вес. 1кл</v>
      </c>
      <c r="B563" s="36" t="str">
        <f>'[1]Банан расч'!E52</f>
        <v>2 ф</v>
      </c>
      <c r="C563" s="36"/>
    </row>
    <row r="564" spans="1:3" ht="12.75" customHeight="1" x14ac:dyDescent="0.2">
      <c r="A564" s="21" t="str">
        <f ca="1">IF(INDIRECT(ADDRESS(ROW()-1,COLUMN()+1))="Хосп-4","","ГОСТ Р 51603-2000")</f>
        <v>ГОСТ Р 51603-2000</v>
      </c>
      <c r="B564" s="37" t="s">
        <v>2</v>
      </c>
      <c r="C564" s="37"/>
    </row>
    <row r="565" spans="1:3" ht="12.75" customHeight="1" x14ac:dyDescent="0.2">
      <c r="A565" s="21" t="str">
        <f>$A$4</f>
        <v>ТР ТС 021/2011 ТР ТС 022/2011</v>
      </c>
      <c r="B565" s="10"/>
      <c r="C565" s="25"/>
    </row>
    <row r="566" spans="1:3" ht="12.75" customHeight="1" x14ac:dyDescent="0.2">
      <c r="A566" s="21" t="str">
        <f>$A$5</f>
        <v>Изготовитель: Эквадор</v>
      </c>
      <c r="B566" s="12"/>
      <c r="C566" s="26"/>
    </row>
    <row r="567" spans="1:3" ht="12.75" customHeight="1" x14ac:dyDescent="0.2">
      <c r="A567" s="21" t="str">
        <f>$A$6</f>
        <v>"AGZULASA CIA LTDA"</v>
      </c>
      <c r="B567" s="12"/>
      <c r="C567" s="26"/>
    </row>
    <row r="568" spans="1:3" ht="12.75" customHeight="1" x14ac:dyDescent="0.2">
      <c r="A568" s="21" t="str">
        <f>$A$7</f>
        <v>Дата фасовки: 12.09.2018</v>
      </c>
      <c r="B568" s="34">
        <f>K52</f>
        <v>19</v>
      </c>
      <c r="C568" s="25"/>
    </row>
    <row r="569" spans="1:3" ht="12.75" customHeight="1" x14ac:dyDescent="0.2">
      <c r="A569" s="21" t="str">
        <f>$A$8</f>
        <v>Условия хранения: +13°С до +14 °С</v>
      </c>
      <c r="B569" s="34"/>
      <c r="C569" s="25"/>
    </row>
    <row r="570" spans="1:3" ht="12.75" customHeight="1" x14ac:dyDescent="0.2">
      <c r="A570" s="21" t="str">
        <f ca="1">IF(LEFT(INDIRECT(ADDRESS(ROW()-7,COLUMN()+1)),3)="13-","Срок годности: 5 суток","Срок годности: 10 суток")</f>
        <v>Срок годности: 10 суток</v>
      </c>
      <c r="B570" s="34"/>
      <c r="C570" s="25"/>
    </row>
    <row r="571" spans="1:3" ht="12.75" customHeight="1" x14ac:dyDescent="0.2">
      <c r="A571" s="21">
        <f>$A$10</f>
        <v>0</v>
      </c>
      <c r="B571" s="34"/>
      <c r="C571" s="35" t="s">
        <v>9</v>
      </c>
    </row>
    <row r="572" spans="1:3" ht="12.75" customHeight="1" x14ac:dyDescent="0.2">
      <c r="A572" s="15" t="s">
        <v>10</v>
      </c>
      <c r="B572" s="16" t="s">
        <v>11</v>
      </c>
      <c r="C572" s="35"/>
    </row>
    <row r="573" spans="1:3" ht="20.25" x14ac:dyDescent="0.2">
      <c r="A573" s="17">
        <v>52</v>
      </c>
      <c r="B573" s="2"/>
      <c r="C573" s="1"/>
    </row>
    <row r="574" spans="1:3" ht="23.25" x14ac:dyDescent="0.2">
      <c r="A574" s="6" t="str">
        <f>$A$2</f>
        <v>Бананы св. вес. 1кл</v>
      </c>
      <c r="B574" s="36" t="str">
        <f>'[1]Банан расч'!E53</f>
        <v>8-2</v>
      </c>
      <c r="C574" s="36"/>
    </row>
    <row r="575" spans="1:3" ht="12.75" customHeight="1" x14ac:dyDescent="0.2">
      <c r="A575" s="21" t="str">
        <f ca="1">IF(INDIRECT(ADDRESS(ROW()-1,COLUMN()+1))="Хосп-4","","ГОСТ Р 51603-2000")</f>
        <v>ГОСТ Р 51603-2000</v>
      </c>
      <c r="B575" s="37" t="s">
        <v>2</v>
      </c>
      <c r="C575" s="37"/>
    </row>
    <row r="576" spans="1:3" ht="12.75" customHeight="1" x14ac:dyDescent="0.2">
      <c r="A576" s="21" t="str">
        <f>$A$4</f>
        <v>ТР ТС 021/2011 ТР ТС 022/2011</v>
      </c>
      <c r="B576" s="10"/>
      <c r="C576" s="25"/>
    </row>
    <row r="577" spans="1:3" ht="12.75" customHeight="1" x14ac:dyDescent="0.2">
      <c r="A577" s="21" t="str">
        <f>$A$5</f>
        <v>Изготовитель: Эквадор</v>
      </c>
      <c r="B577" s="12"/>
      <c r="C577" s="26"/>
    </row>
    <row r="578" spans="1:3" ht="12.75" customHeight="1" x14ac:dyDescent="0.2">
      <c r="A578" s="21" t="str">
        <f>$A$6</f>
        <v>"AGZULASA CIA LTDA"</v>
      </c>
      <c r="B578" s="12"/>
      <c r="C578" s="26"/>
    </row>
    <row r="579" spans="1:3" ht="12.75" customHeight="1" x14ac:dyDescent="0.2">
      <c r="A579" s="21" t="str">
        <f>$A$7</f>
        <v>Дата фасовки: 12.09.2018</v>
      </c>
      <c r="B579" s="34">
        <f>K53</f>
        <v>18.5</v>
      </c>
      <c r="C579" s="25"/>
    </row>
    <row r="580" spans="1:3" ht="12.75" customHeight="1" x14ac:dyDescent="0.2">
      <c r="A580" s="21" t="str">
        <f>$A$8</f>
        <v>Условия хранения: +13°С до +14 °С</v>
      </c>
      <c r="B580" s="34"/>
      <c r="C580" s="25"/>
    </row>
    <row r="581" spans="1:3" ht="12.75" customHeight="1" x14ac:dyDescent="0.2">
      <c r="A581" s="21" t="str">
        <f ca="1">IF(LEFT(INDIRECT(ADDRESS(ROW()-7,COLUMN()+1)),3)="13-","Срок годности: 5 суток","Срок годности: 10 суток")</f>
        <v>Срок годности: 10 суток</v>
      </c>
      <c r="B581" s="34"/>
      <c r="C581" s="25"/>
    </row>
    <row r="582" spans="1:3" ht="12.75" customHeight="1" x14ac:dyDescent="0.2">
      <c r="A582" s="21">
        <f>$A$10</f>
        <v>0</v>
      </c>
      <c r="B582" s="34"/>
      <c r="C582" s="35" t="s">
        <v>9</v>
      </c>
    </row>
    <row r="583" spans="1:3" ht="12.75" customHeight="1" x14ac:dyDescent="0.2">
      <c r="A583" s="15" t="s">
        <v>10</v>
      </c>
      <c r="B583" s="16" t="s">
        <v>11</v>
      </c>
      <c r="C583" s="35"/>
    </row>
    <row r="584" spans="1:3" ht="20.25" x14ac:dyDescent="0.2">
      <c r="A584" s="17">
        <v>53</v>
      </c>
      <c r="B584" s="2"/>
      <c r="C584" s="1"/>
    </row>
    <row r="585" spans="1:3" ht="23.25" x14ac:dyDescent="0.2">
      <c r="A585" s="6" t="str">
        <f>$A$2</f>
        <v>Бананы св. вес. 1кл</v>
      </c>
      <c r="B585" s="36">
        <f>'[1]Банан расч'!E54</f>
        <v>11</v>
      </c>
      <c r="C585" s="36"/>
    </row>
    <row r="586" spans="1:3" ht="12.75" customHeight="1" x14ac:dyDescent="0.2">
      <c r="A586" s="21" t="str">
        <f ca="1">IF(INDIRECT(ADDRESS(ROW()-1,COLUMN()+1))="Хосп-4","","ГОСТ Р 51603-2000")</f>
        <v>ГОСТ Р 51603-2000</v>
      </c>
      <c r="B586" s="37" t="s">
        <v>2</v>
      </c>
      <c r="C586" s="37"/>
    </row>
    <row r="587" spans="1:3" ht="12.75" customHeight="1" x14ac:dyDescent="0.2">
      <c r="A587" s="21" t="str">
        <f>$A$4</f>
        <v>ТР ТС 021/2011 ТР ТС 022/2011</v>
      </c>
      <c r="B587" s="10"/>
      <c r="C587" s="25"/>
    </row>
    <row r="588" spans="1:3" ht="12.75" customHeight="1" x14ac:dyDescent="0.2">
      <c r="A588" s="21" t="str">
        <f>$A$5</f>
        <v>Изготовитель: Эквадор</v>
      </c>
      <c r="B588" s="12"/>
      <c r="C588" s="26"/>
    </row>
    <row r="589" spans="1:3" ht="12.75" customHeight="1" x14ac:dyDescent="0.2">
      <c r="A589" s="21" t="str">
        <f>$A$6</f>
        <v>"AGZULASA CIA LTDA"</v>
      </c>
      <c r="B589" s="12"/>
      <c r="C589" s="26"/>
    </row>
    <row r="590" spans="1:3" ht="12.75" customHeight="1" x14ac:dyDescent="0.2">
      <c r="A590" s="21" t="str">
        <f>$A$7</f>
        <v>Дата фасовки: 12.09.2018</v>
      </c>
      <c r="B590" s="34">
        <f>K54</f>
        <v>18</v>
      </c>
      <c r="C590" s="25"/>
    </row>
    <row r="591" spans="1:3" ht="12.75" customHeight="1" x14ac:dyDescent="0.2">
      <c r="A591" s="21" t="str">
        <f>$A$8</f>
        <v>Условия хранения: +13°С до +14 °С</v>
      </c>
      <c r="B591" s="34"/>
      <c r="C591" s="25"/>
    </row>
    <row r="592" spans="1:3" ht="12.75" customHeight="1" x14ac:dyDescent="0.2">
      <c r="A592" s="21" t="str">
        <f ca="1">IF(LEFT(INDIRECT(ADDRESS(ROW()-7,COLUMN()+1)),3)="13-","Срок годности: 5 суток","Срок годности: 10 суток")</f>
        <v>Срок годности: 10 суток</v>
      </c>
      <c r="B592" s="34"/>
      <c r="C592" s="25"/>
    </row>
    <row r="593" spans="1:3" ht="12.75" customHeight="1" x14ac:dyDescent="0.2">
      <c r="A593" s="21">
        <f>$A$10</f>
        <v>0</v>
      </c>
      <c r="B593" s="34"/>
      <c r="C593" s="35" t="s">
        <v>9</v>
      </c>
    </row>
    <row r="594" spans="1:3" ht="12.75" customHeight="1" x14ac:dyDescent="0.2">
      <c r="A594" s="15" t="s">
        <v>10</v>
      </c>
      <c r="B594" s="16" t="s">
        <v>11</v>
      </c>
      <c r="C594" s="35"/>
    </row>
    <row r="595" spans="1:3" ht="20.25" x14ac:dyDescent="0.2">
      <c r="A595" s="17">
        <v>54</v>
      </c>
      <c r="B595" s="2"/>
      <c r="C595" s="1"/>
    </row>
    <row r="596" spans="1:3" ht="23.25" x14ac:dyDescent="0.2">
      <c r="A596" s="6" t="str">
        <f>$A$2</f>
        <v>Бананы св. вес. 1кл</v>
      </c>
      <c r="B596" s="36" t="str">
        <f>'[1]Банан расч'!E55</f>
        <v>56</v>
      </c>
      <c r="C596" s="36"/>
    </row>
    <row r="597" spans="1:3" ht="12.75" customHeight="1" x14ac:dyDescent="0.2">
      <c r="A597" s="21" t="str">
        <f ca="1">IF(INDIRECT(ADDRESS(ROW()-1,COLUMN()+1))="Хосп-4","","ГОСТ Р 51603-2000")</f>
        <v>ГОСТ Р 51603-2000</v>
      </c>
      <c r="B597" s="37" t="s">
        <v>2</v>
      </c>
      <c r="C597" s="37"/>
    </row>
    <row r="598" spans="1:3" ht="12.75" customHeight="1" x14ac:dyDescent="0.2">
      <c r="A598" s="21" t="str">
        <f>$A$4</f>
        <v>ТР ТС 021/2011 ТР ТС 022/2011</v>
      </c>
      <c r="B598" s="10"/>
      <c r="C598" s="25"/>
    </row>
    <row r="599" spans="1:3" ht="12.75" customHeight="1" x14ac:dyDescent="0.2">
      <c r="A599" s="21" t="str">
        <f>$A$5</f>
        <v>Изготовитель: Эквадор</v>
      </c>
      <c r="B599" s="12"/>
      <c r="C599" s="26"/>
    </row>
    <row r="600" spans="1:3" ht="12.75" customHeight="1" x14ac:dyDescent="0.2">
      <c r="A600" s="21" t="str">
        <f>$A$6</f>
        <v>"AGZULASA CIA LTDA"</v>
      </c>
      <c r="B600" s="12"/>
      <c r="C600" s="26"/>
    </row>
    <row r="601" spans="1:3" ht="12.75" customHeight="1" x14ac:dyDescent="0.2">
      <c r="A601" s="21" t="str">
        <f>$A$7</f>
        <v>Дата фасовки: 12.09.2018</v>
      </c>
      <c r="B601" s="34">
        <f>K55</f>
        <v>18</v>
      </c>
      <c r="C601" s="25"/>
    </row>
    <row r="602" spans="1:3" ht="12.75" customHeight="1" x14ac:dyDescent="0.2">
      <c r="A602" s="21" t="str">
        <f>$A$8</f>
        <v>Условия хранения: +13°С до +14 °С</v>
      </c>
      <c r="B602" s="34"/>
      <c r="C602" s="25"/>
    </row>
    <row r="603" spans="1:3" ht="12.75" customHeight="1" x14ac:dyDescent="0.2">
      <c r="A603" s="21" t="str">
        <f ca="1">IF(LEFT(INDIRECT(ADDRESS(ROW()-7,COLUMN()+1)),3)="13-","Срок годности: 5 суток","Срок годности: 10 суток")</f>
        <v>Срок годности: 10 суток</v>
      </c>
      <c r="B603" s="34"/>
      <c r="C603" s="25"/>
    </row>
    <row r="604" spans="1:3" ht="12.75" customHeight="1" x14ac:dyDescent="0.2">
      <c r="A604" s="21">
        <f>$A$10</f>
        <v>0</v>
      </c>
      <c r="B604" s="34"/>
      <c r="C604" s="35" t="s">
        <v>9</v>
      </c>
    </row>
    <row r="605" spans="1:3" ht="12.75" customHeight="1" x14ac:dyDescent="0.2">
      <c r="A605" s="15" t="s">
        <v>10</v>
      </c>
      <c r="B605" s="16" t="s">
        <v>11</v>
      </c>
      <c r="C605" s="35"/>
    </row>
    <row r="606" spans="1:3" ht="20.25" x14ac:dyDescent="0.2">
      <c r="A606" s="17">
        <v>55</v>
      </c>
      <c r="B606" s="2"/>
      <c r="C606" s="1"/>
    </row>
    <row r="607" spans="1:3" ht="23.25" x14ac:dyDescent="0.2">
      <c r="A607" s="6" t="str">
        <f>$A$2</f>
        <v>Бананы св. вес. 1кл</v>
      </c>
      <c r="B607" s="36" t="str">
        <f>'[1]Банан расч'!E56</f>
        <v>70</v>
      </c>
      <c r="C607" s="36"/>
    </row>
    <row r="608" spans="1:3" ht="12.75" customHeight="1" x14ac:dyDescent="0.2">
      <c r="A608" s="21" t="str">
        <f ca="1">IF(INDIRECT(ADDRESS(ROW()-1,COLUMN()+1))="Хосп-4","","ГОСТ Р 51603-2000")</f>
        <v>ГОСТ Р 51603-2000</v>
      </c>
      <c r="B608" s="37" t="s">
        <v>2</v>
      </c>
      <c r="C608" s="37"/>
    </row>
    <row r="609" spans="1:3" ht="12.75" customHeight="1" x14ac:dyDescent="0.2">
      <c r="A609" s="21" t="str">
        <f>$A$4</f>
        <v>ТР ТС 021/2011 ТР ТС 022/2011</v>
      </c>
      <c r="B609" s="10"/>
      <c r="C609" s="25"/>
    </row>
    <row r="610" spans="1:3" ht="12.75" customHeight="1" x14ac:dyDescent="0.2">
      <c r="A610" s="21" t="str">
        <f>$A$5</f>
        <v>Изготовитель: Эквадор</v>
      </c>
      <c r="B610" s="12"/>
      <c r="C610" s="26"/>
    </row>
    <row r="611" spans="1:3" ht="12.75" customHeight="1" x14ac:dyDescent="0.2">
      <c r="A611" s="21" t="str">
        <f>$A$6</f>
        <v>"AGZULASA CIA LTDA"</v>
      </c>
      <c r="B611" s="12"/>
      <c r="C611" s="26"/>
    </row>
    <row r="612" spans="1:3" ht="12.75" customHeight="1" x14ac:dyDescent="0.2">
      <c r="A612" s="21" t="str">
        <f>$A$7</f>
        <v>Дата фасовки: 12.09.2018</v>
      </c>
      <c r="B612" s="34">
        <f>K56</f>
        <v>18</v>
      </c>
      <c r="C612" s="25"/>
    </row>
    <row r="613" spans="1:3" ht="12.75" customHeight="1" x14ac:dyDescent="0.2">
      <c r="A613" s="21" t="str">
        <f>$A$8</f>
        <v>Условия хранения: +13°С до +14 °С</v>
      </c>
      <c r="B613" s="34"/>
      <c r="C613" s="25"/>
    </row>
    <row r="614" spans="1:3" ht="12.75" customHeight="1" x14ac:dyDescent="0.2">
      <c r="A614" s="21" t="str">
        <f ca="1">IF(LEFT(INDIRECT(ADDRESS(ROW()-7,COLUMN()+1)),3)="13-","Срок годности: 5 суток","Срок годности: 10 суток")</f>
        <v>Срок годности: 10 суток</v>
      </c>
      <c r="B614" s="34"/>
      <c r="C614" s="25"/>
    </row>
    <row r="615" spans="1:3" ht="12.75" customHeight="1" x14ac:dyDescent="0.2">
      <c r="A615" s="21">
        <f>$A$10</f>
        <v>0</v>
      </c>
      <c r="B615" s="34"/>
      <c r="C615" s="35" t="s">
        <v>9</v>
      </c>
    </row>
    <row r="616" spans="1:3" ht="12.75" customHeight="1" x14ac:dyDescent="0.2">
      <c r="A616" s="15" t="s">
        <v>10</v>
      </c>
      <c r="B616" s="16" t="s">
        <v>11</v>
      </c>
      <c r="C616" s="35"/>
    </row>
    <row r="617" spans="1:3" ht="20.25" x14ac:dyDescent="0.2">
      <c r="A617" s="17">
        <v>56</v>
      </c>
      <c r="B617" s="2"/>
      <c r="C617" s="1"/>
    </row>
    <row r="618" spans="1:3" ht="23.25" x14ac:dyDescent="0.2">
      <c r="A618" s="6" t="str">
        <f>$A$2</f>
        <v>Бананы св. вес. 1кл</v>
      </c>
      <c r="B618" s="36" t="str">
        <f>'[1]Банан расч'!E57</f>
        <v>52</v>
      </c>
      <c r="C618" s="36"/>
    </row>
    <row r="619" spans="1:3" ht="12.75" customHeight="1" x14ac:dyDescent="0.2">
      <c r="A619" s="21" t="str">
        <f ca="1">IF(INDIRECT(ADDRESS(ROW()-1,COLUMN()+1))="Хосп-4","","ГОСТ Р 51603-2000")</f>
        <v>ГОСТ Р 51603-2000</v>
      </c>
      <c r="B619" s="37" t="s">
        <v>2</v>
      </c>
      <c r="C619" s="37"/>
    </row>
    <row r="620" spans="1:3" ht="12.75" customHeight="1" x14ac:dyDescent="0.2">
      <c r="A620" s="21" t="str">
        <f>$A$4</f>
        <v>ТР ТС 021/2011 ТР ТС 022/2011</v>
      </c>
      <c r="B620" s="10"/>
      <c r="C620" s="25"/>
    </row>
    <row r="621" spans="1:3" ht="12.75" customHeight="1" x14ac:dyDescent="0.2">
      <c r="A621" s="21" t="str">
        <f>$A$5</f>
        <v>Изготовитель: Эквадор</v>
      </c>
      <c r="B621" s="12"/>
      <c r="C621" s="26"/>
    </row>
    <row r="622" spans="1:3" ht="12.75" customHeight="1" x14ac:dyDescent="0.2">
      <c r="A622" s="21" t="str">
        <f>$A$6</f>
        <v>"AGZULASA CIA LTDA"</v>
      </c>
      <c r="B622" s="12"/>
      <c r="C622" s="26"/>
    </row>
    <row r="623" spans="1:3" ht="12.75" customHeight="1" x14ac:dyDescent="0.2">
      <c r="A623" s="21" t="str">
        <f>$A$7</f>
        <v>Дата фасовки: 12.09.2018</v>
      </c>
      <c r="B623" s="34">
        <f>K57</f>
        <v>17</v>
      </c>
      <c r="C623" s="25"/>
    </row>
    <row r="624" spans="1:3" ht="12.75" customHeight="1" x14ac:dyDescent="0.2">
      <c r="A624" s="21" t="str">
        <f>$A$8</f>
        <v>Условия хранения: +13°С до +14 °С</v>
      </c>
      <c r="B624" s="34"/>
      <c r="C624" s="25"/>
    </row>
    <row r="625" spans="1:3" ht="12.75" customHeight="1" x14ac:dyDescent="0.2">
      <c r="A625" s="21" t="str">
        <f ca="1">IF(LEFT(INDIRECT(ADDRESS(ROW()-7,COLUMN()+1)),3)="13-","Срок годности: 5 суток","Срок годности: 10 суток")</f>
        <v>Срок годности: 10 суток</v>
      </c>
      <c r="B625" s="34"/>
      <c r="C625" s="25"/>
    </row>
    <row r="626" spans="1:3" ht="12.75" customHeight="1" x14ac:dyDescent="0.2">
      <c r="A626" s="21">
        <f>$A$10</f>
        <v>0</v>
      </c>
      <c r="B626" s="34"/>
      <c r="C626" s="35" t="s">
        <v>9</v>
      </c>
    </row>
    <row r="627" spans="1:3" ht="12.75" customHeight="1" x14ac:dyDescent="0.2">
      <c r="A627" s="15" t="s">
        <v>10</v>
      </c>
      <c r="B627" s="16" t="s">
        <v>11</v>
      </c>
      <c r="C627" s="35"/>
    </row>
    <row r="628" spans="1:3" ht="20.25" x14ac:dyDescent="0.2">
      <c r="A628" s="17">
        <v>57</v>
      </c>
      <c r="B628" s="2"/>
      <c r="C628" s="1"/>
    </row>
    <row r="629" spans="1:3" ht="23.25" x14ac:dyDescent="0.2">
      <c r="A629" s="6" t="str">
        <f>$A$2</f>
        <v>Бананы св. вес. 1кл</v>
      </c>
      <c r="B629" s="36" t="str">
        <f>'[1]Банан расч'!E58</f>
        <v>60</v>
      </c>
      <c r="C629" s="36"/>
    </row>
    <row r="630" spans="1:3" ht="12.75" customHeight="1" x14ac:dyDescent="0.2">
      <c r="A630" s="21" t="str">
        <f ca="1">IF(INDIRECT(ADDRESS(ROW()-1,COLUMN()+1))="Хосп-4","","ГОСТ Р 51603-2000")</f>
        <v>ГОСТ Р 51603-2000</v>
      </c>
      <c r="B630" s="37" t="s">
        <v>2</v>
      </c>
      <c r="C630" s="37"/>
    </row>
    <row r="631" spans="1:3" ht="12.75" customHeight="1" x14ac:dyDescent="0.2">
      <c r="A631" s="21" t="str">
        <f>$A$4</f>
        <v>ТР ТС 021/2011 ТР ТС 022/2011</v>
      </c>
      <c r="B631" s="10"/>
      <c r="C631" s="25"/>
    </row>
    <row r="632" spans="1:3" ht="12.75" customHeight="1" x14ac:dyDescent="0.2">
      <c r="A632" s="21" t="str">
        <f>$A$5</f>
        <v>Изготовитель: Эквадор</v>
      </c>
      <c r="B632" s="12"/>
      <c r="C632" s="26"/>
    </row>
    <row r="633" spans="1:3" ht="12.75" customHeight="1" x14ac:dyDescent="0.2">
      <c r="A633" s="21" t="str">
        <f>$A$6</f>
        <v>"AGZULASA CIA LTDA"</v>
      </c>
      <c r="B633" s="12"/>
      <c r="C633" s="26"/>
    </row>
    <row r="634" spans="1:3" ht="12.75" customHeight="1" x14ac:dyDescent="0.2">
      <c r="A634" s="21" t="str">
        <f>$A$7</f>
        <v>Дата фасовки: 12.09.2018</v>
      </c>
      <c r="B634" s="34">
        <f>K58</f>
        <v>17</v>
      </c>
      <c r="C634" s="25"/>
    </row>
    <row r="635" spans="1:3" ht="12.75" customHeight="1" x14ac:dyDescent="0.2">
      <c r="A635" s="21" t="str">
        <f>$A$8</f>
        <v>Условия хранения: +13°С до +14 °С</v>
      </c>
      <c r="B635" s="34"/>
      <c r="C635" s="25"/>
    </row>
    <row r="636" spans="1:3" ht="12.75" customHeight="1" x14ac:dyDescent="0.2">
      <c r="A636" s="21" t="str">
        <f ca="1">IF(LEFT(INDIRECT(ADDRESS(ROW()-7,COLUMN()+1)),3)="13-","Срок годности: 5 суток","Срок годности: 10 суток")</f>
        <v>Срок годности: 10 суток</v>
      </c>
      <c r="B636" s="34"/>
      <c r="C636" s="25"/>
    </row>
    <row r="637" spans="1:3" ht="12.75" customHeight="1" x14ac:dyDescent="0.2">
      <c r="A637" s="21">
        <f>$A$10</f>
        <v>0</v>
      </c>
      <c r="B637" s="34"/>
      <c r="C637" s="35" t="s">
        <v>9</v>
      </c>
    </row>
    <row r="638" spans="1:3" ht="12.75" customHeight="1" x14ac:dyDescent="0.2">
      <c r="A638" s="15" t="s">
        <v>10</v>
      </c>
      <c r="B638" s="16" t="s">
        <v>11</v>
      </c>
      <c r="C638" s="35"/>
    </row>
    <row r="639" spans="1:3" ht="20.25" x14ac:dyDescent="0.2">
      <c r="A639" s="17">
        <v>58</v>
      </c>
      <c r="B639" s="2"/>
      <c r="C639" s="1"/>
    </row>
    <row r="640" spans="1:3" ht="23.25" x14ac:dyDescent="0.2">
      <c r="A640" s="6" t="str">
        <f>$A$2</f>
        <v>Бананы св. вес. 1кл</v>
      </c>
      <c r="B640" s="36" t="str">
        <f>'[1]Банан расч'!E59</f>
        <v>21</v>
      </c>
      <c r="C640" s="36"/>
    </row>
    <row r="641" spans="1:3" ht="12.75" customHeight="1" x14ac:dyDescent="0.2">
      <c r="A641" s="21" t="str">
        <f ca="1">IF(INDIRECT(ADDRESS(ROW()-1,COLUMN()+1))="Хосп-4","","ГОСТ Р 51603-2000")</f>
        <v>ГОСТ Р 51603-2000</v>
      </c>
      <c r="B641" s="37" t="s">
        <v>2</v>
      </c>
      <c r="C641" s="37"/>
    </row>
    <row r="642" spans="1:3" ht="12.75" customHeight="1" x14ac:dyDescent="0.2">
      <c r="A642" s="21" t="str">
        <f>$A$4</f>
        <v>ТР ТС 021/2011 ТР ТС 022/2011</v>
      </c>
      <c r="B642" s="10"/>
      <c r="C642" s="25"/>
    </row>
    <row r="643" spans="1:3" ht="12.75" customHeight="1" x14ac:dyDescent="0.2">
      <c r="A643" s="21" t="str">
        <f>$A$5</f>
        <v>Изготовитель: Эквадор</v>
      </c>
      <c r="B643" s="12"/>
      <c r="C643" s="26"/>
    </row>
    <row r="644" spans="1:3" ht="12.75" customHeight="1" x14ac:dyDescent="0.2">
      <c r="A644" s="21" t="str">
        <f>$A$6</f>
        <v>"AGZULASA CIA LTDA"</v>
      </c>
      <c r="B644" s="12"/>
      <c r="C644" s="26"/>
    </row>
    <row r="645" spans="1:3" ht="12.75" customHeight="1" x14ac:dyDescent="0.2">
      <c r="A645" s="21" t="str">
        <f>$A$7</f>
        <v>Дата фасовки: 12.09.2018</v>
      </c>
      <c r="B645" s="34">
        <f>K59</f>
        <v>17</v>
      </c>
      <c r="C645" s="25"/>
    </row>
    <row r="646" spans="1:3" ht="12.75" customHeight="1" x14ac:dyDescent="0.2">
      <c r="A646" s="21" t="str">
        <f>$A$8</f>
        <v>Условия хранения: +13°С до +14 °С</v>
      </c>
      <c r="B646" s="34"/>
      <c r="C646" s="25"/>
    </row>
    <row r="647" spans="1:3" ht="12.75" customHeight="1" x14ac:dyDescent="0.2">
      <c r="A647" s="21" t="str">
        <f ca="1">IF(LEFT(INDIRECT(ADDRESS(ROW()-7,COLUMN()+1)),3)="13-","Срок годности: 5 суток","Срок годности: 10 суток")</f>
        <v>Срок годности: 10 суток</v>
      </c>
      <c r="B647" s="34"/>
      <c r="C647" s="25"/>
    </row>
    <row r="648" spans="1:3" ht="12.75" customHeight="1" x14ac:dyDescent="0.2">
      <c r="A648" s="21">
        <f>$A$10</f>
        <v>0</v>
      </c>
      <c r="B648" s="34"/>
      <c r="C648" s="35" t="s">
        <v>9</v>
      </c>
    </row>
    <row r="649" spans="1:3" ht="12.75" customHeight="1" x14ac:dyDescent="0.2">
      <c r="A649" s="15" t="s">
        <v>10</v>
      </c>
      <c r="B649" s="16" t="s">
        <v>11</v>
      </c>
      <c r="C649" s="35"/>
    </row>
    <row r="650" spans="1:3" ht="20.25" x14ac:dyDescent="0.2">
      <c r="A650" s="17">
        <v>59</v>
      </c>
      <c r="B650" s="2"/>
      <c r="C650" s="1"/>
    </row>
    <row r="651" spans="1:3" ht="23.25" x14ac:dyDescent="0.2">
      <c r="A651" s="6" t="str">
        <f>$A$2</f>
        <v>Бананы св. вес. 1кл</v>
      </c>
      <c r="B651" s="36" t="str">
        <f>'[1]Банан расч'!E60</f>
        <v>9</v>
      </c>
      <c r="C651" s="36"/>
    </row>
    <row r="652" spans="1:3" ht="12.75" customHeight="1" x14ac:dyDescent="0.2">
      <c r="A652" s="21" t="str">
        <f ca="1">IF(INDIRECT(ADDRESS(ROW()-1,COLUMN()+1))="Хосп-4","","ГОСТ Р 51603-2000")</f>
        <v>ГОСТ Р 51603-2000</v>
      </c>
      <c r="B652" s="37" t="s">
        <v>2</v>
      </c>
      <c r="C652" s="37"/>
    </row>
    <row r="653" spans="1:3" ht="12.75" customHeight="1" x14ac:dyDescent="0.2">
      <c r="A653" s="21" t="str">
        <f>$A$4</f>
        <v>ТР ТС 021/2011 ТР ТС 022/2011</v>
      </c>
      <c r="B653" s="10"/>
      <c r="C653" s="25"/>
    </row>
    <row r="654" spans="1:3" ht="12.75" customHeight="1" x14ac:dyDescent="0.2">
      <c r="A654" s="21" t="str">
        <f>$A$5</f>
        <v>Изготовитель: Эквадор</v>
      </c>
      <c r="B654" s="12"/>
      <c r="C654" s="26"/>
    </row>
    <row r="655" spans="1:3" ht="12.75" customHeight="1" x14ac:dyDescent="0.2">
      <c r="A655" s="21" t="str">
        <f>$A$6</f>
        <v>"AGZULASA CIA LTDA"</v>
      </c>
      <c r="B655" s="12"/>
      <c r="C655" s="26"/>
    </row>
    <row r="656" spans="1:3" ht="12.75" customHeight="1" x14ac:dyDescent="0.2">
      <c r="A656" s="21" t="str">
        <f>$A$7</f>
        <v>Дата фасовки: 12.09.2018</v>
      </c>
      <c r="B656" s="34">
        <f>K60</f>
        <v>16</v>
      </c>
      <c r="C656" s="25"/>
    </row>
    <row r="657" spans="1:3" ht="12.75" customHeight="1" x14ac:dyDescent="0.2">
      <c r="A657" s="21" t="str">
        <f>$A$8</f>
        <v>Условия хранения: +13°С до +14 °С</v>
      </c>
      <c r="B657" s="34"/>
      <c r="C657" s="25"/>
    </row>
    <row r="658" spans="1:3" ht="12.75" customHeight="1" x14ac:dyDescent="0.2">
      <c r="A658" s="21" t="str">
        <f ca="1">IF(LEFT(INDIRECT(ADDRESS(ROW()-7,COLUMN()+1)),3)="13-","Срок годности: 5 суток","Срок годности: 10 суток")</f>
        <v>Срок годности: 10 суток</v>
      </c>
      <c r="B658" s="34"/>
      <c r="C658" s="25"/>
    </row>
    <row r="659" spans="1:3" ht="12.75" customHeight="1" x14ac:dyDescent="0.2">
      <c r="A659" s="21">
        <f>$A$10</f>
        <v>0</v>
      </c>
      <c r="B659" s="34"/>
      <c r="C659" s="35" t="s">
        <v>9</v>
      </c>
    </row>
    <row r="660" spans="1:3" ht="12.75" customHeight="1" x14ac:dyDescent="0.2">
      <c r="A660" s="15" t="s">
        <v>10</v>
      </c>
      <c r="B660" s="16" t="s">
        <v>11</v>
      </c>
      <c r="C660" s="35"/>
    </row>
    <row r="661" spans="1:3" ht="20.25" x14ac:dyDescent="0.2">
      <c r="A661" s="17">
        <v>60</v>
      </c>
      <c r="B661" s="2"/>
      <c r="C661" s="1"/>
    </row>
    <row r="662" spans="1:3" ht="23.25" x14ac:dyDescent="0.2">
      <c r="A662" s="6" t="str">
        <f>$A$2</f>
        <v>Бананы св. вес. 1кл</v>
      </c>
      <c r="B662" s="36" t="str">
        <f>'[1]Банан расч'!E61</f>
        <v>29-2</v>
      </c>
      <c r="C662" s="36"/>
    </row>
    <row r="663" spans="1:3" ht="12.75" customHeight="1" x14ac:dyDescent="0.2">
      <c r="A663" s="21" t="str">
        <f ca="1">IF(INDIRECT(ADDRESS(ROW()-1,COLUMN()+1))="Хосп-4","","ГОСТ Р 51603-2000")</f>
        <v>ГОСТ Р 51603-2000</v>
      </c>
      <c r="B663" s="37" t="s">
        <v>2</v>
      </c>
      <c r="C663" s="37"/>
    </row>
    <row r="664" spans="1:3" ht="12.75" customHeight="1" x14ac:dyDescent="0.2">
      <c r="A664" s="21" t="str">
        <f>$A$4</f>
        <v>ТР ТС 021/2011 ТР ТС 022/2011</v>
      </c>
      <c r="B664" s="10"/>
      <c r="C664" s="25"/>
    </row>
    <row r="665" spans="1:3" ht="12.75" customHeight="1" x14ac:dyDescent="0.2">
      <c r="A665" s="21" t="str">
        <f>$A$5</f>
        <v>Изготовитель: Эквадор</v>
      </c>
      <c r="B665" s="12"/>
      <c r="C665" s="26"/>
    </row>
    <row r="666" spans="1:3" ht="12.75" customHeight="1" x14ac:dyDescent="0.2">
      <c r="A666" s="21" t="str">
        <f>$A$6</f>
        <v>"AGZULASA CIA LTDA"</v>
      </c>
      <c r="B666" s="12"/>
      <c r="C666" s="26"/>
    </row>
    <row r="667" spans="1:3" ht="12.75" customHeight="1" x14ac:dyDescent="0.2">
      <c r="A667" s="21" t="str">
        <f>$A$7</f>
        <v>Дата фасовки: 12.09.2018</v>
      </c>
      <c r="B667" s="34">
        <f>K61</f>
        <v>16</v>
      </c>
      <c r="C667" s="25"/>
    </row>
    <row r="668" spans="1:3" ht="12.75" customHeight="1" x14ac:dyDescent="0.2">
      <c r="A668" s="21" t="str">
        <f>$A$8</f>
        <v>Условия хранения: +13°С до +14 °С</v>
      </c>
      <c r="B668" s="34"/>
      <c r="C668" s="25"/>
    </row>
    <row r="669" spans="1:3" ht="12.75" customHeight="1" x14ac:dyDescent="0.2">
      <c r="A669" s="21" t="str">
        <f ca="1">IF(LEFT(INDIRECT(ADDRESS(ROW()-7,COLUMN()+1)),3)="13-","Срок годности: 5 суток","Срок годности: 10 суток")</f>
        <v>Срок годности: 10 суток</v>
      </c>
      <c r="B669" s="34"/>
      <c r="C669" s="25"/>
    </row>
    <row r="670" spans="1:3" ht="12.75" customHeight="1" x14ac:dyDescent="0.2">
      <c r="A670" s="21">
        <f>$A$10</f>
        <v>0</v>
      </c>
      <c r="B670" s="34"/>
      <c r="C670" s="35" t="s">
        <v>9</v>
      </c>
    </row>
    <row r="671" spans="1:3" ht="12.75" customHeight="1" x14ac:dyDescent="0.2">
      <c r="A671" s="15" t="s">
        <v>10</v>
      </c>
      <c r="B671" s="16" t="s">
        <v>11</v>
      </c>
      <c r="C671" s="35"/>
    </row>
    <row r="672" spans="1:3" ht="20.25" x14ac:dyDescent="0.2">
      <c r="A672" s="17">
        <v>61</v>
      </c>
      <c r="B672" s="2"/>
      <c r="C672" s="1"/>
    </row>
    <row r="673" spans="1:3" ht="23.25" x14ac:dyDescent="0.2">
      <c r="A673" s="6" t="str">
        <f>$A$2</f>
        <v>Бананы св. вес. 1кл</v>
      </c>
      <c r="B673" s="36" t="str">
        <f>'[1]Банан расч'!E62</f>
        <v>87</v>
      </c>
      <c r="C673" s="36"/>
    </row>
    <row r="674" spans="1:3" ht="12.75" customHeight="1" x14ac:dyDescent="0.2">
      <c r="A674" s="21" t="str">
        <f ca="1">IF(INDIRECT(ADDRESS(ROW()-1,COLUMN()+1))="Хосп-4","","ГОСТ Р 51603-2000")</f>
        <v>ГОСТ Р 51603-2000</v>
      </c>
      <c r="B674" s="37" t="s">
        <v>2</v>
      </c>
      <c r="C674" s="37"/>
    </row>
    <row r="675" spans="1:3" ht="12.75" customHeight="1" x14ac:dyDescent="0.2">
      <c r="A675" s="21" t="str">
        <f>$A$4</f>
        <v>ТР ТС 021/2011 ТР ТС 022/2011</v>
      </c>
      <c r="B675" s="10"/>
      <c r="C675" s="25"/>
    </row>
    <row r="676" spans="1:3" ht="12.75" customHeight="1" x14ac:dyDescent="0.2">
      <c r="A676" s="21" t="str">
        <f>$A$5</f>
        <v>Изготовитель: Эквадор</v>
      </c>
      <c r="B676" s="12"/>
      <c r="C676" s="26"/>
    </row>
    <row r="677" spans="1:3" ht="12.75" customHeight="1" x14ac:dyDescent="0.2">
      <c r="A677" s="21" t="str">
        <f>$A$6</f>
        <v>"AGZULASA CIA LTDA"</v>
      </c>
      <c r="B677" s="12"/>
      <c r="C677" s="26"/>
    </row>
    <row r="678" spans="1:3" ht="12.75" customHeight="1" x14ac:dyDescent="0.2">
      <c r="A678" s="21" t="str">
        <f>$A$7</f>
        <v>Дата фасовки: 12.09.2018</v>
      </c>
      <c r="B678" s="34">
        <f>K62</f>
        <v>16</v>
      </c>
      <c r="C678" s="25"/>
    </row>
    <row r="679" spans="1:3" ht="12.75" customHeight="1" x14ac:dyDescent="0.2">
      <c r="A679" s="21" t="str">
        <f>$A$8</f>
        <v>Условия хранения: +13°С до +14 °С</v>
      </c>
      <c r="B679" s="34"/>
      <c r="C679" s="25"/>
    </row>
    <row r="680" spans="1:3" ht="12.75" customHeight="1" x14ac:dyDescent="0.2">
      <c r="A680" s="21" t="str">
        <f ca="1">IF(LEFT(INDIRECT(ADDRESS(ROW()-7,COLUMN()+1)),3)="13-","Срок годности: 5 суток","Срок годности: 10 суток")</f>
        <v>Срок годности: 10 суток</v>
      </c>
      <c r="B680" s="34"/>
      <c r="C680" s="25"/>
    </row>
    <row r="681" spans="1:3" ht="12.75" customHeight="1" x14ac:dyDescent="0.2">
      <c r="A681" s="21">
        <f>$A$10</f>
        <v>0</v>
      </c>
      <c r="B681" s="34"/>
      <c r="C681" s="35" t="s">
        <v>9</v>
      </c>
    </row>
    <row r="682" spans="1:3" ht="12.75" customHeight="1" x14ac:dyDescent="0.2">
      <c r="A682" s="15" t="s">
        <v>10</v>
      </c>
      <c r="B682" s="16" t="s">
        <v>11</v>
      </c>
      <c r="C682" s="35"/>
    </row>
    <row r="683" spans="1:3" ht="20.25" x14ac:dyDescent="0.2">
      <c r="A683" s="17">
        <v>62</v>
      </c>
      <c r="B683" s="2"/>
      <c r="C683" s="1"/>
    </row>
    <row r="684" spans="1:3" ht="23.25" x14ac:dyDescent="0.2">
      <c r="A684" s="6" t="str">
        <f>$A$2</f>
        <v>Бананы св. вес. 1кл</v>
      </c>
      <c r="B684" s="36" t="str">
        <f>'[1]Банан расч'!E63</f>
        <v>29-1</v>
      </c>
      <c r="C684" s="36"/>
    </row>
    <row r="685" spans="1:3" ht="12.75" customHeight="1" x14ac:dyDescent="0.2">
      <c r="A685" s="21" t="str">
        <f ca="1">IF(INDIRECT(ADDRESS(ROW()-1,COLUMN()+1))="Хосп-4","","ГОСТ Р 51603-2000")</f>
        <v>ГОСТ Р 51603-2000</v>
      </c>
      <c r="B685" s="37" t="s">
        <v>2</v>
      </c>
      <c r="C685" s="37"/>
    </row>
    <row r="686" spans="1:3" ht="12.75" customHeight="1" x14ac:dyDescent="0.2">
      <c r="A686" s="21" t="str">
        <f>$A$4</f>
        <v>ТР ТС 021/2011 ТР ТС 022/2011</v>
      </c>
      <c r="B686" s="10"/>
      <c r="C686" s="25"/>
    </row>
    <row r="687" spans="1:3" ht="12.75" customHeight="1" x14ac:dyDescent="0.2">
      <c r="A687" s="21" t="str">
        <f>$A$5</f>
        <v>Изготовитель: Эквадор</v>
      </c>
      <c r="B687" s="12"/>
      <c r="C687" s="26"/>
    </row>
    <row r="688" spans="1:3" ht="12.75" customHeight="1" x14ac:dyDescent="0.2">
      <c r="A688" s="21" t="str">
        <f>$A$6</f>
        <v>"AGZULASA CIA LTDA"</v>
      </c>
      <c r="B688" s="12"/>
      <c r="C688" s="26"/>
    </row>
    <row r="689" spans="1:3" ht="12.75" customHeight="1" x14ac:dyDescent="0.2">
      <c r="A689" s="21" t="str">
        <f>$A$7</f>
        <v>Дата фасовки: 12.09.2018</v>
      </c>
      <c r="B689" s="34">
        <f>K63</f>
        <v>15.5</v>
      </c>
      <c r="C689" s="25"/>
    </row>
    <row r="690" spans="1:3" ht="12.75" customHeight="1" x14ac:dyDescent="0.2">
      <c r="A690" s="21" t="str">
        <f>$A$8</f>
        <v>Условия хранения: +13°С до +14 °С</v>
      </c>
      <c r="B690" s="34"/>
      <c r="C690" s="25"/>
    </row>
    <row r="691" spans="1:3" ht="12.75" customHeight="1" x14ac:dyDescent="0.2">
      <c r="A691" s="21" t="str">
        <f ca="1">IF(LEFT(INDIRECT(ADDRESS(ROW()-7,COLUMN()+1)),3)="13-","Срок годности: 5 суток","Срок годности: 10 суток")</f>
        <v>Срок годности: 10 суток</v>
      </c>
      <c r="B691" s="34"/>
      <c r="C691" s="25"/>
    </row>
    <row r="692" spans="1:3" ht="12.75" customHeight="1" x14ac:dyDescent="0.2">
      <c r="A692" s="21">
        <f>$A$10</f>
        <v>0</v>
      </c>
      <c r="B692" s="34"/>
      <c r="C692" s="35" t="s">
        <v>9</v>
      </c>
    </row>
    <row r="693" spans="1:3" ht="12.75" customHeight="1" x14ac:dyDescent="0.2">
      <c r="A693" s="15" t="s">
        <v>10</v>
      </c>
      <c r="B693" s="16" t="s">
        <v>11</v>
      </c>
      <c r="C693" s="35"/>
    </row>
    <row r="694" spans="1:3" ht="20.25" x14ac:dyDescent="0.2">
      <c r="A694" s="17">
        <v>63</v>
      </c>
      <c r="B694" s="2"/>
      <c r="C694" s="1"/>
    </row>
    <row r="695" spans="1:3" ht="23.25" x14ac:dyDescent="0.2">
      <c r="A695" s="6" t="str">
        <f>$A$2</f>
        <v>Бананы св. вес. 1кл</v>
      </c>
      <c r="B695" s="36" t="str">
        <f>'[1]Банан расч'!E64</f>
        <v>49</v>
      </c>
      <c r="C695" s="36"/>
    </row>
    <row r="696" spans="1:3" ht="12.75" customHeight="1" x14ac:dyDescent="0.2">
      <c r="A696" s="21" t="str">
        <f ca="1">IF(INDIRECT(ADDRESS(ROW()-1,COLUMN()+1))="Хосп-4","","ГОСТ Р 51603-2000")</f>
        <v>ГОСТ Р 51603-2000</v>
      </c>
      <c r="B696" s="37" t="s">
        <v>2</v>
      </c>
      <c r="C696" s="37"/>
    </row>
    <row r="697" spans="1:3" ht="12.75" customHeight="1" x14ac:dyDescent="0.2">
      <c r="A697" s="21" t="str">
        <f>$A$4</f>
        <v>ТР ТС 021/2011 ТР ТС 022/2011</v>
      </c>
      <c r="B697" s="10"/>
      <c r="C697" s="25"/>
    </row>
    <row r="698" spans="1:3" ht="12.75" customHeight="1" x14ac:dyDescent="0.2">
      <c r="A698" s="21" t="str">
        <f>$A$5</f>
        <v>Изготовитель: Эквадор</v>
      </c>
      <c r="B698" s="12"/>
      <c r="C698" s="26"/>
    </row>
    <row r="699" spans="1:3" ht="12.75" customHeight="1" x14ac:dyDescent="0.2">
      <c r="A699" s="21" t="str">
        <f>$A$6</f>
        <v>"AGZULASA CIA LTDA"</v>
      </c>
      <c r="B699" s="12"/>
      <c r="C699" s="26"/>
    </row>
    <row r="700" spans="1:3" ht="12.75" customHeight="1" x14ac:dyDescent="0.2">
      <c r="A700" s="21" t="str">
        <f>$A$7</f>
        <v>Дата фасовки: 12.09.2018</v>
      </c>
      <c r="B700" s="34">
        <f>K64</f>
        <v>15</v>
      </c>
      <c r="C700" s="25"/>
    </row>
    <row r="701" spans="1:3" ht="12.75" customHeight="1" x14ac:dyDescent="0.2">
      <c r="A701" s="21" t="str">
        <f>$A$8</f>
        <v>Условия хранения: +13°С до +14 °С</v>
      </c>
      <c r="B701" s="34"/>
      <c r="C701" s="25"/>
    </row>
    <row r="702" spans="1:3" ht="12.75" customHeight="1" x14ac:dyDescent="0.2">
      <c r="A702" s="21" t="str">
        <f ca="1">IF(LEFT(INDIRECT(ADDRESS(ROW()-7,COLUMN()+1)),3)="13-","Срок годности: 5 суток","Срок годности: 10 суток")</f>
        <v>Срок годности: 10 суток</v>
      </c>
      <c r="B702" s="34"/>
      <c r="C702" s="25"/>
    </row>
    <row r="703" spans="1:3" ht="12.75" customHeight="1" x14ac:dyDescent="0.2">
      <c r="A703" s="21">
        <f>$A$10</f>
        <v>0</v>
      </c>
      <c r="B703" s="34"/>
      <c r="C703" s="35" t="s">
        <v>9</v>
      </c>
    </row>
    <row r="704" spans="1:3" ht="12.75" customHeight="1" x14ac:dyDescent="0.2">
      <c r="A704" s="15" t="s">
        <v>10</v>
      </c>
      <c r="B704" s="16" t="s">
        <v>11</v>
      </c>
      <c r="C704" s="35"/>
    </row>
    <row r="705" spans="1:3" ht="20.25" x14ac:dyDescent="0.2">
      <c r="A705" s="17">
        <v>64</v>
      </c>
      <c r="B705" s="2"/>
      <c r="C705" s="1"/>
    </row>
    <row r="706" spans="1:3" ht="23.25" x14ac:dyDescent="0.2">
      <c r="A706" s="6" t="str">
        <f>$A$2</f>
        <v>Бананы св. вес. 1кл</v>
      </c>
      <c r="B706" s="36" t="str">
        <f>'[1]Банан расч'!E65</f>
        <v>202</v>
      </c>
      <c r="C706" s="36"/>
    </row>
    <row r="707" spans="1:3" ht="12.75" customHeight="1" x14ac:dyDescent="0.2">
      <c r="A707" s="21" t="str">
        <f ca="1">IF(INDIRECT(ADDRESS(ROW()-1,COLUMN()+1))="Хосп-4","","ГОСТ Р 51603-2000")</f>
        <v>ГОСТ Р 51603-2000</v>
      </c>
      <c r="B707" s="37" t="s">
        <v>2</v>
      </c>
      <c r="C707" s="37"/>
    </row>
    <row r="708" spans="1:3" ht="12.75" customHeight="1" x14ac:dyDescent="0.2">
      <c r="A708" s="21" t="str">
        <f>$A$4</f>
        <v>ТР ТС 021/2011 ТР ТС 022/2011</v>
      </c>
      <c r="B708" s="10"/>
      <c r="C708" s="25"/>
    </row>
    <row r="709" spans="1:3" ht="12.75" customHeight="1" x14ac:dyDescent="0.2">
      <c r="A709" s="21" t="str">
        <f>$A$5</f>
        <v>Изготовитель: Эквадор</v>
      </c>
      <c r="B709" s="12"/>
      <c r="C709" s="26"/>
    </row>
    <row r="710" spans="1:3" ht="12.75" customHeight="1" x14ac:dyDescent="0.2">
      <c r="A710" s="21" t="str">
        <f>$A$6</f>
        <v>"AGZULASA CIA LTDA"</v>
      </c>
      <c r="B710" s="12"/>
      <c r="C710" s="26"/>
    </row>
    <row r="711" spans="1:3" ht="12.75" customHeight="1" x14ac:dyDescent="0.2">
      <c r="A711" s="21" t="str">
        <f>$A$7</f>
        <v>Дата фасовки: 12.09.2018</v>
      </c>
      <c r="B711" s="34">
        <f>K65</f>
        <v>14.6</v>
      </c>
      <c r="C711" s="25"/>
    </row>
    <row r="712" spans="1:3" ht="12.75" customHeight="1" x14ac:dyDescent="0.2">
      <c r="A712" s="21" t="str">
        <f>$A$8</f>
        <v>Условия хранения: +13°С до +14 °С</v>
      </c>
      <c r="B712" s="34"/>
      <c r="C712" s="25"/>
    </row>
    <row r="713" spans="1:3" ht="12.75" customHeight="1" x14ac:dyDescent="0.2">
      <c r="A713" s="21" t="str">
        <f ca="1">IF(LEFT(INDIRECT(ADDRESS(ROW()-7,COLUMN()+1)),3)="13-","Срок годности: 5 суток","Срок годности: 10 суток")</f>
        <v>Срок годности: 10 суток</v>
      </c>
      <c r="B713" s="34"/>
      <c r="C713" s="25"/>
    </row>
    <row r="714" spans="1:3" ht="12.75" customHeight="1" x14ac:dyDescent="0.2">
      <c r="A714" s="21">
        <f>$A$10</f>
        <v>0</v>
      </c>
      <c r="B714" s="34"/>
      <c r="C714" s="35" t="s">
        <v>9</v>
      </c>
    </row>
    <row r="715" spans="1:3" ht="12.75" customHeight="1" x14ac:dyDescent="0.2">
      <c r="A715" s="15" t="s">
        <v>10</v>
      </c>
      <c r="B715" s="16" t="s">
        <v>11</v>
      </c>
      <c r="C715" s="35"/>
    </row>
    <row r="716" spans="1:3" ht="20.25" x14ac:dyDescent="0.2">
      <c r="A716" s="17">
        <v>65</v>
      </c>
      <c r="B716" s="2"/>
      <c r="C716" s="1"/>
    </row>
    <row r="717" spans="1:3" ht="23.25" x14ac:dyDescent="0.2">
      <c r="A717" s="6" t="str">
        <f>$A$2</f>
        <v>Бананы св. вес. 1кл</v>
      </c>
      <c r="B717" s="36" t="str">
        <f>'[1]Банан расч'!E66</f>
        <v>109</v>
      </c>
      <c r="C717" s="36"/>
    </row>
    <row r="718" spans="1:3" ht="12.75" customHeight="1" x14ac:dyDescent="0.2">
      <c r="A718" s="21" t="str">
        <f ca="1">IF(INDIRECT(ADDRESS(ROW()-1,COLUMN()+1))="Хосп-4","","ГОСТ Р 51603-2000")</f>
        <v>ГОСТ Р 51603-2000</v>
      </c>
      <c r="B718" s="37" t="s">
        <v>2</v>
      </c>
      <c r="C718" s="37"/>
    </row>
    <row r="719" spans="1:3" ht="12.75" customHeight="1" x14ac:dyDescent="0.2">
      <c r="A719" s="21" t="str">
        <f>$A$4</f>
        <v>ТР ТС 021/2011 ТР ТС 022/2011</v>
      </c>
      <c r="B719" s="10"/>
      <c r="C719" s="25"/>
    </row>
    <row r="720" spans="1:3" ht="12.75" customHeight="1" x14ac:dyDescent="0.2">
      <c r="A720" s="21" t="str">
        <f>$A$5</f>
        <v>Изготовитель: Эквадор</v>
      </c>
      <c r="B720" s="12"/>
      <c r="C720" s="26"/>
    </row>
    <row r="721" spans="1:3" ht="12.75" customHeight="1" x14ac:dyDescent="0.2">
      <c r="A721" s="21" t="str">
        <f>$A$6</f>
        <v>"AGZULASA CIA LTDA"</v>
      </c>
      <c r="B721" s="12"/>
      <c r="C721" s="26"/>
    </row>
    <row r="722" spans="1:3" ht="12.75" customHeight="1" x14ac:dyDescent="0.2">
      <c r="A722" s="21" t="str">
        <f>$A$7</f>
        <v>Дата фасовки: 12.09.2018</v>
      </c>
      <c r="B722" s="34">
        <f>K66</f>
        <v>14</v>
      </c>
      <c r="C722" s="25"/>
    </row>
    <row r="723" spans="1:3" ht="12.75" customHeight="1" x14ac:dyDescent="0.2">
      <c r="A723" s="21" t="str">
        <f>$A$8</f>
        <v>Условия хранения: +13°С до +14 °С</v>
      </c>
      <c r="B723" s="34"/>
      <c r="C723" s="25"/>
    </row>
    <row r="724" spans="1:3" ht="12.75" customHeight="1" x14ac:dyDescent="0.2">
      <c r="A724" s="21" t="str">
        <f ca="1">IF(LEFT(INDIRECT(ADDRESS(ROW()-7,COLUMN()+1)),3)="13-","Срок годности: 5 суток","Срок годности: 10 суток")</f>
        <v>Срок годности: 10 суток</v>
      </c>
      <c r="B724" s="34"/>
      <c r="C724" s="25"/>
    </row>
    <row r="725" spans="1:3" ht="12.75" customHeight="1" x14ac:dyDescent="0.2">
      <c r="A725" s="21">
        <f>$A$10</f>
        <v>0</v>
      </c>
      <c r="B725" s="34"/>
      <c r="C725" s="35" t="s">
        <v>9</v>
      </c>
    </row>
    <row r="726" spans="1:3" ht="12.75" customHeight="1" x14ac:dyDescent="0.2">
      <c r="A726" s="15" t="s">
        <v>10</v>
      </c>
      <c r="B726" s="16" t="s">
        <v>11</v>
      </c>
      <c r="C726" s="35"/>
    </row>
    <row r="727" spans="1:3" ht="20.25" x14ac:dyDescent="0.2">
      <c r="A727" s="17">
        <v>66</v>
      </c>
      <c r="B727" s="2"/>
      <c r="C727" s="1"/>
    </row>
    <row r="728" spans="1:3" ht="23.25" x14ac:dyDescent="0.2">
      <c r="A728" s="6" t="str">
        <f>$A$2</f>
        <v>Бананы св. вес. 1кл</v>
      </c>
      <c r="B728" s="36" t="str">
        <f>'[1]Банан расч'!E67</f>
        <v>124</v>
      </c>
      <c r="C728" s="36"/>
    </row>
    <row r="729" spans="1:3" ht="12.75" customHeight="1" x14ac:dyDescent="0.2">
      <c r="A729" s="21" t="str">
        <f ca="1">IF(INDIRECT(ADDRESS(ROW()-1,COLUMN()+1))="Хосп-4","","ГОСТ Р 51603-2000")</f>
        <v>ГОСТ Р 51603-2000</v>
      </c>
      <c r="B729" s="37" t="s">
        <v>2</v>
      </c>
      <c r="C729" s="37"/>
    </row>
    <row r="730" spans="1:3" ht="12.75" customHeight="1" x14ac:dyDescent="0.2">
      <c r="A730" s="21" t="str">
        <f>$A$4</f>
        <v>ТР ТС 021/2011 ТР ТС 022/2011</v>
      </c>
      <c r="B730" s="10"/>
      <c r="C730" s="25"/>
    </row>
    <row r="731" spans="1:3" ht="12.75" customHeight="1" x14ac:dyDescent="0.2">
      <c r="A731" s="21" t="str">
        <f>$A$5</f>
        <v>Изготовитель: Эквадор</v>
      </c>
      <c r="B731" s="12"/>
      <c r="C731" s="26"/>
    </row>
    <row r="732" spans="1:3" ht="12.75" customHeight="1" x14ac:dyDescent="0.2">
      <c r="A732" s="21" t="str">
        <f>$A$6</f>
        <v>"AGZULASA CIA LTDA"</v>
      </c>
      <c r="B732" s="12"/>
      <c r="C732" s="26"/>
    </row>
    <row r="733" spans="1:3" ht="12.75" customHeight="1" x14ac:dyDescent="0.2">
      <c r="A733" s="21" t="str">
        <f>$A$7</f>
        <v>Дата фасовки: 12.09.2018</v>
      </c>
      <c r="B733" s="34">
        <f>K67</f>
        <v>14</v>
      </c>
      <c r="C733" s="25"/>
    </row>
    <row r="734" spans="1:3" ht="12.75" customHeight="1" x14ac:dyDescent="0.2">
      <c r="A734" s="21" t="str">
        <f>$A$8</f>
        <v>Условия хранения: +13°С до +14 °С</v>
      </c>
      <c r="B734" s="34"/>
      <c r="C734" s="25"/>
    </row>
    <row r="735" spans="1:3" ht="12.75" customHeight="1" x14ac:dyDescent="0.2">
      <c r="A735" s="21" t="str">
        <f ca="1">IF(LEFT(INDIRECT(ADDRESS(ROW()-7,COLUMN()+1)),3)="13-","Срок годности: 5 суток","Срок годности: 10 суток")</f>
        <v>Срок годности: 10 суток</v>
      </c>
      <c r="B735" s="34"/>
      <c r="C735" s="25"/>
    </row>
    <row r="736" spans="1:3" ht="12.75" customHeight="1" x14ac:dyDescent="0.2">
      <c r="A736" s="21">
        <f>$A$10</f>
        <v>0</v>
      </c>
      <c r="B736" s="34"/>
      <c r="C736" s="35" t="s">
        <v>9</v>
      </c>
    </row>
    <row r="737" spans="1:3" ht="12.75" customHeight="1" x14ac:dyDescent="0.2">
      <c r="A737" s="15" t="s">
        <v>10</v>
      </c>
      <c r="B737" s="16" t="s">
        <v>11</v>
      </c>
      <c r="C737" s="35"/>
    </row>
    <row r="738" spans="1:3" ht="20.25" x14ac:dyDescent="0.2">
      <c r="A738" s="17">
        <v>67</v>
      </c>
      <c r="B738" s="2"/>
      <c r="C738" s="1"/>
    </row>
    <row r="739" spans="1:3" ht="23.25" x14ac:dyDescent="0.2">
      <c r="A739" s="6" t="str">
        <f>$A$2</f>
        <v>Бананы св. вес. 1кл</v>
      </c>
      <c r="B739" s="36" t="str">
        <f>'[1]Банан расч'!E68</f>
        <v>123</v>
      </c>
      <c r="C739" s="36"/>
    </row>
    <row r="740" spans="1:3" ht="12.75" customHeight="1" x14ac:dyDescent="0.2">
      <c r="A740" s="21" t="str">
        <f ca="1">IF(INDIRECT(ADDRESS(ROW()-1,COLUMN()+1))="Хосп-4","","ГОСТ Р 51603-2000")</f>
        <v>ГОСТ Р 51603-2000</v>
      </c>
      <c r="B740" s="37" t="s">
        <v>2</v>
      </c>
      <c r="C740" s="37"/>
    </row>
    <row r="741" spans="1:3" ht="12.75" customHeight="1" x14ac:dyDescent="0.2">
      <c r="A741" s="21" t="str">
        <f>$A$4</f>
        <v>ТР ТС 021/2011 ТР ТС 022/2011</v>
      </c>
      <c r="B741" s="10"/>
      <c r="C741" s="25"/>
    </row>
    <row r="742" spans="1:3" ht="12.75" customHeight="1" x14ac:dyDescent="0.2">
      <c r="A742" s="21" t="str">
        <f>$A$5</f>
        <v>Изготовитель: Эквадор</v>
      </c>
      <c r="B742" s="12"/>
      <c r="C742" s="26"/>
    </row>
    <row r="743" spans="1:3" ht="12.75" customHeight="1" x14ac:dyDescent="0.2">
      <c r="A743" s="21" t="str">
        <f>$A$6</f>
        <v>"AGZULASA CIA LTDA"</v>
      </c>
      <c r="B743" s="12"/>
      <c r="C743" s="26"/>
    </row>
    <row r="744" spans="1:3" ht="12.75" customHeight="1" x14ac:dyDescent="0.2">
      <c r="A744" s="21" t="str">
        <f>$A$7</f>
        <v>Дата фасовки: 12.09.2018</v>
      </c>
      <c r="B744" s="34">
        <f>K68</f>
        <v>14</v>
      </c>
      <c r="C744" s="25"/>
    </row>
    <row r="745" spans="1:3" ht="12.75" customHeight="1" x14ac:dyDescent="0.2">
      <c r="A745" s="21" t="str">
        <f>$A$8</f>
        <v>Условия хранения: +13°С до +14 °С</v>
      </c>
      <c r="B745" s="34"/>
      <c r="C745" s="25"/>
    </row>
    <row r="746" spans="1:3" ht="12.75" customHeight="1" x14ac:dyDescent="0.2">
      <c r="A746" s="21" t="str">
        <f ca="1">IF(LEFT(INDIRECT(ADDRESS(ROW()-7,COLUMN()+1)),3)="13-","Срок годности: 5 суток","Срок годности: 10 суток")</f>
        <v>Срок годности: 10 суток</v>
      </c>
      <c r="B746" s="34"/>
      <c r="C746" s="25"/>
    </row>
    <row r="747" spans="1:3" ht="12.75" customHeight="1" x14ac:dyDescent="0.2">
      <c r="A747" s="21">
        <f>$A$10</f>
        <v>0</v>
      </c>
      <c r="B747" s="34"/>
      <c r="C747" s="35" t="s">
        <v>9</v>
      </c>
    </row>
    <row r="748" spans="1:3" ht="12.75" customHeight="1" x14ac:dyDescent="0.2">
      <c r="A748" s="15" t="s">
        <v>10</v>
      </c>
      <c r="B748" s="16" t="s">
        <v>11</v>
      </c>
      <c r="C748" s="35"/>
    </row>
    <row r="749" spans="1:3" ht="20.25" x14ac:dyDescent="0.2">
      <c r="A749" s="17">
        <v>68</v>
      </c>
      <c r="B749" s="2"/>
      <c r="C749" s="1"/>
    </row>
    <row r="750" spans="1:3" ht="23.25" x14ac:dyDescent="0.2">
      <c r="A750" s="6" t="str">
        <f>$A$2</f>
        <v>Бананы св. вес. 1кл</v>
      </c>
      <c r="B750" s="36" t="str">
        <f>'[1]Банан расч'!E69</f>
        <v>63</v>
      </c>
      <c r="C750" s="36"/>
    </row>
    <row r="751" spans="1:3" ht="12.75" customHeight="1" x14ac:dyDescent="0.2">
      <c r="A751" s="21" t="str">
        <f ca="1">IF(INDIRECT(ADDRESS(ROW()-1,COLUMN()+1))="Хосп-4","","ГОСТ Р 51603-2000")</f>
        <v>ГОСТ Р 51603-2000</v>
      </c>
      <c r="B751" s="37" t="s">
        <v>2</v>
      </c>
      <c r="C751" s="37"/>
    </row>
    <row r="752" spans="1:3" ht="12.75" customHeight="1" x14ac:dyDescent="0.2">
      <c r="A752" s="21" t="str">
        <f>$A$4</f>
        <v>ТР ТС 021/2011 ТР ТС 022/2011</v>
      </c>
      <c r="B752" s="10"/>
      <c r="C752" s="25"/>
    </row>
    <row r="753" spans="1:3" ht="12.75" customHeight="1" x14ac:dyDescent="0.2">
      <c r="A753" s="21" t="str">
        <f>$A$5</f>
        <v>Изготовитель: Эквадор</v>
      </c>
      <c r="B753" s="12"/>
      <c r="C753" s="26"/>
    </row>
    <row r="754" spans="1:3" ht="12.75" customHeight="1" x14ac:dyDescent="0.2">
      <c r="A754" s="21" t="str">
        <f>$A$6</f>
        <v>"AGZULASA CIA LTDA"</v>
      </c>
      <c r="B754" s="12"/>
      <c r="C754" s="26"/>
    </row>
    <row r="755" spans="1:3" ht="12.75" customHeight="1" x14ac:dyDescent="0.2">
      <c r="A755" s="21" t="str">
        <f>$A$7</f>
        <v>Дата фасовки: 12.09.2018</v>
      </c>
      <c r="B755" s="34">
        <f>K69</f>
        <v>12.7</v>
      </c>
      <c r="C755" s="25"/>
    </row>
    <row r="756" spans="1:3" ht="12.75" customHeight="1" x14ac:dyDescent="0.2">
      <c r="A756" s="21" t="str">
        <f>$A$8</f>
        <v>Условия хранения: +13°С до +14 °С</v>
      </c>
      <c r="B756" s="34"/>
      <c r="C756" s="25"/>
    </row>
    <row r="757" spans="1:3" ht="12.75" customHeight="1" x14ac:dyDescent="0.2">
      <c r="A757" s="21" t="str">
        <f ca="1">IF(LEFT(INDIRECT(ADDRESS(ROW()-7,COLUMN()+1)),3)="13-","Срок годности: 5 суток","Срок годности: 10 суток")</f>
        <v>Срок годности: 10 суток</v>
      </c>
      <c r="B757" s="34"/>
      <c r="C757" s="25"/>
    </row>
    <row r="758" spans="1:3" ht="12.75" customHeight="1" x14ac:dyDescent="0.2">
      <c r="A758" s="21">
        <f>$A$10</f>
        <v>0</v>
      </c>
      <c r="B758" s="34"/>
      <c r="C758" s="35" t="s">
        <v>9</v>
      </c>
    </row>
    <row r="759" spans="1:3" ht="12.75" customHeight="1" x14ac:dyDescent="0.2">
      <c r="A759" s="15" t="s">
        <v>10</v>
      </c>
      <c r="B759" s="16" t="s">
        <v>11</v>
      </c>
      <c r="C759" s="35"/>
    </row>
    <row r="760" spans="1:3" ht="20.25" x14ac:dyDescent="0.2">
      <c r="A760" s="17">
        <v>69</v>
      </c>
      <c r="B760" s="2"/>
      <c r="C760" s="1"/>
    </row>
    <row r="761" spans="1:3" ht="23.25" x14ac:dyDescent="0.2">
      <c r="A761" s="6" t="str">
        <f>$A$2</f>
        <v>Бананы св. вес. 1кл</v>
      </c>
      <c r="B761" s="36" t="str">
        <f>'[1]Банан расч'!E70</f>
        <v>33 инт</v>
      </c>
      <c r="C761" s="36"/>
    </row>
    <row r="762" spans="1:3" ht="12.75" customHeight="1" x14ac:dyDescent="0.2">
      <c r="A762" s="21" t="str">
        <f ca="1">IF(INDIRECT(ADDRESS(ROW()-1,COLUMN()+1))="Хосп-4","","ГОСТ Р 51603-2000")</f>
        <v>ГОСТ Р 51603-2000</v>
      </c>
      <c r="B762" s="37" t="s">
        <v>2</v>
      </c>
      <c r="C762" s="37"/>
    </row>
    <row r="763" spans="1:3" ht="12.75" customHeight="1" x14ac:dyDescent="0.2">
      <c r="A763" s="21" t="str">
        <f>$A$4</f>
        <v>ТР ТС 021/2011 ТР ТС 022/2011</v>
      </c>
      <c r="B763" s="10"/>
      <c r="C763" s="25"/>
    </row>
    <row r="764" spans="1:3" ht="12.75" customHeight="1" x14ac:dyDescent="0.2">
      <c r="A764" s="21" t="str">
        <f>$A$5</f>
        <v>Изготовитель: Эквадор</v>
      </c>
      <c r="B764" s="12"/>
      <c r="C764" s="26"/>
    </row>
    <row r="765" spans="1:3" ht="12.75" customHeight="1" x14ac:dyDescent="0.2">
      <c r="A765" s="21" t="str">
        <f>$A$6</f>
        <v>"AGZULASA CIA LTDA"</v>
      </c>
      <c r="B765" s="12"/>
      <c r="C765" s="26"/>
    </row>
    <row r="766" spans="1:3" ht="12.75" customHeight="1" x14ac:dyDescent="0.2">
      <c r="A766" s="21" t="str">
        <f>$A$7</f>
        <v>Дата фасовки: 12.09.2018</v>
      </c>
      <c r="B766" s="34">
        <f>K70</f>
        <v>12.5</v>
      </c>
      <c r="C766" s="25"/>
    </row>
    <row r="767" spans="1:3" ht="12.75" customHeight="1" x14ac:dyDescent="0.2">
      <c r="A767" s="21" t="str">
        <f>$A$8</f>
        <v>Условия хранения: +13°С до +14 °С</v>
      </c>
      <c r="B767" s="34"/>
      <c r="C767" s="25"/>
    </row>
    <row r="768" spans="1:3" ht="12.75" customHeight="1" x14ac:dyDescent="0.2">
      <c r="A768" s="21" t="str">
        <f ca="1">IF(LEFT(INDIRECT(ADDRESS(ROW()-7,COLUMN()+1)),3)="13-","Срок годности: 5 суток","Срок годности: 10 суток")</f>
        <v>Срок годности: 10 суток</v>
      </c>
      <c r="B768" s="34"/>
      <c r="C768" s="25"/>
    </row>
    <row r="769" spans="1:3" ht="12.75" customHeight="1" x14ac:dyDescent="0.2">
      <c r="A769" s="21">
        <f>$A$10</f>
        <v>0</v>
      </c>
      <c r="B769" s="34"/>
      <c r="C769" s="35" t="s">
        <v>9</v>
      </c>
    </row>
    <row r="770" spans="1:3" ht="12.75" customHeight="1" x14ac:dyDescent="0.2">
      <c r="A770" s="15" t="s">
        <v>10</v>
      </c>
      <c r="B770" s="16" t="s">
        <v>11</v>
      </c>
      <c r="C770" s="35"/>
    </row>
    <row r="771" spans="1:3" ht="20.25" x14ac:dyDescent="0.2">
      <c r="A771" s="17">
        <v>70</v>
      </c>
      <c r="B771" s="2"/>
      <c r="C771" s="1"/>
    </row>
    <row r="772" spans="1:3" ht="23.25" x14ac:dyDescent="0.2">
      <c r="A772" s="6" t="str">
        <f>$A$2</f>
        <v>Бананы св. вес. 1кл</v>
      </c>
      <c r="B772" s="36" t="str">
        <f>'[1]Банан расч'!E71</f>
        <v>1 инт</v>
      </c>
      <c r="C772" s="36"/>
    </row>
    <row r="773" spans="1:3" ht="12.75" customHeight="1" x14ac:dyDescent="0.2">
      <c r="A773" s="21" t="str">
        <f ca="1">IF(INDIRECT(ADDRESS(ROW()-1,COLUMN()+1))="Хосп-4","","ГОСТ Р 51603-2000")</f>
        <v>ГОСТ Р 51603-2000</v>
      </c>
      <c r="B773" s="37" t="s">
        <v>2</v>
      </c>
      <c r="C773" s="37"/>
    </row>
    <row r="774" spans="1:3" ht="12.75" customHeight="1" x14ac:dyDescent="0.2">
      <c r="A774" s="21" t="str">
        <f>$A$4</f>
        <v>ТР ТС 021/2011 ТР ТС 022/2011</v>
      </c>
      <c r="B774" s="10"/>
      <c r="C774" s="25"/>
    </row>
    <row r="775" spans="1:3" ht="12.75" customHeight="1" x14ac:dyDescent="0.2">
      <c r="A775" s="21" t="str">
        <f>$A$5</f>
        <v>Изготовитель: Эквадор</v>
      </c>
      <c r="B775" s="12"/>
      <c r="C775" s="26"/>
    </row>
    <row r="776" spans="1:3" ht="12.75" customHeight="1" x14ac:dyDescent="0.2">
      <c r="A776" s="21" t="str">
        <f>$A$6</f>
        <v>"AGZULASA CIA LTDA"</v>
      </c>
      <c r="B776" s="12"/>
      <c r="C776" s="26"/>
    </row>
    <row r="777" spans="1:3" ht="12.75" customHeight="1" x14ac:dyDescent="0.2">
      <c r="A777" s="21" t="str">
        <f>$A$7</f>
        <v>Дата фасовки: 12.09.2018</v>
      </c>
      <c r="B777" s="34">
        <f>K71</f>
        <v>12</v>
      </c>
      <c r="C777" s="25"/>
    </row>
    <row r="778" spans="1:3" ht="12.75" customHeight="1" x14ac:dyDescent="0.2">
      <c r="A778" s="21" t="str">
        <f>$A$8</f>
        <v>Условия хранения: +13°С до +14 °С</v>
      </c>
      <c r="B778" s="34"/>
      <c r="C778" s="25"/>
    </row>
    <row r="779" spans="1:3" ht="12.75" customHeight="1" x14ac:dyDescent="0.2">
      <c r="A779" s="21" t="str">
        <f ca="1">IF(LEFT(INDIRECT(ADDRESS(ROW()-7,COLUMN()+1)),3)="13-","Срок годности: 5 суток","Срок годности: 10 суток")</f>
        <v>Срок годности: 10 суток</v>
      </c>
      <c r="B779" s="34"/>
      <c r="C779" s="25"/>
    </row>
    <row r="780" spans="1:3" ht="12.75" customHeight="1" x14ac:dyDescent="0.2">
      <c r="A780" s="21">
        <f>$A$10</f>
        <v>0</v>
      </c>
      <c r="B780" s="34"/>
      <c r="C780" s="35" t="s">
        <v>9</v>
      </c>
    </row>
    <row r="781" spans="1:3" ht="12.75" customHeight="1" x14ac:dyDescent="0.2">
      <c r="A781" s="15" t="s">
        <v>10</v>
      </c>
      <c r="B781" s="16" t="s">
        <v>11</v>
      </c>
      <c r="C781" s="35"/>
    </row>
    <row r="782" spans="1:3" ht="20.25" x14ac:dyDescent="0.2">
      <c r="A782" s="17">
        <v>71</v>
      </c>
      <c r="B782" s="2"/>
      <c r="C782" s="1"/>
    </row>
    <row r="783" spans="1:3" ht="23.25" x14ac:dyDescent="0.2">
      <c r="A783" s="6" t="str">
        <f>$A$2</f>
        <v>Бананы св. вес. 1кл</v>
      </c>
      <c r="B783" s="36" t="str">
        <f>'[1]Банан расч'!E72</f>
        <v>85</v>
      </c>
      <c r="C783" s="36"/>
    </row>
    <row r="784" spans="1:3" ht="12.75" customHeight="1" x14ac:dyDescent="0.2">
      <c r="A784" s="21" t="str">
        <f ca="1">IF(INDIRECT(ADDRESS(ROW()-1,COLUMN()+1))="Хосп-4","","ГОСТ Р 51603-2000")</f>
        <v>ГОСТ Р 51603-2000</v>
      </c>
      <c r="B784" s="37" t="s">
        <v>2</v>
      </c>
      <c r="C784" s="37"/>
    </row>
    <row r="785" spans="1:3" ht="12.75" customHeight="1" x14ac:dyDescent="0.2">
      <c r="A785" s="21" t="str">
        <f>$A$4</f>
        <v>ТР ТС 021/2011 ТР ТС 022/2011</v>
      </c>
      <c r="B785" s="10"/>
      <c r="C785" s="25"/>
    </row>
    <row r="786" spans="1:3" ht="12.75" customHeight="1" x14ac:dyDescent="0.2">
      <c r="A786" s="21" t="str">
        <f>$A$5</f>
        <v>Изготовитель: Эквадор</v>
      </c>
      <c r="B786" s="12"/>
      <c r="C786" s="26"/>
    </row>
    <row r="787" spans="1:3" ht="12.75" customHeight="1" x14ac:dyDescent="0.2">
      <c r="A787" s="21" t="str">
        <f>$A$6</f>
        <v>"AGZULASA CIA LTDA"</v>
      </c>
      <c r="B787" s="12"/>
      <c r="C787" s="26"/>
    </row>
    <row r="788" spans="1:3" ht="12.75" customHeight="1" x14ac:dyDescent="0.2">
      <c r="A788" s="21" t="str">
        <f>$A$7</f>
        <v>Дата фасовки: 12.09.2018</v>
      </c>
      <c r="B788" s="34">
        <f>K72</f>
        <v>12</v>
      </c>
      <c r="C788" s="25"/>
    </row>
    <row r="789" spans="1:3" ht="12.75" customHeight="1" x14ac:dyDescent="0.2">
      <c r="A789" s="21" t="str">
        <f>$A$8</f>
        <v>Условия хранения: +13°С до +14 °С</v>
      </c>
      <c r="B789" s="34"/>
      <c r="C789" s="25"/>
    </row>
    <row r="790" spans="1:3" ht="12.75" customHeight="1" x14ac:dyDescent="0.2">
      <c r="A790" s="21" t="str">
        <f ca="1">IF(LEFT(INDIRECT(ADDRESS(ROW()-7,COLUMN()+1)),3)="13-","Срок годности: 5 суток","Срок годности: 10 суток")</f>
        <v>Срок годности: 10 суток</v>
      </c>
      <c r="B790" s="34"/>
      <c r="C790" s="25"/>
    </row>
    <row r="791" spans="1:3" ht="12.75" customHeight="1" x14ac:dyDescent="0.2">
      <c r="A791" s="21">
        <f>$A$10</f>
        <v>0</v>
      </c>
      <c r="B791" s="34"/>
      <c r="C791" s="35" t="s">
        <v>9</v>
      </c>
    </row>
    <row r="792" spans="1:3" ht="12.75" customHeight="1" x14ac:dyDescent="0.2">
      <c r="A792" s="15" t="s">
        <v>10</v>
      </c>
      <c r="B792" s="16" t="s">
        <v>11</v>
      </c>
      <c r="C792" s="35"/>
    </row>
    <row r="793" spans="1:3" ht="20.25" x14ac:dyDescent="0.2">
      <c r="A793" s="17">
        <v>72</v>
      </c>
      <c r="B793" s="2"/>
      <c r="C793" s="1"/>
    </row>
    <row r="794" spans="1:3" ht="23.25" x14ac:dyDescent="0.2">
      <c r="A794" s="6" t="str">
        <f>$A$2</f>
        <v>Бананы св. вес. 1кл</v>
      </c>
      <c r="B794" s="36" t="str">
        <f>'[1]Банан расч'!E73</f>
        <v>3-ф</v>
      </c>
      <c r="C794" s="36"/>
    </row>
    <row r="795" spans="1:3" ht="12.75" customHeight="1" x14ac:dyDescent="0.2">
      <c r="A795" s="21" t="str">
        <f ca="1">IF(INDIRECT(ADDRESS(ROW()-1,COLUMN()+1))="Хосп-4","","ГОСТ Р 51603-2000")</f>
        <v>ГОСТ Р 51603-2000</v>
      </c>
      <c r="B795" s="37" t="s">
        <v>2</v>
      </c>
      <c r="C795" s="37"/>
    </row>
    <row r="796" spans="1:3" ht="12.75" customHeight="1" x14ac:dyDescent="0.2">
      <c r="A796" s="21" t="str">
        <f>$A$4</f>
        <v>ТР ТС 021/2011 ТР ТС 022/2011</v>
      </c>
      <c r="B796" s="10"/>
      <c r="C796" s="25"/>
    </row>
    <row r="797" spans="1:3" ht="12.75" customHeight="1" x14ac:dyDescent="0.2">
      <c r="A797" s="21" t="str">
        <f>$A$5</f>
        <v>Изготовитель: Эквадор</v>
      </c>
      <c r="B797" s="12"/>
      <c r="C797" s="26"/>
    </row>
    <row r="798" spans="1:3" ht="12.75" customHeight="1" x14ac:dyDescent="0.2">
      <c r="A798" s="21" t="str">
        <f>$A$6</f>
        <v>"AGZULASA CIA LTDA"</v>
      </c>
      <c r="B798" s="12"/>
      <c r="C798" s="26"/>
    </row>
    <row r="799" spans="1:3" ht="12.75" customHeight="1" x14ac:dyDescent="0.2">
      <c r="A799" s="21" t="str">
        <f>$A$7</f>
        <v>Дата фасовки: 12.09.2018</v>
      </c>
      <c r="B799" s="34">
        <f>K73</f>
        <v>12</v>
      </c>
      <c r="C799" s="25"/>
    </row>
    <row r="800" spans="1:3" ht="12.75" customHeight="1" x14ac:dyDescent="0.2">
      <c r="A800" s="21" t="str">
        <f>$A$8</f>
        <v>Условия хранения: +13°С до +14 °С</v>
      </c>
      <c r="B800" s="34"/>
      <c r="C800" s="25"/>
    </row>
    <row r="801" spans="1:9" ht="12.75" customHeight="1" x14ac:dyDescent="0.2">
      <c r="A801" s="21" t="str">
        <f ca="1">IF(LEFT(INDIRECT(ADDRESS(ROW()-7,COLUMN()+1)),3)="13-","Срок годности: 5 суток","Срок годности: 10 суток")</f>
        <v>Срок годности: 10 суток</v>
      </c>
      <c r="B801" s="34"/>
      <c r="C801" s="25"/>
    </row>
    <row r="802" spans="1:9" ht="12.75" customHeight="1" x14ac:dyDescent="0.2">
      <c r="A802" s="21">
        <f>$A$10</f>
        <v>0</v>
      </c>
      <c r="B802" s="34"/>
      <c r="C802" s="35" t="s">
        <v>9</v>
      </c>
    </row>
    <row r="803" spans="1:9" ht="12.75" customHeight="1" x14ac:dyDescent="0.2">
      <c r="A803" s="15" t="s">
        <v>10</v>
      </c>
      <c r="B803" s="16" t="s">
        <v>11</v>
      </c>
      <c r="C803" s="35"/>
    </row>
    <row r="804" spans="1:9" ht="20.25" x14ac:dyDescent="0.2">
      <c r="A804" s="17">
        <v>73</v>
      </c>
      <c r="B804" s="2"/>
      <c r="C804" s="1"/>
    </row>
    <row r="805" spans="1:9" ht="23.25" x14ac:dyDescent="0.2">
      <c r="A805" s="6" t="str">
        <f>$A$2</f>
        <v>Бананы св. вес. 1кл</v>
      </c>
      <c r="B805" s="36" t="str">
        <f>'[1]Банан расч'!E74</f>
        <v>23</v>
      </c>
      <c r="C805" s="36"/>
    </row>
    <row r="806" spans="1:9" ht="12.75" customHeight="1" x14ac:dyDescent="0.2">
      <c r="A806" s="21" t="str">
        <f ca="1">IF(INDIRECT(ADDRESS(ROW()-1,COLUMN()+1))="Хосп-4","","ГОСТ Р 51603-2000")</f>
        <v>ГОСТ Р 51603-2000</v>
      </c>
      <c r="B806" s="37" t="s">
        <v>2</v>
      </c>
      <c r="C806" s="37"/>
    </row>
    <row r="807" spans="1:9" ht="12.75" customHeight="1" x14ac:dyDescent="0.2">
      <c r="A807" s="21" t="str">
        <f>$A$4</f>
        <v>ТР ТС 021/2011 ТР ТС 022/2011</v>
      </c>
      <c r="B807" s="10"/>
      <c r="C807" s="25"/>
    </row>
    <row r="808" spans="1:9" ht="12.75" customHeight="1" x14ac:dyDescent="0.2">
      <c r="A808" s="21" t="str">
        <f>$A$5</f>
        <v>Изготовитель: Эквадор</v>
      </c>
      <c r="B808" s="12"/>
      <c r="C808" s="26"/>
    </row>
    <row r="809" spans="1:9" ht="12.75" customHeight="1" x14ac:dyDescent="0.2">
      <c r="A809" s="21" t="str">
        <f>$A$6</f>
        <v>"AGZULASA CIA LTDA"</v>
      </c>
      <c r="B809" s="12"/>
      <c r="C809" s="26"/>
    </row>
    <row r="810" spans="1:9" ht="12.75" customHeight="1" x14ac:dyDescent="0.2">
      <c r="A810" s="21" t="str">
        <f>$A$7</f>
        <v>Дата фасовки: 12.09.2018</v>
      </c>
      <c r="B810" s="34">
        <f>K74</f>
        <v>12</v>
      </c>
      <c r="C810" s="25"/>
    </row>
    <row r="811" spans="1:9" ht="12.75" customHeight="1" x14ac:dyDescent="0.2">
      <c r="A811" s="21" t="str">
        <f>$A$8</f>
        <v>Условия хранения: +13°С до +14 °С</v>
      </c>
      <c r="B811" s="34"/>
      <c r="C811" s="25"/>
    </row>
    <row r="812" spans="1:9" ht="12.75" customHeight="1" x14ac:dyDescent="0.2">
      <c r="A812" s="21" t="str">
        <f ca="1">IF(LEFT(INDIRECT(ADDRESS(ROW()-7,COLUMN()+1)),3)="13-","Срок годности: 5 суток","Срок годности: 10 суток")</f>
        <v>Срок годности: 10 суток</v>
      </c>
      <c r="B812" s="34"/>
      <c r="C812" s="25"/>
    </row>
    <row r="813" spans="1:9" ht="12.75" customHeight="1" x14ac:dyDescent="0.2">
      <c r="A813" s="21">
        <f>$A$10</f>
        <v>0</v>
      </c>
      <c r="B813" s="34"/>
      <c r="C813" s="35" t="s">
        <v>9</v>
      </c>
    </row>
    <row r="814" spans="1:9" ht="12.75" customHeight="1" x14ac:dyDescent="0.2">
      <c r="A814" s="15" t="s">
        <v>10</v>
      </c>
      <c r="B814" s="16" t="s">
        <v>11</v>
      </c>
      <c r="C814" s="35"/>
    </row>
    <row r="815" spans="1:9" s="29" customFormat="1" ht="20.25" x14ac:dyDescent="0.2">
      <c r="A815" s="17">
        <v>74</v>
      </c>
      <c r="B815" s="2"/>
      <c r="C815" s="1"/>
      <c r="E815" s="30"/>
      <c r="F815" s="30"/>
      <c r="G815" s="30"/>
      <c r="H815" s="30"/>
      <c r="I815" s="30"/>
    </row>
    <row r="816" spans="1:9" ht="23.25" x14ac:dyDescent="0.2">
      <c r="A816" s="6" t="str">
        <f>$A$2</f>
        <v>Бананы св. вес. 1кл</v>
      </c>
      <c r="B816" s="36" t="str">
        <f>'[1]Банан расч'!E75</f>
        <v>115</v>
      </c>
      <c r="C816" s="36"/>
    </row>
    <row r="817" spans="1:3" ht="12.75" customHeight="1" x14ac:dyDescent="0.2">
      <c r="A817" s="21" t="str">
        <f ca="1">IF(INDIRECT(ADDRESS(ROW()-1,COLUMN()+1))="Хосп-4","","ГОСТ Р 51603-2000")</f>
        <v>ГОСТ Р 51603-2000</v>
      </c>
      <c r="B817" s="37" t="s">
        <v>2</v>
      </c>
      <c r="C817" s="37"/>
    </row>
    <row r="818" spans="1:3" ht="12.75" customHeight="1" x14ac:dyDescent="0.2">
      <c r="A818" s="21" t="str">
        <f>$A$4</f>
        <v>ТР ТС 021/2011 ТР ТС 022/2011</v>
      </c>
      <c r="B818" s="10"/>
      <c r="C818" s="25"/>
    </row>
    <row r="819" spans="1:3" ht="12.75" customHeight="1" x14ac:dyDescent="0.2">
      <c r="A819" s="21" t="str">
        <f>$A$5</f>
        <v>Изготовитель: Эквадор</v>
      </c>
      <c r="B819" s="12"/>
      <c r="C819" s="26"/>
    </row>
    <row r="820" spans="1:3" ht="12.75" customHeight="1" x14ac:dyDescent="0.2">
      <c r="A820" s="21" t="str">
        <f>$A$6</f>
        <v>"AGZULASA CIA LTDA"</v>
      </c>
      <c r="B820" s="12"/>
      <c r="C820" s="26"/>
    </row>
    <row r="821" spans="1:3" ht="12.75" customHeight="1" x14ac:dyDescent="0.2">
      <c r="A821" s="21" t="str">
        <f>$A$7</f>
        <v>Дата фасовки: 12.09.2018</v>
      </c>
      <c r="B821" s="34">
        <f>K75</f>
        <v>11</v>
      </c>
      <c r="C821" s="25"/>
    </row>
    <row r="822" spans="1:3" ht="12.75" customHeight="1" x14ac:dyDescent="0.2">
      <c r="A822" s="21" t="str">
        <f>$A$8</f>
        <v>Условия хранения: +13°С до +14 °С</v>
      </c>
      <c r="B822" s="34"/>
      <c r="C822" s="25"/>
    </row>
    <row r="823" spans="1:3" ht="12.75" customHeight="1" x14ac:dyDescent="0.2">
      <c r="A823" s="21" t="str">
        <f ca="1">IF(LEFT(INDIRECT(ADDRESS(ROW()-7,COLUMN()+1)),3)="13-","Срок годности: 5 суток","Срок годности: 10 суток")</f>
        <v>Срок годности: 10 суток</v>
      </c>
      <c r="B823" s="34"/>
      <c r="C823" s="25"/>
    </row>
    <row r="824" spans="1:3" ht="12.75" customHeight="1" x14ac:dyDescent="0.2">
      <c r="A824" s="21">
        <f>$A$10</f>
        <v>0</v>
      </c>
      <c r="B824" s="34"/>
      <c r="C824" s="35" t="s">
        <v>9</v>
      </c>
    </row>
    <row r="825" spans="1:3" ht="12.75" customHeight="1" x14ac:dyDescent="0.2">
      <c r="A825" s="15" t="s">
        <v>10</v>
      </c>
      <c r="B825" s="16" t="s">
        <v>11</v>
      </c>
      <c r="C825" s="35"/>
    </row>
    <row r="826" spans="1:3" ht="20.25" x14ac:dyDescent="0.2">
      <c r="A826" s="17">
        <v>75</v>
      </c>
      <c r="B826" s="2"/>
      <c r="C826" s="1"/>
    </row>
    <row r="827" spans="1:3" ht="23.25" x14ac:dyDescent="0.2">
      <c r="A827" s="6" t="str">
        <f>$A$2</f>
        <v>Бананы св. вес. 1кл</v>
      </c>
      <c r="B827" s="36" t="str">
        <f>'[1]Банан расч'!E76</f>
        <v>128-2</v>
      </c>
      <c r="C827" s="36"/>
    </row>
    <row r="828" spans="1:3" ht="12.75" customHeight="1" x14ac:dyDescent="0.2">
      <c r="A828" s="21" t="str">
        <f ca="1">IF(INDIRECT(ADDRESS(ROW()-1,COLUMN()+1))="Хосп-4","","ГОСТ Р 51603-2000")</f>
        <v>ГОСТ Р 51603-2000</v>
      </c>
      <c r="B828" s="37" t="s">
        <v>2</v>
      </c>
      <c r="C828" s="37"/>
    </row>
    <row r="829" spans="1:3" ht="12.75" customHeight="1" x14ac:dyDescent="0.2">
      <c r="A829" s="21" t="str">
        <f>$A$4</f>
        <v>ТР ТС 021/2011 ТР ТС 022/2011</v>
      </c>
      <c r="B829" s="10"/>
      <c r="C829" s="25"/>
    </row>
    <row r="830" spans="1:3" ht="12.75" customHeight="1" x14ac:dyDescent="0.2">
      <c r="A830" s="21" t="str">
        <f>$A$5</f>
        <v>Изготовитель: Эквадор</v>
      </c>
      <c r="B830" s="12"/>
      <c r="C830" s="26"/>
    </row>
    <row r="831" spans="1:3" ht="12.75" customHeight="1" x14ac:dyDescent="0.2">
      <c r="A831" s="21" t="str">
        <f>$A$6</f>
        <v>"AGZULASA CIA LTDA"</v>
      </c>
      <c r="B831" s="12"/>
      <c r="C831" s="26"/>
    </row>
    <row r="832" spans="1:3" ht="12.75" customHeight="1" x14ac:dyDescent="0.2">
      <c r="A832" s="21" t="str">
        <f>$A$7</f>
        <v>Дата фасовки: 12.09.2018</v>
      </c>
      <c r="B832" s="34">
        <f>K76</f>
        <v>10</v>
      </c>
      <c r="C832" s="25"/>
    </row>
    <row r="833" spans="1:3" ht="12.75" customHeight="1" x14ac:dyDescent="0.2">
      <c r="A833" s="21" t="str">
        <f>$A$8</f>
        <v>Условия хранения: +13°С до +14 °С</v>
      </c>
      <c r="B833" s="34"/>
      <c r="C833" s="25"/>
    </row>
    <row r="834" spans="1:3" ht="12.75" customHeight="1" x14ac:dyDescent="0.2">
      <c r="A834" s="21" t="str">
        <f ca="1">IF(LEFT(INDIRECT(ADDRESS(ROW()-7,COLUMN()+1)),3)="13-","Срок годности: 5 суток","Срок годности: 10 суток")</f>
        <v>Срок годности: 10 суток</v>
      </c>
      <c r="B834" s="34"/>
      <c r="C834" s="25"/>
    </row>
    <row r="835" spans="1:3" ht="12.75" customHeight="1" x14ac:dyDescent="0.2">
      <c r="A835" s="21">
        <f>$A$10</f>
        <v>0</v>
      </c>
      <c r="B835" s="34"/>
      <c r="C835" s="35" t="s">
        <v>9</v>
      </c>
    </row>
    <row r="836" spans="1:3" ht="12.75" customHeight="1" x14ac:dyDescent="0.2">
      <c r="A836" s="15" t="s">
        <v>10</v>
      </c>
      <c r="B836" s="16" t="s">
        <v>11</v>
      </c>
      <c r="C836" s="35"/>
    </row>
    <row r="837" spans="1:3" ht="20.25" x14ac:dyDescent="0.2">
      <c r="A837" s="17">
        <v>76</v>
      </c>
      <c r="B837" s="2"/>
      <c r="C837" s="1"/>
    </row>
    <row r="838" spans="1:3" ht="23.25" x14ac:dyDescent="0.2">
      <c r="A838" s="6" t="str">
        <f>$A$2</f>
        <v>Бананы св. вес. 1кл</v>
      </c>
      <c r="B838" s="36" t="str">
        <f>'[1]Банан расч'!E77</f>
        <v>133</v>
      </c>
      <c r="C838" s="36"/>
    </row>
    <row r="839" spans="1:3" ht="12.75" customHeight="1" x14ac:dyDescent="0.2">
      <c r="A839" s="21" t="str">
        <f ca="1">IF(INDIRECT(ADDRESS(ROW()-1,COLUMN()+1))="Хосп-4","","ГОСТ Р 51603-2000")</f>
        <v>ГОСТ Р 51603-2000</v>
      </c>
      <c r="B839" s="37" t="s">
        <v>2</v>
      </c>
      <c r="C839" s="37"/>
    </row>
    <row r="840" spans="1:3" ht="12.75" customHeight="1" x14ac:dyDescent="0.2">
      <c r="A840" s="21" t="str">
        <f>$A$4</f>
        <v>ТР ТС 021/2011 ТР ТС 022/2011</v>
      </c>
      <c r="B840" s="10"/>
      <c r="C840" s="25"/>
    </row>
    <row r="841" spans="1:3" ht="12.75" customHeight="1" x14ac:dyDescent="0.2">
      <c r="A841" s="21" t="str">
        <f>$A$5</f>
        <v>Изготовитель: Эквадор</v>
      </c>
      <c r="B841" s="12"/>
      <c r="C841" s="26"/>
    </row>
    <row r="842" spans="1:3" ht="12.75" customHeight="1" x14ac:dyDescent="0.2">
      <c r="A842" s="21" t="str">
        <f>$A$6</f>
        <v>"AGZULASA CIA LTDA"</v>
      </c>
      <c r="B842" s="12"/>
      <c r="C842" s="26"/>
    </row>
    <row r="843" spans="1:3" ht="12.75" customHeight="1" x14ac:dyDescent="0.2">
      <c r="A843" s="21" t="str">
        <f>$A$7</f>
        <v>Дата фасовки: 12.09.2018</v>
      </c>
      <c r="B843" s="34">
        <f>K77</f>
        <v>10</v>
      </c>
      <c r="C843" s="25"/>
    </row>
    <row r="844" spans="1:3" ht="12.75" customHeight="1" x14ac:dyDescent="0.2">
      <c r="A844" s="21" t="str">
        <f>$A$8</f>
        <v>Условия хранения: +13°С до +14 °С</v>
      </c>
      <c r="B844" s="34"/>
      <c r="C844" s="25"/>
    </row>
    <row r="845" spans="1:3" ht="12.75" customHeight="1" x14ac:dyDescent="0.2">
      <c r="A845" s="21" t="str">
        <f ca="1">IF(LEFT(INDIRECT(ADDRESS(ROW()-7,COLUMN()+1)),3)="13-","Срок годности: 5 суток","Срок годности: 10 суток")</f>
        <v>Срок годности: 10 суток</v>
      </c>
      <c r="B845" s="34"/>
      <c r="C845" s="25"/>
    </row>
    <row r="846" spans="1:3" ht="12.75" customHeight="1" x14ac:dyDescent="0.2">
      <c r="A846" s="21">
        <f>$A$10</f>
        <v>0</v>
      </c>
      <c r="B846" s="34"/>
      <c r="C846" s="35" t="s">
        <v>9</v>
      </c>
    </row>
    <row r="847" spans="1:3" ht="12.75" customHeight="1" x14ac:dyDescent="0.2">
      <c r="A847" s="15" t="s">
        <v>10</v>
      </c>
      <c r="B847" s="16" t="s">
        <v>11</v>
      </c>
      <c r="C847" s="35"/>
    </row>
    <row r="848" spans="1:3" ht="20.25" x14ac:dyDescent="0.2">
      <c r="A848" s="17">
        <v>77</v>
      </c>
      <c r="B848" s="2"/>
      <c r="C848" s="1"/>
    </row>
    <row r="849" spans="1:3" ht="23.25" x14ac:dyDescent="0.2">
      <c r="A849" s="6" t="str">
        <f>$A$2</f>
        <v>Бананы св. вес. 1кл</v>
      </c>
      <c r="B849" s="36" t="str">
        <f>'[1]Банан расч'!E78</f>
        <v>32-2</v>
      </c>
      <c r="C849" s="36"/>
    </row>
    <row r="850" spans="1:3" ht="12.75" customHeight="1" x14ac:dyDescent="0.2">
      <c r="A850" s="21" t="str">
        <f ca="1">IF(INDIRECT(ADDRESS(ROW()-1,COLUMN()+1))="Хосп-4","","ГОСТ Р 51603-2000")</f>
        <v>ГОСТ Р 51603-2000</v>
      </c>
      <c r="B850" s="37" t="s">
        <v>2</v>
      </c>
      <c r="C850" s="37"/>
    </row>
    <row r="851" spans="1:3" ht="12.75" customHeight="1" x14ac:dyDescent="0.2">
      <c r="A851" s="21" t="str">
        <f>$A$4</f>
        <v>ТР ТС 021/2011 ТР ТС 022/2011</v>
      </c>
      <c r="B851" s="10"/>
      <c r="C851" s="25"/>
    </row>
    <row r="852" spans="1:3" ht="12.75" customHeight="1" x14ac:dyDescent="0.2">
      <c r="A852" s="21" t="str">
        <f>$A$5</f>
        <v>Изготовитель: Эквадор</v>
      </c>
      <c r="B852" s="12"/>
      <c r="C852" s="26"/>
    </row>
    <row r="853" spans="1:3" ht="12.75" customHeight="1" x14ac:dyDescent="0.2">
      <c r="A853" s="21" t="str">
        <f>$A$6</f>
        <v>"AGZULASA CIA LTDA"</v>
      </c>
      <c r="B853" s="12"/>
      <c r="C853" s="26"/>
    </row>
    <row r="854" spans="1:3" ht="12.75" customHeight="1" x14ac:dyDescent="0.2">
      <c r="A854" s="21" t="str">
        <f>$A$7</f>
        <v>Дата фасовки: 12.09.2018</v>
      </c>
      <c r="B854" s="34">
        <f>K78</f>
        <v>10</v>
      </c>
      <c r="C854" s="25"/>
    </row>
    <row r="855" spans="1:3" ht="12.75" customHeight="1" x14ac:dyDescent="0.2">
      <c r="A855" s="21" t="str">
        <f>$A$8</f>
        <v>Условия хранения: +13°С до +14 °С</v>
      </c>
      <c r="B855" s="34"/>
      <c r="C855" s="25"/>
    </row>
    <row r="856" spans="1:3" ht="12.75" customHeight="1" x14ac:dyDescent="0.2">
      <c r="A856" s="21" t="str">
        <f ca="1">IF(LEFT(INDIRECT(ADDRESS(ROW()-7,COLUMN()+1)),3)="13-","Срок годности: 5 суток","Срок годности: 10 суток")</f>
        <v>Срок годности: 10 суток</v>
      </c>
      <c r="B856" s="34"/>
      <c r="C856" s="25"/>
    </row>
    <row r="857" spans="1:3" ht="12.75" customHeight="1" x14ac:dyDescent="0.2">
      <c r="A857" s="21">
        <f>$A$10</f>
        <v>0</v>
      </c>
      <c r="B857" s="34"/>
      <c r="C857" s="35" t="s">
        <v>9</v>
      </c>
    </row>
    <row r="858" spans="1:3" ht="12.75" customHeight="1" x14ac:dyDescent="0.2">
      <c r="A858" s="15" t="s">
        <v>10</v>
      </c>
      <c r="B858" s="16" t="s">
        <v>11</v>
      </c>
      <c r="C858" s="35"/>
    </row>
    <row r="859" spans="1:3" ht="20.25" x14ac:dyDescent="0.2">
      <c r="A859" s="17">
        <v>78</v>
      </c>
      <c r="B859" s="2"/>
      <c r="C859" s="1"/>
    </row>
    <row r="860" spans="1:3" ht="23.25" x14ac:dyDescent="0.2">
      <c r="A860" s="6" t="str">
        <f>$A$2</f>
        <v>Бананы св. вес. 1кл</v>
      </c>
      <c r="B860" s="36" t="str">
        <f>'[1]Банан расч'!E79</f>
        <v>1</v>
      </c>
      <c r="C860" s="36"/>
    </row>
    <row r="861" spans="1:3" ht="12.75" customHeight="1" x14ac:dyDescent="0.2">
      <c r="A861" s="21" t="str">
        <f ca="1">IF(INDIRECT(ADDRESS(ROW()-1,COLUMN()+1))="Хосп-4","","ГОСТ Р 51603-2000")</f>
        <v>ГОСТ Р 51603-2000</v>
      </c>
      <c r="B861" s="37" t="s">
        <v>2</v>
      </c>
      <c r="C861" s="37"/>
    </row>
    <row r="862" spans="1:3" ht="12.75" customHeight="1" x14ac:dyDescent="0.2">
      <c r="A862" s="21" t="str">
        <f>$A$4</f>
        <v>ТР ТС 021/2011 ТР ТС 022/2011</v>
      </c>
      <c r="B862" s="10"/>
      <c r="C862" s="25"/>
    </row>
    <row r="863" spans="1:3" ht="12.75" customHeight="1" x14ac:dyDescent="0.2">
      <c r="A863" s="21" t="str">
        <f>$A$5</f>
        <v>Изготовитель: Эквадор</v>
      </c>
      <c r="B863" s="12"/>
      <c r="C863" s="26"/>
    </row>
    <row r="864" spans="1:3" ht="12.75" customHeight="1" x14ac:dyDescent="0.2">
      <c r="A864" s="21" t="str">
        <f>$A$6</f>
        <v>"AGZULASA CIA LTDA"</v>
      </c>
      <c r="B864" s="12"/>
      <c r="C864" s="26"/>
    </row>
    <row r="865" spans="1:3" ht="12.75" customHeight="1" x14ac:dyDescent="0.2">
      <c r="A865" s="21" t="str">
        <f>$A$7</f>
        <v>Дата фасовки: 12.09.2018</v>
      </c>
      <c r="B865" s="34">
        <f>K79</f>
        <v>10</v>
      </c>
      <c r="C865" s="25"/>
    </row>
    <row r="866" spans="1:3" ht="12.75" customHeight="1" x14ac:dyDescent="0.2">
      <c r="A866" s="21" t="str">
        <f>$A$8</f>
        <v>Условия хранения: +13°С до +14 °С</v>
      </c>
      <c r="B866" s="34"/>
      <c r="C866" s="25"/>
    </row>
    <row r="867" spans="1:3" ht="12.75" customHeight="1" x14ac:dyDescent="0.2">
      <c r="A867" s="21" t="str">
        <f ca="1">IF(LEFT(INDIRECT(ADDRESS(ROW()-7,COLUMN()+1)),3)="13-","Срок годности: 5 суток","Срок годности: 10 суток")</f>
        <v>Срок годности: 10 суток</v>
      </c>
      <c r="B867" s="34"/>
      <c r="C867" s="25"/>
    </row>
    <row r="868" spans="1:3" ht="12.75" customHeight="1" x14ac:dyDescent="0.2">
      <c r="A868" s="21">
        <f>$A$10</f>
        <v>0</v>
      </c>
      <c r="B868" s="34"/>
      <c r="C868" s="35" t="s">
        <v>9</v>
      </c>
    </row>
    <row r="869" spans="1:3" ht="12.75" customHeight="1" x14ac:dyDescent="0.2">
      <c r="A869" s="15" t="s">
        <v>10</v>
      </c>
      <c r="B869" s="16" t="s">
        <v>11</v>
      </c>
      <c r="C869" s="35"/>
    </row>
    <row r="870" spans="1:3" ht="20.25" x14ac:dyDescent="0.2">
      <c r="A870" s="17">
        <v>79</v>
      </c>
      <c r="B870" s="2"/>
      <c r="C870" s="1"/>
    </row>
    <row r="871" spans="1:3" ht="23.25" x14ac:dyDescent="0.2">
      <c r="A871" s="6" t="str">
        <f>$A$2</f>
        <v>Бананы св. вес. 1кл</v>
      </c>
      <c r="B871" s="36" t="str">
        <f>'[1]Банан расч'!E80</f>
        <v>129</v>
      </c>
      <c r="C871" s="36"/>
    </row>
    <row r="872" spans="1:3" ht="12.75" customHeight="1" x14ac:dyDescent="0.2">
      <c r="A872" s="21" t="str">
        <f ca="1">IF(INDIRECT(ADDRESS(ROW()-1,COLUMN()+1))="Хосп-4","","ГОСТ Р 51603-2000")</f>
        <v>ГОСТ Р 51603-2000</v>
      </c>
      <c r="B872" s="37" t="s">
        <v>2</v>
      </c>
      <c r="C872" s="37"/>
    </row>
    <row r="873" spans="1:3" ht="12.75" customHeight="1" x14ac:dyDescent="0.2">
      <c r="A873" s="21" t="str">
        <f>$A$4</f>
        <v>ТР ТС 021/2011 ТР ТС 022/2011</v>
      </c>
      <c r="B873" s="10"/>
      <c r="C873" s="25"/>
    </row>
    <row r="874" spans="1:3" ht="12.75" customHeight="1" x14ac:dyDescent="0.2">
      <c r="A874" s="21" t="str">
        <f>$A$5</f>
        <v>Изготовитель: Эквадор</v>
      </c>
      <c r="B874" s="12"/>
      <c r="C874" s="26"/>
    </row>
    <row r="875" spans="1:3" ht="12.75" customHeight="1" x14ac:dyDescent="0.2">
      <c r="A875" s="21" t="str">
        <f>$A$6</f>
        <v>"AGZULASA CIA LTDA"</v>
      </c>
      <c r="B875" s="12"/>
      <c r="C875" s="26"/>
    </row>
    <row r="876" spans="1:3" ht="12.75" customHeight="1" x14ac:dyDescent="0.2">
      <c r="A876" s="21" t="str">
        <f>$A$7</f>
        <v>Дата фасовки: 12.09.2018</v>
      </c>
      <c r="B876" s="34">
        <f>K80</f>
        <v>10</v>
      </c>
      <c r="C876" s="25"/>
    </row>
    <row r="877" spans="1:3" ht="12.75" customHeight="1" x14ac:dyDescent="0.2">
      <c r="A877" s="21" t="str">
        <f>$A$8</f>
        <v>Условия хранения: +13°С до +14 °С</v>
      </c>
      <c r="B877" s="34"/>
      <c r="C877" s="25"/>
    </row>
    <row r="878" spans="1:3" ht="12.75" customHeight="1" x14ac:dyDescent="0.2">
      <c r="A878" s="21" t="str">
        <f ca="1">IF(LEFT(INDIRECT(ADDRESS(ROW()-7,COLUMN()+1)),3)="13-","Срок годности: 5 суток","Срок годности: 10 суток")</f>
        <v>Срок годности: 10 суток</v>
      </c>
      <c r="B878" s="34"/>
      <c r="C878" s="25"/>
    </row>
    <row r="879" spans="1:3" ht="12.75" customHeight="1" x14ac:dyDescent="0.2">
      <c r="A879" s="21">
        <f>$A$10</f>
        <v>0</v>
      </c>
      <c r="B879" s="34"/>
      <c r="C879" s="35" t="s">
        <v>9</v>
      </c>
    </row>
    <row r="880" spans="1:3" ht="12.75" customHeight="1" x14ac:dyDescent="0.2">
      <c r="A880" s="15" t="s">
        <v>10</v>
      </c>
      <c r="B880" s="16" t="s">
        <v>11</v>
      </c>
      <c r="C880" s="35"/>
    </row>
    <row r="881" spans="1:3" ht="20.25" x14ac:dyDescent="0.2">
      <c r="A881" s="17">
        <v>80</v>
      </c>
      <c r="B881" s="2"/>
      <c r="C881" s="1"/>
    </row>
    <row r="882" spans="1:3" ht="23.25" x14ac:dyDescent="0.2">
      <c r="A882" s="6" t="str">
        <f>$A$2</f>
        <v>Бананы св. вес. 1кл</v>
      </c>
      <c r="B882" s="36" t="str">
        <f>'[1]Банан расч'!E81</f>
        <v>138</v>
      </c>
      <c r="C882" s="36"/>
    </row>
    <row r="883" spans="1:3" ht="12.75" customHeight="1" x14ac:dyDescent="0.2">
      <c r="A883" s="21" t="str">
        <f ca="1">IF(INDIRECT(ADDRESS(ROW()-1,COLUMN()+1))="Хосп-4","","ГОСТ Р 51603-2000")</f>
        <v>ГОСТ Р 51603-2000</v>
      </c>
      <c r="B883" s="37" t="s">
        <v>2</v>
      </c>
      <c r="C883" s="37"/>
    </row>
    <row r="884" spans="1:3" ht="12.75" customHeight="1" x14ac:dyDescent="0.2">
      <c r="A884" s="21" t="str">
        <f>$A$4</f>
        <v>ТР ТС 021/2011 ТР ТС 022/2011</v>
      </c>
      <c r="B884" s="10"/>
      <c r="C884" s="25"/>
    </row>
    <row r="885" spans="1:3" ht="12.75" customHeight="1" x14ac:dyDescent="0.2">
      <c r="A885" s="21" t="str">
        <f>$A$5</f>
        <v>Изготовитель: Эквадор</v>
      </c>
      <c r="B885" s="12"/>
      <c r="C885" s="26"/>
    </row>
    <row r="886" spans="1:3" ht="12.75" customHeight="1" x14ac:dyDescent="0.2">
      <c r="A886" s="21" t="str">
        <f>$A$6</f>
        <v>"AGZULASA CIA LTDA"</v>
      </c>
      <c r="B886" s="12"/>
      <c r="C886" s="26"/>
    </row>
    <row r="887" spans="1:3" ht="12.75" customHeight="1" x14ac:dyDescent="0.2">
      <c r="A887" s="21" t="str">
        <f>$A$7</f>
        <v>Дата фасовки: 12.09.2018</v>
      </c>
      <c r="B887" s="34">
        <f>K81</f>
        <v>9.6</v>
      </c>
      <c r="C887" s="25"/>
    </row>
    <row r="888" spans="1:3" ht="12.75" customHeight="1" x14ac:dyDescent="0.2">
      <c r="A888" s="21" t="str">
        <f>$A$8</f>
        <v>Условия хранения: +13°С до +14 °С</v>
      </c>
      <c r="B888" s="34"/>
      <c r="C888" s="25"/>
    </row>
    <row r="889" spans="1:3" ht="12.75" customHeight="1" x14ac:dyDescent="0.2">
      <c r="A889" s="21" t="str">
        <f ca="1">IF(LEFT(INDIRECT(ADDRESS(ROW()-7,COLUMN()+1)),3)="13-","Срок годности: 5 суток","Срок годности: 10 суток")</f>
        <v>Срок годности: 10 суток</v>
      </c>
      <c r="B889" s="34"/>
      <c r="C889" s="25"/>
    </row>
    <row r="890" spans="1:3" ht="12.75" customHeight="1" x14ac:dyDescent="0.2">
      <c r="A890" s="21">
        <f>$A$10</f>
        <v>0</v>
      </c>
      <c r="B890" s="34"/>
      <c r="C890" s="35" t="s">
        <v>9</v>
      </c>
    </row>
    <row r="891" spans="1:3" ht="12.75" customHeight="1" x14ac:dyDescent="0.2">
      <c r="A891" s="15" t="s">
        <v>10</v>
      </c>
      <c r="B891" s="16" t="s">
        <v>11</v>
      </c>
      <c r="C891" s="35"/>
    </row>
    <row r="892" spans="1:3" ht="20.25" x14ac:dyDescent="0.2">
      <c r="A892" s="17">
        <v>81</v>
      </c>
      <c r="B892" s="2"/>
      <c r="C892" s="1"/>
    </row>
    <row r="893" spans="1:3" ht="23.25" x14ac:dyDescent="0.2">
      <c r="A893" s="6" t="str">
        <f>$A$2</f>
        <v>Бананы св. вес. 1кл</v>
      </c>
      <c r="B893" s="36" t="str">
        <f>'[1]Банан расч'!E82</f>
        <v>128-1</v>
      </c>
      <c r="C893" s="36"/>
    </row>
    <row r="894" spans="1:3" ht="12.75" customHeight="1" x14ac:dyDescent="0.2">
      <c r="A894" s="1" t="str">
        <f ca="1">IF(INDIRECT(ADDRESS(ROW()-1,COLUMN()+1))="Хосп-4","","ГОСТ Р 51603-2000")</f>
        <v>ГОСТ Р 51603-2000</v>
      </c>
      <c r="B894" s="37" t="s">
        <v>2</v>
      </c>
      <c r="C894" s="37"/>
    </row>
    <row r="895" spans="1:3" ht="12.75" customHeight="1" x14ac:dyDescent="0.2">
      <c r="A895" s="1" t="str">
        <f>$A$4</f>
        <v>ТР ТС 021/2011 ТР ТС 022/2011</v>
      </c>
      <c r="B895" s="10"/>
      <c r="C895" s="25"/>
    </row>
    <row r="896" spans="1:3" ht="12.75" customHeight="1" x14ac:dyDescent="0.2">
      <c r="A896" s="1" t="str">
        <f>$A$5</f>
        <v>Изготовитель: Эквадор</v>
      </c>
      <c r="B896" s="12"/>
      <c r="C896" s="26"/>
    </row>
    <row r="897" spans="1:3" ht="12.75" customHeight="1" x14ac:dyDescent="0.2">
      <c r="A897" s="1" t="str">
        <f>$A$6</f>
        <v>"AGZULASA CIA LTDA"</v>
      </c>
      <c r="B897" s="12"/>
      <c r="C897" s="26"/>
    </row>
    <row r="898" spans="1:3" ht="12.75" customHeight="1" x14ac:dyDescent="0.2">
      <c r="A898" s="1" t="str">
        <f>$A$7</f>
        <v>Дата фасовки: 12.09.2018</v>
      </c>
      <c r="B898" s="34">
        <f>K82</f>
        <v>9</v>
      </c>
      <c r="C898" s="25"/>
    </row>
    <row r="899" spans="1:3" ht="12.75" customHeight="1" x14ac:dyDescent="0.2">
      <c r="A899" s="1" t="str">
        <f>$A$8</f>
        <v>Условия хранения: +13°С до +14 °С</v>
      </c>
      <c r="B899" s="34"/>
      <c r="C899" s="25"/>
    </row>
    <row r="900" spans="1:3" ht="12.75" customHeight="1" x14ac:dyDescent="0.2">
      <c r="A900" s="1" t="str">
        <f ca="1">IF(LEFT(INDIRECT(ADDRESS(ROW()-7,COLUMN()+1)),3)="13-","Срок годности: 5 суток","Срок годности: 10 суток")</f>
        <v>Срок годности: 10 суток</v>
      </c>
      <c r="B900" s="34"/>
      <c r="C900" s="25"/>
    </row>
    <row r="901" spans="1:3" ht="12.75" customHeight="1" x14ac:dyDescent="0.2">
      <c r="A901" s="31">
        <f>$A$10</f>
        <v>0</v>
      </c>
      <c r="B901" s="34"/>
      <c r="C901" s="35" t="s">
        <v>9</v>
      </c>
    </row>
    <row r="902" spans="1:3" ht="12.75" customHeight="1" x14ac:dyDescent="0.2">
      <c r="A902" s="15" t="s">
        <v>10</v>
      </c>
      <c r="B902" s="16" t="s">
        <v>11</v>
      </c>
      <c r="C902" s="35"/>
    </row>
    <row r="903" spans="1:3" ht="20.25" x14ac:dyDescent="0.2">
      <c r="A903" s="17">
        <v>82</v>
      </c>
      <c r="B903" s="2"/>
      <c r="C903" s="1"/>
    </row>
    <row r="904" spans="1:3" ht="23.25" x14ac:dyDescent="0.2">
      <c r="A904" s="6" t="str">
        <f>$A$2</f>
        <v>Бананы св. вес. 1кл</v>
      </c>
      <c r="B904" s="36" t="str">
        <f>'[1]Банан расч'!E83</f>
        <v>25-1-п</v>
      </c>
      <c r="C904" s="36"/>
    </row>
    <row r="905" spans="1:3" ht="12.75" customHeight="1" x14ac:dyDescent="0.2">
      <c r="A905" s="21" t="str">
        <f ca="1">IF(INDIRECT(ADDRESS(ROW()-1,COLUMN()+1))="Хосп-4","","ГОСТ Р 51603-2000")</f>
        <v>ГОСТ Р 51603-2000</v>
      </c>
      <c r="B905" s="37" t="s">
        <v>2</v>
      </c>
      <c r="C905" s="37"/>
    </row>
    <row r="906" spans="1:3" ht="12.75" customHeight="1" x14ac:dyDescent="0.2">
      <c r="A906" s="21" t="str">
        <f>$A$4</f>
        <v>ТР ТС 021/2011 ТР ТС 022/2011</v>
      </c>
      <c r="B906" s="10"/>
      <c r="C906" s="25"/>
    </row>
    <row r="907" spans="1:3" ht="12.75" customHeight="1" x14ac:dyDescent="0.2">
      <c r="A907" s="21" t="str">
        <f>$A$5</f>
        <v>Изготовитель: Эквадор</v>
      </c>
      <c r="B907" s="12"/>
      <c r="C907" s="26"/>
    </row>
    <row r="908" spans="1:3" ht="12.75" customHeight="1" x14ac:dyDescent="0.2">
      <c r="A908" s="21" t="str">
        <f>$A$6</f>
        <v>"AGZULASA CIA LTDA"</v>
      </c>
      <c r="B908" s="12"/>
      <c r="C908" s="26"/>
    </row>
    <row r="909" spans="1:3" ht="12.75" customHeight="1" x14ac:dyDescent="0.2">
      <c r="A909" s="21" t="str">
        <f>$A$7</f>
        <v>Дата фасовки: 12.09.2018</v>
      </c>
      <c r="B909" s="34">
        <f>K83</f>
        <v>8.8000000000000007</v>
      </c>
      <c r="C909" s="25"/>
    </row>
    <row r="910" spans="1:3" ht="12.75" customHeight="1" x14ac:dyDescent="0.2">
      <c r="A910" s="21" t="str">
        <f>$A$8</f>
        <v>Условия хранения: +13°С до +14 °С</v>
      </c>
      <c r="B910" s="34"/>
      <c r="C910" s="25"/>
    </row>
    <row r="911" spans="1:3" ht="12.75" customHeight="1" x14ac:dyDescent="0.2">
      <c r="A911" s="21" t="str">
        <f ca="1">IF(LEFT(INDIRECT(ADDRESS(ROW()-7,COLUMN()+1)),3)="13-","Срок годности: 5 суток","Срок годности: 10 суток")</f>
        <v>Срок годности: 10 суток</v>
      </c>
      <c r="B911" s="34"/>
      <c r="C911" s="25"/>
    </row>
    <row r="912" spans="1:3" ht="12.75" customHeight="1" x14ac:dyDescent="0.2">
      <c r="A912" s="21">
        <f>$A$10</f>
        <v>0</v>
      </c>
      <c r="B912" s="34"/>
      <c r="C912" s="35" t="s">
        <v>9</v>
      </c>
    </row>
    <row r="913" spans="1:3" ht="12.75" customHeight="1" x14ac:dyDescent="0.2">
      <c r="A913" s="15" t="s">
        <v>10</v>
      </c>
      <c r="B913" s="16" t="s">
        <v>11</v>
      </c>
      <c r="C913" s="35"/>
    </row>
    <row r="914" spans="1:3" ht="20.25" x14ac:dyDescent="0.2">
      <c r="A914" s="17">
        <v>83</v>
      </c>
      <c r="B914" s="2"/>
      <c r="C914" s="1"/>
    </row>
    <row r="915" spans="1:3" ht="23.25" x14ac:dyDescent="0.2">
      <c r="A915" s="6" t="str">
        <f>$A$2</f>
        <v>Бананы св. вес. 1кл</v>
      </c>
      <c r="B915" s="36" t="str">
        <f>'[1]Банан расч'!E84</f>
        <v>34-п</v>
      </c>
      <c r="C915" s="36"/>
    </row>
    <row r="916" spans="1:3" ht="12.75" customHeight="1" x14ac:dyDescent="0.2">
      <c r="A916" s="21" t="str">
        <f ca="1">IF(INDIRECT(ADDRESS(ROW()-1,COLUMN()+1))="Хосп-4","","ГОСТ Р 51603-2000")</f>
        <v>ГОСТ Р 51603-2000</v>
      </c>
      <c r="B916" s="37" t="s">
        <v>2</v>
      </c>
      <c r="C916" s="37"/>
    </row>
    <row r="917" spans="1:3" ht="12.75" customHeight="1" x14ac:dyDescent="0.2">
      <c r="A917" s="21" t="str">
        <f>$A$4</f>
        <v>ТР ТС 021/2011 ТР ТС 022/2011</v>
      </c>
      <c r="B917" s="10"/>
      <c r="C917" s="25"/>
    </row>
    <row r="918" spans="1:3" ht="12.75" customHeight="1" x14ac:dyDescent="0.2">
      <c r="A918" s="21" t="str">
        <f>$A$5</f>
        <v>Изготовитель: Эквадор</v>
      </c>
      <c r="B918" s="12"/>
      <c r="C918" s="26"/>
    </row>
    <row r="919" spans="1:3" ht="12.75" customHeight="1" x14ac:dyDescent="0.2">
      <c r="A919" s="21" t="str">
        <f>$A$6</f>
        <v>"AGZULASA CIA LTDA"</v>
      </c>
      <c r="B919" s="12"/>
      <c r="C919" s="26"/>
    </row>
    <row r="920" spans="1:3" ht="12.75" customHeight="1" x14ac:dyDescent="0.2">
      <c r="A920" s="21" t="str">
        <f>$A$7</f>
        <v>Дата фасовки: 12.09.2018</v>
      </c>
      <c r="B920" s="34">
        <f>K84</f>
        <v>8.6999999999999993</v>
      </c>
      <c r="C920" s="25"/>
    </row>
    <row r="921" spans="1:3" ht="12.75" customHeight="1" x14ac:dyDescent="0.2">
      <c r="A921" s="21" t="str">
        <f>$A$8</f>
        <v>Условия хранения: +13°С до +14 °С</v>
      </c>
      <c r="B921" s="34"/>
      <c r="C921" s="25"/>
    </row>
    <row r="922" spans="1:3" ht="12.75" customHeight="1" x14ac:dyDescent="0.2">
      <c r="A922" s="21" t="str">
        <f ca="1">IF(LEFT(INDIRECT(ADDRESS(ROW()-7,COLUMN()+1)),3)="13-","Срок годности: 5 суток","Срок годности: 10 суток")</f>
        <v>Срок годности: 10 суток</v>
      </c>
      <c r="B922" s="34"/>
      <c r="C922" s="25"/>
    </row>
    <row r="923" spans="1:3" ht="12.75" customHeight="1" x14ac:dyDescent="0.2">
      <c r="A923" s="21">
        <f>$A$10</f>
        <v>0</v>
      </c>
      <c r="B923" s="34"/>
      <c r="C923" s="35" t="s">
        <v>9</v>
      </c>
    </row>
    <row r="924" spans="1:3" ht="12.75" customHeight="1" x14ac:dyDescent="0.2">
      <c r="A924" s="15" t="s">
        <v>10</v>
      </c>
      <c r="B924" s="16" t="s">
        <v>11</v>
      </c>
      <c r="C924" s="35"/>
    </row>
    <row r="925" spans="1:3" ht="20.25" x14ac:dyDescent="0.2">
      <c r="A925" s="17">
        <v>84</v>
      </c>
      <c r="B925" s="2"/>
      <c r="C925" s="1"/>
    </row>
    <row r="926" spans="1:3" ht="23.25" x14ac:dyDescent="0.2">
      <c r="A926" s="6" t="str">
        <f>$A$2</f>
        <v>Бананы св. вес. 1кл</v>
      </c>
      <c r="B926" s="36" t="str">
        <f>'[1]Банан расч'!E85</f>
        <v>9-п</v>
      </c>
      <c r="C926" s="36"/>
    </row>
    <row r="927" spans="1:3" ht="12.75" customHeight="1" x14ac:dyDescent="0.2">
      <c r="A927" s="21" t="str">
        <f ca="1">IF(INDIRECT(ADDRESS(ROW()-1,COLUMN()+1))="Хосп-4","","ГОСТ Р 51603-2000")</f>
        <v>ГОСТ Р 51603-2000</v>
      </c>
      <c r="B927" s="37" t="s">
        <v>2</v>
      </c>
      <c r="C927" s="37"/>
    </row>
    <row r="928" spans="1:3" ht="12.75" customHeight="1" x14ac:dyDescent="0.2">
      <c r="A928" s="21" t="str">
        <f>$A$4</f>
        <v>ТР ТС 021/2011 ТР ТС 022/2011</v>
      </c>
      <c r="B928" s="10"/>
      <c r="C928" s="25"/>
    </row>
    <row r="929" spans="1:3" ht="12.75" customHeight="1" x14ac:dyDescent="0.2">
      <c r="A929" s="21" t="str">
        <f>$A$5</f>
        <v>Изготовитель: Эквадор</v>
      </c>
      <c r="B929" s="12"/>
      <c r="C929" s="26"/>
    </row>
    <row r="930" spans="1:3" ht="12.75" customHeight="1" x14ac:dyDescent="0.2">
      <c r="A930" s="21" t="str">
        <f>$A$6</f>
        <v>"AGZULASA CIA LTDA"</v>
      </c>
      <c r="B930" s="12"/>
      <c r="C930" s="26"/>
    </row>
    <row r="931" spans="1:3" ht="12.75" customHeight="1" x14ac:dyDescent="0.2">
      <c r="A931" s="21" t="str">
        <f>$A$7</f>
        <v>Дата фасовки: 12.09.2018</v>
      </c>
      <c r="B931" s="34">
        <f>K85</f>
        <v>8.2249999999999996</v>
      </c>
      <c r="C931" s="25"/>
    </row>
    <row r="932" spans="1:3" ht="12.75" customHeight="1" x14ac:dyDescent="0.2">
      <c r="A932" s="21" t="str">
        <f>$A$8</f>
        <v>Условия хранения: +13°С до +14 °С</v>
      </c>
      <c r="B932" s="34"/>
      <c r="C932" s="25"/>
    </row>
    <row r="933" spans="1:3" ht="12.75" customHeight="1" x14ac:dyDescent="0.2">
      <c r="A933" s="21" t="str">
        <f ca="1">IF(LEFT(INDIRECT(ADDRESS(ROW()-7,COLUMN()+1)),3)="13-","Срок годности: 5 суток","Срок годности: 10 суток")</f>
        <v>Срок годности: 10 суток</v>
      </c>
      <c r="B933" s="34"/>
      <c r="C933" s="25"/>
    </row>
    <row r="934" spans="1:3" ht="12.75" customHeight="1" x14ac:dyDescent="0.2">
      <c r="A934" s="21">
        <f>$A$10</f>
        <v>0</v>
      </c>
      <c r="B934" s="34"/>
      <c r="C934" s="35" t="s">
        <v>9</v>
      </c>
    </row>
    <row r="935" spans="1:3" ht="12.75" customHeight="1" x14ac:dyDescent="0.2">
      <c r="A935" s="15" t="s">
        <v>10</v>
      </c>
      <c r="B935" s="16" t="s">
        <v>11</v>
      </c>
      <c r="C935" s="35"/>
    </row>
    <row r="936" spans="1:3" ht="20.25" x14ac:dyDescent="0.2">
      <c r="A936" s="17">
        <v>85</v>
      </c>
      <c r="B936" s="2"/>
      <c r="C936" s="1"/>
    </row>
    <row r="937" spans="1:3" ht="23.25" x14ac:dyDescent="0.2">
      <c r="A937" s="6" t="str">
        <f>$A$2</f>
        <v>Бананы св. вес. 1кл</v>
      </c>
      <c r="B937" s="36" t="str">
        <f>'[1]Банан расч'!E86</f>
        <v>15-п</v>
      </c>
      <c r="C937" s="36"/>
    </row>
    <row r="938" spans="1:3" ht="12.75" customHeight="1" x14ac:dyDescent="0.2">
      <c r="A938" s="21" t="str">
        <f ca="1">IF(INDIRECT(ADDRESS(ROW()-1,COLUMN()+1))="Хосп-4","","ГОСТ Р 51603-2000")</f>
        <v>ГОСТ Р 51603-2000</v>
      </c>
      <c r="B938" s="37" t="s">
        <v>2</v>
      </c>
      <c r="C938" s="37"/>
    </row>
    <row r="939" spans="1:3" ht="12.75" customHeight="1" x14ac:dyDescent="0.2">
      <c r="A939" s="21" t="str">
        <f>$A$4</f>
        <v>ТР ТС 021/2011 ТР ТС 022/2011</v>
      </c>
      <c r="B939" s="10"/>
      <c r="C939" s="25"/>
    </row>
    <row r="940" spans="1:3" ht="12.75" customHeight="1" x14ac:dyDescent="0.2">
      <c r="A940" s="21" t="str">
        <f>$A$5</f>
        <v>Изготовитель: Эквадор</v>
      </c>
      <c r="B940" s="12"/>
      <c r="C940" s="26"/>
    </row>
    <row r="941" spans="1:3" ht="12.75" customHeight="1" x14ac:dyDescent="0.2">
      <c r="A941" s="21" t="str">
        <f>$A$6</f>
        <v>"AGZULASA CIA LTDA"</v>
      </c>
      <c r="B941" s="12"/>
      <c r="C941" s="26"/>
    </row>
    <row r="942" spans="1:3" ht="12.75" customHeight="1" x14ac:dyDescent="0.2">
      <c r="A942" s="21" t="str">
        <f>$A$7</f>
        <v>Дата фасовки: 12.09.2018</v>
      </c>
      <c r="B942" s="34">
        <f>K86</f>
        <v>8</v>
      </c>
      <c r="C942" s="25"/>
    </row>
    <row r="943" spans="1:3" ht="12.75" customHeight="1" x14ac:dyDescent="0.2">
      <c r="A943" s="21" t="str">
        <f>$A$8</f>
        <v>Условия хранения: +13°С до +14 °С</v>
      </c>
      <c r="B943" s="34"/>
      <c r="C943" s="25"/>
    </row>
    <row r="944" spans="1:3" ht="12.75" customHeight="1" x14ac:dyDescent="0.2">
      <c r="A944" s="21" t="str">
        <f ca="1">IF(LEFT(INDIRECT(ADDRESS(ROW()-7,COLUMN()+1)),3)="13-","Срок годности: 5 суток","Срок годности: 10 суток")</f>
        <v>Срок годности: 10 суток</v>
      </c>
      <c r="B944" s="34"/>
      <c r="C944" s="25"/>
    </row>
    <row r="945" spans="1:3" ht="12.75" customHeight="1" x14ac:dyDescent="0.2">
      <c r="A945" s="21">
        <f>$A$10</f>
        <v>0</v>
      </c>
      <c r="B945" s="34"/>
      <c r="C945" s="35" t="s">
        <v>9</v>
      </c>
    </row>
    <row r="946" spans="1:3" ht="12.75" customHeight="1" x14ac:dyDescent="0.2">
      <c r="A946" s="15" t="s">
        <v>10</v>
      </c>
      <c r="B946" s="16" t="s">
        <v>11</v>
      </c>
      <c r="C946" s="35"/>
    </row>
    <row r="947" spans="1:3" ht="20.25" x14ac:dyDescent="0.2">
      <c r="A947" s="17">
        <v>86</v>
      </c>
      <c r="B947" s="2"/>
      <c r="C947" s="1"/>
    </row>
    <row r="948" spans="1:3" ht="23.25" x14ac:dyDescent="0.2">
      <c r="A948" s="6" t="str">
        <f>$A$2</f>
        <v>Бананы св. вес. 1кл</v>
      </c>
      <c r="B948" s="36" t="str">
        <f>'[1]Банан расч'!E87</f>
        <v>25-2-п</v>
      </c>
      <c r="C948" s="36"/>
    </row>
    <row r="949" spans="1:3" ht="12.75" customHeight="1" x14ac:dyDescent="0.2">
      <c r="A949" s="21" t="str">
        <f ca="1">IF(INDIRECT(ADDRESS(ROW()-1,COLUMN()+1))="Хосп-4","","ГОСТ Р 51603-2000")</f>
        <v>ГОСТ Р 51603-2000</v>
      </c>
      <c r="B949" s="37" t="s">
        <v>2</v>
      </c>
      <c r="C949" s="37"/>
    </row>
    <row r="950" spans="1:3" ht="12.75" customHeight="1" x14ac:dyDescent="0.2">
      <c r="A950" s="21" t="str">
        <f>$A$4</f>
        <v>ТР ТС 021/2011 ТР ТС 022/2011</v>
      </c>
      <c r="B950" s="10"/>
      <c r="C950" s="25"/>
    </row>
    <row r="951" spans="1:3" ht="12.75" customHeight="1" x14ac:dyDescent="0.2">
      <c r="A951" s="21" t="str">
        <f>$A$5</f>
        <v>Изготовитель: Эквадор</v>
      </c>
      <c r="B951" s="12"/>
      <c r="C951" s="26"/>
    </row>
    <row r="952" spans="1:3" ht="12.75" customHeight="1" x14ac:dyDescent="0.2">
      <c r="A952" s="21" t="str">
        <f>$A$6</f>
        <v>"AGZULASA CIA LTDA"</v>
      </c>
      <c r="B952" s="12"/>
      <c r="C952" s="26"/>
    </row>
    <row r="953" spans="1:3" ht="12.75" customHeight="1" x14ac:dyDescent="0.2">
      <c r="A953" s="21" t="str">
        <f>$A$7</f>
        <v>Дата фасовки: 12.09.2018</v>
      </c>
      <c r="B953" s="34">
        <f>K87</f>
        <v>8</v>
      </c>
      <c r="C953" s="25"/>
    </row>
    <row r="954" spans="1:3" ht="12.75" customHeight="1" x14ac:dyDescent="0.2">
      <c r="A954" s="21" t="str">
        <f>$A$8</f>
        <v>Условия хранения: +13°С до +14 °С</v>
      </c>
      <c r="B954" s="34"/>
      <c r="C954" s="25"/>
    </row>
    <row r="955" spans="1:3" ht="12.75" customHeight="1" x14ac:dyDescent="0.2">
      <c r="A955" s="21" t="str">
        <f ca="1">IF(LEFT(INDIRECT(ADDRESS(ROW()-7,COLUMN()+1)),3)="13-","Срок годности: 5 суток","Срок годности: 10 суток")</f>
        <v>Срок годности: 10 суток</v>
      </c>
      <c r="B955" s="34"/>
      <c r="C955" s="25"/>
    </row>
    <row r="956" spans="1:3" ht="12.75" customHeight="1" x14ac:dyDescent="0.2">
      <c r="A956" s="21">
        <f>$A$10</f>
        <v>0</v>
      </c>
      <c r="B956" s="34"/>
      <c r="C956" s="35" t="s">
        <v>9</v>
      </c>
    </row>
    <row r="957" spans="1:3" ht="12.75" customHeight="1" x14ac:dyDescent="0.2">
      <c r="A957" s="15" t="s">
        <v>10</v>
      </c>
      <c r="B957" s="16" t="s">
        <v>11</v>
      </c>
      <c r="C957" s="35"/>
    </row>
    <row r="958" spans="1:3" ht="20.25" x14ac:dyDescent="0.2">
      <c r="A958" s="17">
        <v>87</v>
      </c>
      <c r="B958" s="2"/>
      <c r="C958" s="1"/>
    </row>
    <row r="959" spans="1:3" ht="23.25" x14ac:dyDescent="0.2">
      <c r="A959" s="6" t="str">
        <f>$A$2</f>
        <v>Бананы св. вес. 1кл</v>
      </c>
      <c r="B959" s="36" t="str">
        <f>'[1]Банан расч'!E88</f>
        <v>100</v>
      </c>
      <c r="C959" s="36"/>
    </row>
    <row r="960" spans="1:3" ht="12.75" customHeight="1" x14ac:dyDescent="0.2">
      <c r="A960" s="21" t="str">
        <f ca="1">IF(INDIRECT(ADDRESS(ROW()-1,COLUMN()+1))="Хосп-4","","ГОСТ Р 51603-2000")</f>
        <v>ГОСТ Р 51603-2000</v>
      </c>
      <c r="B960" s="37" t="s">
        <v>2</v>
      </c>
      <c r="C960" s="37"/>
    </row>
    <row r="961" spans="1:3" ht="12.75" customHeight="1" x14ac:dyDescent="0.2">
      <c r="A961" s="21" t="str">
        <f>$A$4</f>
        <v>ТР ТС 021/2011 ТР ТС 022/2011</v>
      </c>
      <c r="B961" s="10"/>
      <c r="C961" s="25"/>
    </row>
    <row r="962" spans="1:3" ht="12.75" customHeight="1" x14ac:dyDescent="0.2">
      <c r="A962" s="21" t="str">
        <f>$A$5</f>
        <v>Изготовитель: Эквадор</v>
      </c>
      <c r="B962" s="12"/>
      <c r="C962" s="26"/>
    </row>
    <row r="963" spans="1:3" ht="12.75" customHeight="1" x14ac:dyDescent="0.2">
      <c r="A963" s="21" t="str">
        <f>$A$6</f>
        <v>"AGZULASA CIA LTDA"</v>
      </c>
      <c r="B963" s="12"/>
      <c r="C963" s="26"/>
    </row>
    <row r="964" spans="1:3" ht="12.75" customHeight="1" x14ac:dyDescent="0.2">
      <c r="A964" s="21" t="str">
        <f>$A$7</f>
        <v>Дата фасовки: 12.09.2018</v>
      </c>
      <c r="B964" s="34">
        <f>K88</f>
        <v>6.5</v>
      </c>
      <c r="C964" s="25"/>
    </row>
    <row r="965" spans="1:3" ht="12.75" customHeight="1" x14ac:dyDescent="0.2">
      <c r="A965" s="21" t="str">
        <f>$A$8</f>
        <v>Условия хранения: +13°С до +14 °С</v>
      </c>
      <c r="B965" s="34"/>
      <c r="C965" s="25"/>
    </row>
    <row r="966" spans="1:3" ht="12.75" customHeight="1" x14ac:dyDescent="0.2">
      <c r="A966" s="21" t="str">
        <f ca="1">IF(LEFT(INDIRECT(ADDRESS(ROW()-7,COLUMN()+1)),3)="13-","Срок годности: 5 суток","Срок годности: 10 суток")</f>
        <v>Срок годности: 10 суток</v>
      </c>
      <c r="B966" s="34"/>
      <c r="C966" s="25"/>
    </row>
    <row r="967" spans="1:3" ht="12.75" customHeight="1" x14ac:dyDescent="0.2">
      <c r="A967" s="21">
        <f>$A$10</f>
        <v>0</v>
      </c>
      <c r="B967" s="34"/>
      <c r="C967" s="35" t="s">
        <v>9</v>
      </c>
    </row>
    <row r="968" spans="1:3" ht="12.75" customHeight="1" x14ac:dyDescent="0.2">
      <c r="A968" s="15" t="s">
        <v>10</v>
      </c>
      <c r="B968" s="16" t="s">
        <v>11</v>
      </c>
      <c r="C968" s="35"/>
    </row>
    <row r="969" spans="1:3" ht="20.25" x14ac:dyDescent="0.2">
      <c r="A969" s="17">
        <v>88</v>
      </c>
      <c r="B969" s="2"/>
      <c r="C969" s="1"/>
    </row>
    <row r="970" spans="1:3" ht="23.25" x14ac:dyDescent="0.2">
      <c r="A970" s="6" t="str">
        <f>$A$2</f>
        <v>Бананы св. вес. 1кл</v>
      </c>
      <c r="B970" s="36" t="str">
        <f>'[1]Банан расч'!E89</f>
        <v>37</v>
      </c>
      <c r="C970" s="36"/>
    </row>
    <row r="971" spans="1:3" ht="12.75" customHeight="1" x14ac:dyDescent="0.2">
      <c r="A971" s="21" t="str">
        <f ca="1">IF(INDIRECT(ADDRESS(ROW()-1,COLUMN()+1))="Хосп-4","","ГОСТ Р 51603-2000")</f>
        <v>ГОСТ Р 51603-2000</v>
      </c>
      <c r="B971" s="37" t="s">
        <v>2</v>
      </c>
      <c r="C971" s="37"/>
    </row>
    <row r="972" spans="1:3" ht="12.75" customHeight="1" x14ac:dyDescent="0.2">
      <c r="A972" s="21" t="str">
        <f>$A$4</f>
        <v>ТР ТС 021/2011 ТР ТС 022/2011</v>
      </c>
      <c r="B972" s="10"/>
      <c r="C972" s="25"/>
    </row>
    <row r="973" spans="1:3" ht="12.75" customHeight="1" x14ac:dyDescent="0.2">
      <c r="A973" s="21" t="str">
        <f>$A$5</f>
        <v>Изготовитель: Эквадор</v>
      </c>
      <c r="B973" s="12"/>
      <c r="C973" s="26"/>
    </row>
    <row r="974" spans="1:3" ht="12.75" customHeight="1" x14ac:dyDescent="0.2">
      <c r="A974" s="21" t="str">
        <f>$A$6</f>
        <v>"AGZULASA CIA LTDA"</v>
      </c>
      <c r="B974" s="12"/>
      <c r="C974" s="26"/>
    </row>
    <row r="975" spans="1:3" ht="12.75" customHeight="1" x14ac:dyDescent="0.2">
      <c r="A975" s="21" t="str">
        <f>$A$7</f>
        <v>Дата фасовки: 12.09.2018</v>
      </c>
      <c r="B975" s="34">
        <f>K89</f>
        <v>6</v>
      </c>
      <c r="C975" s="25"/>
    </row>
    <row r="976" spans="1:3" ht="12.75" customHeight="1" x14ac:dyDescent="0.2">
      <c r="A976" s="21" t="str">
        <f>$A$8</f>
        <v>Условия хранения: +13°С до +14 °С</v>
      </c>
      <c r="B976" s="34"/>
      <c r="C976" s="25"/>
    </row>
    <row r="977" spans="1:3" ht="12.75" customHeight="1" x14ac:dyDescent="0.2">
      <c r="A977" s="21" t="str">
        <f ca="1">IF(LEFT(INDIRECT(ADDRESS(ROW()-7,COLUMN()+1)),3)="13-","Срок годности: 5 суток","Срок годности: 10 суток")</f>
        <v>Срок годности: 10 суток</v>
      </c>
      <c r="B977" s="34"/>
      <c r="C977" s="25"/>
    </row>
    <row r="978" spans="1:3" ht="12.75" customHeight="1" x14ac:dyDescent="0.2">
      <c r="A978" s="21">
        <f>$A$10</f>
        <v>0</v>
      </c>
      <c r="B978" s="34"/>
      <c r="C978" s="35" t="s">
        <v>9</v>
      </c>
    </row>
    <row r="979" spans="1:3" ht="12.75" customHeight="1" x14ac:dyDescent="0.2">
      <c r="A979" s="15" t="s">
        <v>10</v>
      </c>
      <c r="B979" s="16" t="s">
        <v>11</v>
      </c>
      <c r="C979" s="35"/>
    </row>
    <row r="980" spans="1:3" ht="20.25" x14ac:dyDescent="0.2">
      <c r="A980" s="17">
        <v>89</v>
      </c>
      <c r="B980" s="2"/>
      <c r="C980" s="1"/>
    </row>
    <row r="981" spans="1:3" ht="23.25" x14ac:dyDescent="0.2">
      <c r="A981" s="6" t="str">
        <f>$A$2</f>
        <v>Бананы св. вес. 1кл</v>
      </c>
      <c r="B981" s="36" t="str">
        <f>'[1]Банан расч'!E90</f>
        <v>17</v>
      </c>
      <c r="C981" s="36"/>
    </row>
    <row r="982" spans="1:3" ht="12.75" customHeight="1" x14ac:dyDescent="0.2">
      <c r="A982" s="21" t="str">
        <f ca="1">IF(INDIRECT(ADDRESS(ROW()-1,COLUMN()+1))="Хосп-4","","ГОСТ Р 51603-2000")</f>
        <v>ГОСТ Р 51603-2000</v>
      </c>
      <c r="B982" s="37" t="s">
        <v>2</v>
      </c>
      <c r="C982" s="37"/>
    </row>
    <row r="983" spans="1:3" ht="12.75" customHeight="1" x14ac:dyDescent="0.2">
      <c r="A983" s="21" t="str">
        <f>$A$4</f>
        <v>ТР ТС 021/2011 ТР ТС 022/2011</v>
      </c>
      <c r="B983" s="10"/>
      <c r="C983" s="25"/>
    </row>
    <row r="984" spans="1:3" ht="12.75" customHeight="1" x14ac:dyDescent="0.2">
      <c r="A984" s="21" t="str">
        <f>$A$5</f>
        <v>Изготовитель: Эквадор</v>
      </c>
      <c r="B984" s="12"/>
      <c r="C984" s="26"/>
    </row>
    <row r="985" spans="1:3" ht="12.75" customHeight="1" x14ac:dyDescent="0.2">
      <c r="A985" s="21" t="str">
        <f>$A$6</f>
        <v>"AGZULASA CIA LTDA"</v>
      </c>
      <c r="B985" s="12"/>
      <c r="C985" s="26"/>
    </row>
    <row r="986" spans="1:3" ht="12.75" customHeight="1" x14ac:dyDescent="0.2">
      <c r="A986" s="21" t="str">
        <f>$A$7</f>
        <v>Дата фасовки: 12.09.2018</v>
      </c>
      <c r="B986" s="34">
        <f>K90</f>
        <v>6</v>
      </c>
      <c r="C986" s="25"/>
    </row>
    <row r="987" spans="1:3" ht="12.75" customHeight="1" x14ac:dyDescent="0.2">
      <c r="A987" s="21" t="str">
        <f>$A$8</f>
        <v>Условия хранения: +13°С до +14 °С</v>
      </c>
      <c r="B987" s="34"/>
      <c r="C987" s="25"/>
    </row>
    <row r="988" spans="1:3" ht="12.75" customHeight="1" x14ac:dyDescent="0.2">
      <c r="A988" s="21" t="str">
        <f ca="1">IF(LEFT(INDIRECT(ADDRESS(ROW()-7,COLUMN()+1)),3)="13-","Срок годности: 5 суток","Срок годности: 10 суток")</f>
        <v>Срок годности: 10 суток</v>
      </c>
      <c r="B988" s="34"/>
      <c r="C988" s="25"/>
    </row>
    <row r="989" spans="1:3" ht="12.75" customHeight="1" x14ac:dyDescent="0.2">
      <c r="A989" s="21">
        <f>$A$10</f>
        <v>0</v>
      </c>
      <c r="B989" s="34"/>
      <c r="C989" s="35" t="s">
        <v>9</v>
      </c>
    </row>
    <row r="990" spans="1:3" ht="12.75" customHeight="1" x14ac:dyDescent="0.2">
      <c r="A990" s="15" t="s">
        <v>10</v>
      </c>
      <c r="B990" s="16" t="s">
        <v>11</v>
      </c>
      <c r="C990" s="35"/>
    </row>
    <row r="991" spans="1:3" ht="20.25" x14ac:dyDescent="0.2">
      <c r="A991" s="17">
        <v>90</v>
      </c>
      <c r="B991" s="2"/>
      <c r="C991" s="1"/>
    </row>
    <row r="992" spans="1:3" ht="23.25" x14ac:dyDescent="0.2">
      <c r="A992" s="6" t="str">
        <f>$A$2</f>
        <v>Бананы св. вес. 1кл</v>
      </c>
      <c r="B992" s="36" t="str">
        <f>'[1]Банан расч'!E91</f>
        <v>87-2-п</v>
      </c>
      <c r="C992" s="36"/>
    </row>
    <row r="993" spans="1:3" ht="12.75" customHeight="1" x14ac:dyDescent="0.2">
      <c r="A993" s="21" t="str">
        <f ca="1">IF(INDIRECT(ADDRESS(ROW()-1,COLUMN()+1))="Хосп-4","","ГОСТ Р 51603-2000")</f>
        <v>ГОСТ Р 51603-2000</v>
      </c>
      <c r="B993" s="37" t="s">
        <v>2</v>
      </c>
      <c r="C993" s="37"/>
    </row>
    <row r="994" spans="1:3" ht="12.75" customHeight="1" x14ac:dyDescent="0.2">
      <c r="A994" s="21" t="str">
        <f>$A$4</f>
        <v>ТР ТС 021/2011 ТР ТС 022/2011</v>
      </c>
      <c r="B994" s="10"/>
      <c r="C994" s="25"/>
    </row>
    <row r="995" spans="1:3" ht="12.75" customHeight="1" x14ac:dyDescent="0.2">
      <c r="A995" s="21" t="str">
        <f>$A$5</f>
        <v>Изготовитель: Эквадор</v>
      </c>
      <c r="B995" s="12"/>
      <c r="C995" s="26"/>
    </row>
    <row r="996" spans="1:3" ht="12.75" customHeight="1" x14ac:dyDescent="0.2">
      <c r="A996" s="21" t="str">
        <f>$A$6</f>
        <v>"AGZULASA CIA LTDA"</v>
      </c>
      <c r="B996" s="12"/>
      <c r="C996" s="26"/>
    </row>
    <row r="997" spans="1:3" ht="12.75" customHeight="1" x14ac:dyDescent="0.2">
      <c r="A997" s="21" t="str">
        <f>$A$7</f>
        <v>Дата фасовки: 12.09.2018</v>
      </c>
      <c r="B997" s="34">
        <f>K91</f>
        <v>6</v>
      </c>
      <c r="C997" s="25"/>
    </row>
    <row r="998" spans="1:3" ht="12.75" customHeight="1" x14ac:dyDescent="0.2">
      <c r="A998" s="21" t="str">
        <f>$A$8</f>
        <v>Условия хранения: +13°С до +14 °С</v>
      </c>
      <c r="B998" s="34"/>
      <c r="C998" s="25"/>
    </row>
    <row r="999" spans="1:3" ht="12.75" customHeight="1" x14ac:dyDescent="0.2">
      <c r="A999" s="21" t="str">
        <f ca="1">IF(LEFT(INDIRECT(ADDRESS(ROW()-7,COLUMN()+1)),3)="13-","Срок годности: 5 суток","Срок годности: 10 суток")</f>
        <v>Срок годности: 10 суток</v>
      </c>
      <c r="B999" s="34"/>
      <c r="C999" s="25"/>
    </row>
    <row r="1000" spans="1:3" ht="12.75" customHeight="1" x14ac:dyDescent="0.2">
      <c r="A1000" s="21">
        <f>$A$10</f>
        <v>0</v>
      </c>
      <c r="B1000" s="34"/>
      <c r="C1000" s="35" t="s">
        <v>9</v>
      </c>
    </row>
    <row r="1001" spans="1:3" ht="12.75" customHeight="1" x14ac:dyDescent="0.2">
      <c r="A1001" s="15" t="s">
        <v>10</v>
      </c>
      <c r="B1001" s="16" t="s">
        <v>11</v>
      </c>
      <c r="C1001" s="35"/>
    </row>
    <row r="1002" spans="1:3" ht="20.25" x14ac:dyDescent="0.2">
      <c r="A1002" s="17">
        <v>91</v>
      </c>
      <c r="B1002" s="2"/>
      <c r="C1002" s="1"/>
    </row>
    <row r="1003" spans="1:3" ht="23.25" x14ac:dyDescent="0.2">
      <c r="A1003" s="6" t="str">
        <f>$A$2</f>
        <v>Бананы св. вес. 1кл</v>
      </c>
      <c r="B1003" s="36" t="str">
        <f>'[1]Банан расч'!E92</f>
        <v>90-п</v>
      </c>
      <c r="C1003" s="36"/>
    </row>
    <row r="1004" spans="1:3" ht="12.75" customHeight="1" x14ac:dyDescent="0.2">
      <c r="A1004" s="21" t="str">
        <f ca="1">IF(INDIRECT(ADDRESS(ROW()-1,COLUMN()+1))="Хосп-4","","ГОСТ Р 51603-2000")</f>
        <v>ГОСТ Р 51603-2000</v>
      </c>
      <c r="B1004" s="37" t="s">
        <v>2</v>
      </c>
      <c r="C1004" s="37"/>
    </row>
    <row r="1005" spans="1:3" ht="12.75" customHeight="1" x14ac:dyDescent="0.2">
      <c r="A1005" s="21" t="str">
        <f>$A$4</f>
        <v>ТР ТС 021/2011 ТР ТС 022/2011</v>
      </c>
      <c r="B1005" s="10"/>
      <c r="C1005" s="25"/>
    </row>
    <row r="1006" spans="1:3" ht="12.75" customHeight="1" x14ac:dyDescent="0.2">
      <c r="A1006" s="21" t="str">
        <f>$A$5</f>
        <v>Изготовитель: Эквадор</v>
      </c>
      <c r="B1006" s="12"/>
      <c r="C1006" s="26"/>
    </row>
    <row r="1007" spans="1:3" ht="12.75" customHeight="1" x14ac:dyDescent="0.2">
      <c r="A1007" s="21" t="str">
        <f>$A$6</f>
        <v>"AGZULASA CIA LTDA"</v>
      </c>
      <c r="B1007" s="12"/>
      <c r="C1007" s="26"/>
    </row>
    <row r="1008" spans="1:3" ht="12.75" customHeight="1" x14ac:dyDescent="0.2">
      <c r="A1008" s="21" t="str">
        <f>$A$7</f>
        <v>Дата фасовки: 12.09.2018</v>
      </c>
      <c r="B1008" s="34">
        <f>K92</f>
        <v>6</v>
      </c>
      <c r="C1008" s="25"/>
    </row>
    <row r="1009" spans="1:3" ht="12.75" customHeight="1" x14ac:dyDescent="0.2">
      <c r="A1009" s="21" t="str">
        <f>$A$8</f>
        <v>Условия хранения: +13°С до +14 °С</v>
      </c>
      <c r="B1009" s="34"/>
      <c r="C1009" s="25"/>
    </row>
    <row r="1010" spans="1:3" ht="12.75" customHeight="1" x14ac:dyDescent="0.2">
      <c r="A1010" s="21" t="str">
        <f ca="1">IF(LEFT(INDIRECT(ADDRESS(ROW()-7,COLUMN()+1)),3)="13-","Срок годности: 5 суток","Срок годности: 10 суток")</f>
        <v>Срок годности: 10 суток</v>
      </c>
      <c r="B1010" s="34"/>
      <c r="C1010" s="25"/>
    </row>
    <row r="1011" spans="1:3" ht="12.75" customHeight="1" x14ac:dyDescent="0.2">
      <c r="A1011" s="21">
        <f>$A$10</f>
        <v>0</v>
      </c>
      <c r="B1011" s="34"/>
      <c r="C1011" s="35" t="s">
        <v>9</v>
      </c>
    </row>
    <row r="1012" spans="1:3" ht="12.75" customHeight="1" x14ac:dyDescent="0.2">
      <c r="A1012" s="15" t="s">
        <v>10</v>
      </c>
      <c r="B1012" s="16" t="s">
        <v>11</v>
      </c>
      <c r="C1012" s="35"/>
    </row>
    <row r="1013" spans="1:3" ht="20.25" x14ac:dyDescent="0.2">
      <c r="A1013" s="17">
        <v>92</v>
      </c>
      <c r="B1013" s="2"/>
      <c r="C1013" s="1"/>
    </row>
    <row r="1014" spans="1:3" ht="23.25" x14ac:dyDescent="0.2">
      <c r="A1014" s="6" t="str">
        <f>$A$2</f>
        <v>Бананы св. вес. 1кл</v>
      </c>
      <c r="B1014" s="36" t="str">
        <f>'[1]Банан расч'!E93</f>
        <v>85-п</v>
      </c>
      <c r="C1014" s="36"/>
    </row>
    <row r="1015" spans="1:3" ht="12.75" customHeight="1" x14ac:dyDescent="0.2">
      <c r="A1015" s="21" t="str">
        <f ca="1">IF(INDIRECT(ADDRESS(ROW()-1,COLUMN()+1))="Хосп-4","","ГОСТ Р 51603-2000")</f>
        <v>ГОСТ Р 51603-2000</v>
      </c>
      <c r="B1015" s="37" t="s">
        <v>2</v>
      </c>
      <c r="C1015" s="37"/>
    </row>
    <row r="1016" spans="1:3" ht="12.75" customHeight="1" x14ac:dyDescent="0.2">
      <c r="A1016" s="21" t="str">
        <f>$A$4</f>
        <v>ТР ТС 021/2011 ТР ТС 022/2011</v>
      </c>
      <c r="B1016" s="10"/>
      <c r="C1016" s="25"/>
    </row>
    <row r="1017" spans="1:3" ht="12.75" customHeight="1" x14ac:dyDescent="0.2">
      <c r="A1017" s="21" t="str">
        <f>$A$5</f>
        <v>Изготовитель: Эквадор</v>
      </c>
      <c r="B1017" s="12"/>
      <c r="C1017" s="26"/>
    </row>
    <row r="1018" spans="1:3" ht="12.75" customHeight="1" x14ac:dyDescent="0.2">
      <c r="A1018" s="21" t="str">
        <f>$A$6</f>
        <v>"AGZULASA CIA LTDA"</v>
      </c>
      <c r="B1018" s="12"/>
      <c r="C1018" s="26"/>
    </row>
    <row r="1019" spans="1:3" ht="12.75" customHeight="1" x14ac:dyDescent="0.2">
      <c r="A1019" s="21" t="str">
        <f>$A$7</f>
        <v>Дата фасовки: 12.09.2018</v>
      </c>
      <c r="B1019" s="34">
        <f>K93</f>
        <v>6</v>
      </c>
      <c r="C1019" s="25"/>
    </row>
    <row r="1020" spans="1:3" ht="12.75" customHeight="1" x14ac:dyDescent="0.2">
      <c r="A1020" s="21" t="str">
        <f>$A$8</f>
        <v>Условия хранения: +13°С до +14 °С</v>
      </c>
      <c r="B1020" s="34"/>
      <c r="C1020" s="25"/>
    </row>
    <row r="1021" spans="1:3" ht="12.75" customHeight="1" x14ac:dyDescent="0.2">
      <c r="A1021" s="21" t="str">
        <f ca="1">IF(LEFT(INDIRECT(ADDRESS(ROW()-7,COLUMN()+1)),3)="13-","Срок годности: 5 суток","Срок годности: 10 суток")</f>
        <v>Срок годности: 10 суток</v>
      </c>
      <c r="B1021" s="34"/>
      <c r="C1021" s="25"/>
    </row>
    <row r="1022" spans="1:3" ht="12.75" customHeight="1" x14ac:dyDescent="0.2">
      <c r="A1022" s="21">
        <f>$A$10</f>
        <v>0</v>
      </c>
      <c r="B1022" s="34"/>
      <c r="C1022" s="35" t="s">
        <v>9</v>
      </c>
    </row>
    <row r="1023" spans="1:3" ht="12.75" customHeight="1" x14ac:dyDescent="0.2">
      <c r="A1023" s="15" t="s">
        <v>10</v>
      </c>
      <c r="B1023" s="16" t="s">
        <v>11</v>
      </c>
      <c r="C1023" s="35"/>
    </row>
    <row r="1024" spans="1:3" ht="20.25" x14ac:dyDescent="0.2">
      <c r="A1024" s="17">
        <v>93</v>
      </c>
      <c r="B1024" s="2"/>
      <c r="C1024" s="1"/>
    </row>
    <row r="1025" spans="1:3" ht="23.25" x14ac:dyDescent="0.2">
      <c r="A1025" s="6" t="str">
        <f>$A$2</f>
        <v>Бананы св. вес. 1кл</v>
      </c>
      <c r="B1025" s="36" t="str">
        <f>'[1]Банан расч'!E94</f>
        <v>87-1-п</v>
      </c>
      <c r="C1025" s="36"/>
    </row>
    <row r="1026" spans="1:3" ht="12.75" customHeight="1" x14ac:dyDescent="0.2">
      <c r="A1026" s="21" t="str">
        <f ca="1">IF(INDIRECT(ADDRESS(ROW()-1,COLUMN()+1))="Хосп-4","","ГОСТ Р 51603-2000")</f>
        <v>ГОСТ Р 51603-2000</v>
      </c>
      <c r="B1026" s="37" t="s">
        <v>2</v>
      </c>
      <c r="C1026" s="37"/>
    </row>
    <row r="1027" spans="1:3" ht="12.75" customHeight="1" x14ac:dyDescent="0.2">
      <c r="A1027" s="21" t="str">
        <f>$A$4</f>
        <v>ТР ТС 021/2011 ТР ТС 022/2011</v>
      </c>
      <c r="B1027" s="10"/>
      <c r="C1027" s="25"/>
    </row>
    <row r="1028" spans="1:3" ht="12.75" customHeight="1" x14ac:dyDescent="0.2">
      <c r="A1028" s="21" t="str">
        <f>$A$5</f>
        <v>Изготовитель: Эквадор</v>
      </c>
      <c r="B1028" s="12"/>
      <c r="C1028" s="26"/>
    </row>
    <row r="1029" spans="1:3" ht="12.75" customHeight="1" x14ac:dyDescent="0.2">
      <c r="A1029" s="21" t="str">
        <f>$A$6</f>
        <v>"AGZULASA CIA LTDA"</v>
      </c>
      <c r="B1029" s="12"/>
      <c r="C1029" s="26"/>
    </row>
    <row r="1030" spans="1:3" ht="12.75" customHeight="1" x14ac:dyDescent="0.2">
      <c r="A1030" s="21" t="str">
        <f>$A$7</f>
        <v>Дата фасовки: 12.09.2018</v>
      </c>
      <c r="B1030" s="34">
        <f>K94</f>
        <v>6</v>
      </c>
      <c r="C1030" s="25"/>
    </row>
    <row r="1031" spans="1:3" ht="12.75" customHeight="1" x14ac:dyDescent="0.2">
      <c r="A1031" s="21" t="str">
        <f>$A$8</f>
        <v>Условия хранения: +13°С до +14 °С</v>
      </c>
      <c r="B1031" s="34"/>
      <c r="C1031" s="25"/>
    </row>
    <row r="1032" spans="1:3" ht="12.75" customHeight="1" x14ac:dyDescent="0.2">
      <c r="A1032" s="21" t="str">
        <f ca="1">IF(LEFT(INDIRECT(ADDRESS(ROW()-7,COLUMN()+1)),3)="13-","Срок годности: 5 суток","Срок годности: 10 суток")</f>
        <v>Срок годности: 10 суток</v>
      </c>
      <c r="B1032" s="34"/>
      <c r="C1032" s="25"/>
    </row>
    <row r="1033" spans="1:3" ht="12.75" customHeight="1" x14ac:dyDescent="0.2">
      <c r="A1033" s="21">
        <f>$A$10</f>
        <v>0</v>
      </c>
      <c r="B1033" s="34"/>
      <c r="C1033" s="35" t="s">
        <v>9</v>
      </c>
    </row>
    <row r="1034" spans="1:3" ht="12.75" customHeight="1" x14ac:dyDescent="0.2">
      <c r="A1034" s="15" t="s">
        <v>10</v>
      </c>
      <c r="B1034" s="16" t="s">
        <v>11</v>
      </c>
      <c r="C1034" s="35"/>
    </row>
    <row r="1035" spans="1:3" ht="20.25" x14ac:dyDescent="0.2">
      <c r="A1035" s="17">
        <v>94</v>
      </c>
      <c r="B1035" s="2"/>
      <c r="C1035" s="1"/>
    </row>
    <row r="1036" spans="1:3" ht="23.25" x14ac:dyDescent="0.2">
      <c r="A1036" s="6" t="str">
        <f>$A$2</f>
        <v>Бананы св. вес. 1кл</v>
      </c>
      <c r="B1036" s="36" t="str">
        <f>'[1]Банан расч'!E95</f>
        <v>4 д/д</v>
      </c>
      <c r="C1036" s="36"/>
    </row>
    <row r="1037" spans="1:3" ht="12.75" customHeight="1" x14ac:dyDescent="0.2">
      <c r="A1037" s="21" t="str">
        <f ca="1">IF(INDIRECT(ADDRESS(ROW()-1,COLUMN()+1))="Хосп-4","","ГОСТ Р 51603-2000")</f>
        <v>ГОСТ Р 51603-2000</v>
      </c>
      <c r="B1037" s="37" t="s">
        <v>2</v>
      </c>
      <c r="C1037" s="37"/>
    </row>
    <row r="1038" spans="1:3" ht="12.75" customHeight="1" x14ac:dyDescent="0.2">
      <c r="A1038" s="21" t="str">
        <f>$A$4</f>
        <v>ТР ТС 021/2011 ТР ТС 022/2011</v>
      </c>
      <c r="B1038" s="10"/>
      <c r="C1038" s="25"/>
    </row>
    <row r="1039" spans="1:3" ht="12.75" customHeight="1" x14ac:dyDescent="0.2">
      <c r="A1039" s="21" t="str">
        <f>$A$5</f>
        <v>Изготовитель: Эквадор</v>
      </c>
      <c r="B1039" s="12"/>
      <c r="C1039" s="26"/>
    </row>
    <row r="1040" spans="1:3" ht="12.75" customHeight="1" x14ac:dyDescent="0.2">
      <c r="A1040" s="21" t="str">
        <f>$A$6</f>
        <v>"AGZULASA CIA LTDA"</v>
      </c>
      <c r="B1040" s="12"/>
      <c r="C1040" s="26"/>
    </row>
    <row r="1041" spans="1:3" ht="12.75" customHeight="1" x14ac:dyDescent="0.2">
      <c r="A1041" s="21" t="str">
        <f>$A$7</f>
        <v>Дата фасовки: 12.09.2018</v>
      </c>
      <c r="B1041" s="34">
        <f>K95</f>
        <v>6</v>
      </c>
      <c r="C1041" s="25"/>
    </row>
    <row r="1042" spans="1:3" ht="12.75" customHeight="1" x14ac:dyDescent="0.2">
      <c r="A1042" s="21" t="str">
        <f>$A$8</f>
        <v>Условия хранения: +13°С до +14 °С</v>
      </c>
      <c r="B1042" s="34"/>
      <c r="C1042" s="25"/>
    </row>
    <row r="1043" spans="1:3" ht="12.75" customHeight="1" x14ac:dyDescent="0.2">
      <c r="A1043" s="21" t="str">
        <f ca="1">IF(LEFT(INDIRECT(ADDRESS(ROW()-7,COLUMN()+1)),3)="13-","Срок годности: 5 суток","Срок годности: 10 суток")</f>
        <v>Срок годности: 10 суток</v>
      </c>
      <c r="B1043" s="34"/>
      <c r="C1043" s="25"/>
    </row>
    <row r="1044" spans="1:3" ht="12.75" customHeight="1" x14ac:dyDescent="0.2">
      <c r="A1044" s="21">
        <f>$A$10</f>
        <v>0</v>
      </c>
      <c r="B1044" s="34"/>
      <c r="C1044" s="35" t="s">
        <v>9</v>
      </c>
    </row>
    <row r="1045" spans="1:3" ht="12.75" customHeight="1" x14ac:dyDescent="0.2">
      <c r="A1045" s="15" t="s">
        <v>10</v>
      </c>
      <c r="B1045" s="16" t="s">
        <v>11</v>
      </c>
      <c r="C1045" s="35"/>
    </row>
    <row r="1046" spans="1:3" ht="20.25" x14ac:dyDescent="0.2">
      <c r="A1046" s="17">
        <v>95</v>
      </c>
      <c r="B1046" s="2"/>
      <c r="C1046" s="1"/>
    </row>
    <row r="1047" spans="1:3" ht="23.25" x14ac:dyDescent="0.2">
      <c r="A1047" s="6" t="str">
        <f>$A$2</f>
        <v>Бананы св. вес. 1кл</v>
      </c>
      <c r="B1047" s="36" t="str">
        <f>'[1]Банан расч'!E96</f>
        <v>3</v>
      </c>
      <c r="C1047" s="36"/>
    </row>
    <row r="1048" spans="1:3" ht="12.75" customHeight="1" x14ac:dyDescent="0.2">
      <c r="A1048" s="21" t="str">
        <f ca="1">IF(INDIRECT(ADDRESS(ROW()-1,COLUMN()+1))="Хосп-4","","ГОСТ Р 51603-2000")</f>
        <v>ГОСТ Р 51603-2000</v>
      </c>
      <c r="B1048" s="37" t="s">
        <v>2</v>
      </c>
      <c r="C1048" s="37"/>
    </row>
    <row r="1049" spans="1:3" ht="12.75" customHeight="1" x14ac:dyDescent="0.2">
      <c r="A1049" s="21" t="str">
        <f>$A$4</f>
        <v>ТР ТС 021/2011 ТР ТС 022/2011</v>
      </c>
      <c r="B1049" s="10"/>
      <c r="C1049" s="25"/>
    </row>
    <row r="1050" spans="1:3" ht="12.75" customHeight="1" x14ac:dyDescent="0.2">
      <c r="A1050" s="21" t="str">
        <f>$A$5</f>
        <v>Изготовитель: Эквадор</v>
      </c>
      <c r="B1050" s="12"/>
      <c r="C1050" s="26"/>
    </row>
    <row r="1051" spans="1:3" ht="12.75" customHeight="1" x14ac:dyDescent="0.2">
      <c r="A1051" s="21" t="str">
        <f>$A$6</f>
        <v>"AGZULASA CIA LTDA"</v>
      </c>
      <c r="B1051" s="12"/>
      <c r="C1051" s="26"/>
    </row>
    <row r="1052" spans="1:3" ht="12.75" customHeight="1" x14ac:dyDescent="0.2">
      <c r="A1052" s="21" t="str">
        <f>$A$7</f>
        <v>Дата фасовки: 12.09.2018</v>
      </c>
      <c r="B1052" s="34">
        <f>K96</f>
        <v>5.3</v>
      </c>
      <c r="C1052" s="25"/>
    </row>
    <row r="1053" spans="1:3" ht="12.75" customHeight="1" x14ac:dyDescent="0.2">
      <c r="A1053" s="21" t="str">
        <f>$A$8</f>
        <v>Условия хранения: +13°С до +14 °С</v>
      </c>
      <c r="B1053" s="34"/>
      <c r="C1053" s="25"/>
    </row>
    <row r="1054" spans="1:3" ht="12.75" customHeight="1" x14ac:dyDescent="0.2">
      <c r="A1054" s="21" t="str">
        <f ca="1">IF(LEFT(INDIRECT(ADDRESS(ROW()-7,COLUMN()+1)),3)="13-","Срок годности: 5 суток","Срок годности: 10 суток")</f>
        <v>Срок годности: 10 суток</v>
      </c>
      <c r="B1054" s="34"/>
      <c r="C1054" s="25"/>
    </row>
    <row r="1055" spans="1:3" ht="12.75" customHeight="1" x14ac:dyDescent="0.2">
      <c r="A1055" s="21">
        <f>$A$10</f>
        <v>0</v>
      </c>
      <c r="B1055" s="34"/>
      <c r="C1055" s="35" t="s">
        <v>9</v>
      </c>
    </row>
    <row r="1056" spans="1:3" ht="12.75" customHeight="1" x14ac:dyDescent="0.2">
      <c r="A1056" s="15" t="s">
        <v>10</v>
      </c>
      <c r="B1056" s="16" t="s">
        <v>11</v>
      </c>
      <c r="C1056" s="35"/>
    </row>
    <row r="1057" spans="1:3" ht="20.25" x14ac:dyDescent="0.2">
      <c r="A1057" s="17">
        <v>96</v>
      </c>
      <c r="B1057" s="2"/>
      <c r="C1057" s="1"/>
    </row>
    <row r="1058" spans="1:3" ht="23.25" x14ac:dyDescent="0.2">
      <c r="A1058" s="6" t="str">
        <f>$A$2</f>
        <v>Бананы св. вес. 1кл</v>
      </c>
      <c r="B1058" s="36" t="str">
        <f>'[1]Банан расч'!E97</f>
        <v>127</v>
      </c>
      <c r="C1058" s="36"/>
    </row>
    <row r="1059" spans="1:3" ht="12.75" customHeight="1" x14ac:dyDescent="0.2">
      <c r="A1059" s="21" t="str">
        <f ca="1">IF(INDIRECT(ADDRESS(ROW()-1,COLUMN()+1))="Хосп-4","","ГОСТ Р 51603-2000")</f>
        <v>ГОСТ Р 51603-2000</v>
      </c>
      <c r="B1059" s="37" t="s">
        <v>2</v>
      </c>
      <c r="C1059" s="37"/>
    </row>
    <row r="1060" spans="1:3" ht="12.75" customHeight="1" x14ac:dyDescent="0.2">
      <c r="A1060" s="21" t="str">
        <f>$A$4</f>
        <v>ТР ТС 021/2011 ТР ТС 022/2011</v>
      </c>
      <c r="B1060" s="10"/>
      <c r="C1060" s="25"/>
    </row>
    <row r="1061" spans="1:3" ht="12.75" customHeight="1" x14ac:dyDescent="0.2">
      <c r="A1061" s="21" t="str">
        <f>$A$5</f>
        <v>Изготовитель: Эквадор</v>
      </c>
      <c r="B1061" s="12"/>
      <c r="C1061" s="26"/>
    </row>
    <row r="1062" spans="1:3" ht="12.75" customHeight="1" x14ac:dyDescent="0.2">
      <c r="A1062" s="21" t="str">
        <f>$A$6</f>
        <v>"AGZULASA CIA LTDA"</v>
      </c>
      <c r="B1062" s="12"/>
      <c r="C1062" s="26"/>
    </row>
    <row r="1063" spans="1:3" ht="12.75" customHeight="1" x14ac:dyDescent="0.2">
      <c r="A1063" s="21" t="str">
        <f>$A$7</f>
        <v>Дата фасовки: 12.09.2018</v>
      </c>
      <c r="B1063" s="34">
        <f>K97</f>
        <v>5</v>
      </c>
      <c r="C1063" s="25"/>
    </row>
    <row r="1064" spans="1:3" ht="12.75" customHeight="1" x14ac:dyDescent="0.2">
      <c r="A1064" s="21" t="str">
        <f>$A$8</f>
        <v>Условия хранения: +13°С до +14 °С</v>
      </c>
      <c r="B1064" s="34"/>
      <c r="C1064" s="25"/>
    </row>
    <row r="1065" spans="1:3" ht="12.75" customHeight="1" x14ac:dyDescent="0.2">
      <c r="A1065" s="21" t="str">
        <f ca="1">IF(LEFT(INDIRECT(ADDRESS(ROW()-7,COLUMN()+1)),3)="13-","Срок годности: 5 суток","Срок годности: 10 суток")</f>
        <v>Срок годности: 10 суток</v>
      </c>
      <c r="B1065" s="34"/>
      <c r="C1065" s="25"/>
    </row>
    <row r="1066" spans="1:3" ht="12.75" customHeight="1" x14ac:dyDescent="0.2">
      <c r="A1066" s="21">
        <f>$A$10</f>
        <v>0</v>
      </c>
      <c r="B1066" s="34"/>
      <c r="C1066" s="35" t="s">
        <v>9</v>
      </c>
    </row>
    <row r="1067" spans="1:3" ht="12.75" customHeight="1" x14ac:dyDescent="0.2">
      <c r="A1067" s="15" t="s">
        <v>10</v>
      </c>
      <c r="B1067" s="16" t="s">
        <v>11</v>
      </c>
      <c r="C1067" s="35"/>
    </row>
    <row r="1068" spans="1:3" ht="20.25" x14ac:dyDescent="0.2">
      <c r="A1068" s="17">
        <v>97</v>
      </c>
      <c r="B1068" s="2"/>
      <c r="C1068" s="1"/>
    </row>
    <row r="1069" spans="1:3" ht="23.25" x14ac:dyDescent="0.2">
      <c r="A1069" s="6" t="str">
        <f>$A$2</f>
        <v>Бананы св. вес. 1кл</v>
      </c>
      <c r="B1069" s="36" t="str">
        <f>'[1]Банан расч'!E98</f>
        <v>108</v>
      </c>
      <c r="C1069" s="36"/>
    </row>
    <row r="1070" spans="1:3" ht="12.75" customHeight="1" x14ac:dyDescent="0.2">
      <c r="A1070" s="21" t="str">
        <f ca="1">IF(INDIRECT(ADDRESS(ROW()-1,COLUMN()+1))="Хосп-4","","ГОСТ Р 51603-2000")</f>
        <v>ГОСТ Р 51603-2000</v>
      </c>
      <c r="B1070" s="37" t="s">
        <v>2</v>
      </c>
      <c r="C1070" s="37"/>
    </row>
    <row r="1071" spans="1:3" ht="12.75" customHeight="1" x14ac:dyDescent="0.2">
      <c r="A1071" s="21" t="str">
        <f>$A$4</f>
        <v>ТР ТС 021/2011 ТР ТС 022/2011</v>
      </c>
      <c r="B1071" s="10"/>
      <c r="C1071" s="25"/>
    </row>
    <row r="1072" spans="1:3" ht="12.75" customHeight="1" x14ac:dyDescent="0.2">
      <c r="A1072" s="21" t="str">
        <f>$A$5</f>
        <v>Изготовитель: Эквадор</v>
      </c>
      <c r="B1072" s="12"/>
      <c r="C1072" s="26"/>
    </row>
    <row r="1073" spans="1:3" ht="12.75" customHeight="1" x14ac:dyDescent="0.2">
      <c r="A1073" s="21" t="str">
        <f>$A$6</f>
        <v>"AGZULASA CIA LTDA"</v>
      </c>
      <c r="B1073" s="12"/>
      <c r="C1073" s="26"/>
    </row>
    <row r="1074" spans="1:3" ht="12.75" customHeight="1" x14ac:dyDescent="0.2">
      <c r="A1074" s="21" t="str">
        <f>$A$7</f>
        <v>Дата фасовки: 12.09.2018</v>
      </c>
      <c r="B1074" s="34">
        <f>K98</f>
        <v>5</v>
      </c>
      <c r="C1074" s="25"/>
    </row>
    <row r="1075" spans="1:3" ht="12.75" customHeight="1" x14ac:dyDescent="0.2">
      <c r="A1075" s="21" t="str">
        <f>$A$8</f>
        <v>Условия хранения: +13°С до +14 °С</v>
      </c>
      <c r="B1075" s="34"/>
      <c r="C1075" s="25"/>
    </row>
    <row r="1076" spans="1:3" ht="12.75" customHeight="1" x14ac:dyDescent="0.2">
      <c r="A1076" s="21" t="str">
        <f ca="1">IF(LEFT(INDIRECT(ADDRESS(ROW()-7,COLUMN()+1)),3)="13-","Срок годности: 5 суток","Срок годности: 10 суток")</f>
        <v>Срок годности: 10 суток</v>
      </c>
      <c r="B1076" s="34"/>
      <c r="C1076" s="25"/>
    </row>
    <row r="1077" spans="1:3" ht="12.75" customHeight="1" x14ac:dyDescent="0.2">
      <c r="A1077" s="21">
        <f>$A$10</f>
        <v>0</v>
      </c>
      <c r="B1077" s="34"/>
      <c r="C1077" s="35" t="s">
        <v>9</v>
      </c>
    </row>
    <row r="1078" spans="1:3" ht="12.75" customHeight="1" x14ac:dyDescent="0.2">
      <c r="A1078" s="15" t="s">
        <v>10</v>
      </c>
      <c r="B1078" s="16" t="s">
        <v>11</v>
      </c>
      <c r="C1078" s="35"/>
    </row>
    <row r="1079" spans="1:3" ht="20.25" x14ac:dyDescent="0.2">
      <c r="A1079" s="17">
        <v>98</v>
      </c>
      <c r="B1079" s="2"/>
      <c r="C1079" s="1"/>
    </row>
    <row r="1080" spans="1:3" ht="23.25" x14ac:dyDescent="0.2">
      <c r="A1080" s="6" t="str">
        <f>$A$2</f>
        <v>Бананы св. вес. 1кл</v>
      </c>
      <c r="B1080" s="36" t="str">
        <f>'[1]Банан расч'!E99</f>
        <v>хосп-4</v>
      </c>
      <c r="C1080" s="36"/>
    </row>
    <row r="1081" spans="1:3" ht="12.75" customHeight="1" x14ac:dyDescent="0.2">
      <c r="A1081" s="21" t="str">
        <f ca="1">IF(INDIRECT(ADDRESS(ROW()-1,COLUMN()+1))="Хосп-4","","ГОСТ Р 51603-2000")</f>
        <v/>
      </c>
      <c r="B1081" s="37" t="s">
        <v>2</v>
      </c>
      <c r="C1081" s="37"/>
    </row>
    <row r="1082" spans="1:3" ht="12.75" customHeight="1" x14ac:dyDescent="0.2">
      <c r="A1082" s="21" t="str">
        <f>$A$4</f>
        <v>ТР ТС 021/2011 ТР ТС 022/2011</v>
      </c>
      <c r="B1082" s="10"/>
      <c r="C1082" s="25"/>
    </row>
    <row r="1083" spans="1:3" ht="12.75" customHeight="1" x14ac:dyDescent="0.2">
      <c r="A1083" s="21" t="str">
        <f>$A$5</f>
        <v>Изготовитель: Эквадор</v>
      </c>
      <c r="B1083" s="12"/>
      <c r="C1083" s="26"/>
    </row>
    <row r="1084" spans="1:3" ht="12.75" customHeight="1" x14ac:dyDescent="0.2">
      <c r="A1084" s="21" t="str">
        <f>$A$6</f>
        <v>"AGZULASA CIA LTDA"</v>
      </c>
      <c r="B1084" s="12"/>
      <c r="C1084" s="26"/>
    </row>
    <row r="1085" spans="1:3" ht="12.75" customHeight="1" x14ac:dyDescent="0.2">
      <c r="A1085" s="21" t="str">
        <f>$A$7</f>
        <v>Дата фасовки: 12.09.2018</v>
      </c>
      <c r="B1085" s="34">
        <f>K99</f>
        <v>5</v>
      </c>
      <c r="C1085" s="25"/>
    </row>
    <row r="1086" spans="1:3" ht="12.75" customHeight="1" x14ac:dyDescent="0.2">
      <c r="A1086" s="21" t="str">
        <f>$A$8</f>
        <v>Условия хранения: +13°С до +14 °С</v>
      </c>
      <c r="B1086" s="34"/>
      <c r="C1086" s="25"/>
    </row>
    <row r="1087" spans="1:3" ht="12.75" customHeight="1" x14ac:dyDescent="0.2">
      <c r="A1087" s="21" t="str">
        <f ca="1">IF(LEFT(INDIRECT(ADDRESS(ROW()-7,COLUMN()+1)),3)="13-","Срок годности: 5 суток","Срок годности: 10 суток")</f>
        <v>Срок годности: 10 суток</v>
      </c>
      <c r="B1087" s="34"/>
      <c r="C1087" s="25"/>
    </row>
    <row r="1088" spans="1:3" ht="12.75" customHeight="1" x14ac:dyDescent="0.2">
      <c r="A1088" s="21">
        <f>$A$10</f>
        <v>0</v>
      </c>
      <c r="B1088" s="34"/>
      <c r="C1088" s="35" t="s">
        <v>9</v>
      </c>
    </row>
    <row r="1089" spans="1:3" ht="12.75" customHeight="1" x14ac:dyDescent="0.2">
      <c r="A1089" s="15" t="s">
        <v>10</v>
      </c>
      <c r="B1089" s="16" t="s">
        <v>11</v>
      </c>
      <c r="C1089" s="35"/>
    </row>
    <row r="1090" spans="1:3" ht="20.25" x14ac:dyDescent="0.2">
      <c r="A1090" s="17">
        <v>99</v>
      </c>
      <c r="B1090" s="2"/>
      <c r="C1090" s="1"/>
    </row>
    <row r="1091" spans="1:3" ht="23.25" x14ac:dyDescent="0.2">
      <c r="A1091" s="6" t="str">
        <f>$A$2</f>
        <v>Бананы св. вес. 1кл</v>
      </c>
      <c r="B1091" s="36" t="str">
        <f>'[1]Банан расч'!E100</f>
        <v>5 д/д</v>
      </c>
      <c r="C1091" s="36"/>
    </row>
    <row r="1092" spans="1:3" ht="12.75" customHeight="1" x14ac:dyDescent="0.2">
      <c r="A1092" s="21" t="str">
        <f ca="1">IF(INDIRECT(ADDRESS(ROW()-1,COLUMN()+1))="Хосп-4","","ГОСТ Р 51603-2000")</f>
        <v>ГОСТ Р 51603-2000</v>
      </c>
      <c r="B1092" s="37" t="s">
        <v>2</v>
      </c>
      <c r="C1092" s="37"/>
    </row>
    <row r="1093" spans="1:3" ht="12.75" customHeight="1" x14ac:dyDescent="0.2">
      <c r="A1093" s="21" t="str">
        <f>$A$4</f>
        <v>ТР ТС 021/2011 ТР ТС 022/2011</v>
      </c>
      <c r="B1093" s="10"/>
      <c r="C1093" s="25"/>
    </row>
    <row r="1094" spans="1:3" ht="12.75" customHeight="1" x14ac:dyDescent="0.2">
      <c r="A1094" s="21" t="str">
        <f>$A$5</f>
        <v>Изготовитель: Эквадор</v>
      </c>
      <c r="B1094" s="12"/>
      <c r="C1094" s="26"/>
    </row>
    <row r="1095" spans="1:3" ht="12.75" customHeight="1" x14ac:dyDescent="0.2">
      <c r="A1095" s="21" t="str">
        <f>$A$6</f>
        <v>"AGZULASA CIA LTDA"</v>
      </c>
      <c r="B1095" s="12"/>
      <c r="C1095" s="26"/>
    </row>
    <row r="1096" spans="1:3" ht="12.75" customHeight="1" x14ac:dyDescent="0.2">
      <c r="A1096" s="21" t="str">
        <f>$A$7</f>
        <v>Дата фасовки: 12.09.2018</v>
      </c>
      <c r="B1096" s="34">
        <f>K100</f>
        <v>4.8</v>
      </c>
      <c r="C1096" s="25"/>
    </row>
    <row r="1097" spans="1:3" ht="12.75" customHeight="1" x14ac:dyDescent="0.2">
      <c r="A1097" s="21" t="str">
        <f>$A$8</f>
        <v>Условия хранения: +13°С до +14 °С</v>
      </c>
      <c r="B1097" s="34"/>
      <c r="C1097" s="25"/>
    </row>
    <row r="1098" spans="1:3" ht="12.75" customHeight="1" x14ac:dyDescent="0.2">
      <c r="A1098" s="21" t="str">
        <f ca="1">IF(LEFT(INDIRECT(ADDRESS(ROW()-7,COLUMN()+1)),3)="13-","Срок годности: 5 суток","Срок годности: 10 суток")</f>
        <v>Срок годности: 10 суток</v>
      </c>
      <c r="B1098" s="34"/>
      <c r="C1098" s="25"/>
    </row>
    <row r="1099" spans="1:3" ht="12.75" customHeight="1" x14ac:dyDescent="0.2">
      <c r="A1099" s="21">
        <f>$A$10</f>
        <v>0</v>
      </c>
      <c r="B1099" s="34"/>
      <c r="C1099" s="35" t="s">
        <v>9</v>
      </c>
    </row>
    <row r="1100" spans="1:3" ht="12.75" customHeight="1" x14ac:dyDescent="0.2">
      <c r="A1100" s="15" t="s">
        <v>10</v>
      </c>
      <c r="B1100" s="16" t="s">
        <v>11</v>
      </c>
      <c r="C1100" s="35"/>
    </row>
    <row r="1101" spans="1:3" ht="20.25" x14ac:dyDescent="0.2">
      <c r="A1101" s="17">
        <v>0</v>
      </c>
      <c r="B1101" s="2"/>
      <c r="C1101" s="1"/>
    </row>
    <row r="1102" spans="1:3" ht="23.25" x14ac:dyDescent="0.2">
      <c r="A1102" s="6" t="str">
        <f>$A$2</f>
        <v>Бананы св. вес. 1кл</v>
      </c>
      <c r="B1102" s="36" t="str">
        <f>'[1]Банан расч'!E101</f>
        <v>43-п</v>
      </c>
      <c r="C1102" s="36"/>
    </row>
    <row r="1103" spans="1:3" ht="12.75" customHeight="1" x14ac:dyDescent="0.2">
      <c r="A1103" s="21" t="str">
        <f ca="1">IF(INDIRECT(ADDRESS(ROW()-1,COLUMN()+1))="Хосп-4","","ГОСТ Р 51603-2000")</f>
        <v>ГОСТ Р 51603-2000</v>
      </c>
      <c r="B1103" s="37" t="s">
        <v>2</v>
      </c>
      <c r="C1103" s="37"/>
    </row>
    <row r="1104" spans="1:3" ht="12.75" customHeight="1" x14ac:dyDescent="0.2">
      <c r="A1104" s="21" t="str">
        <f>$A$4</f>
        <v>ТР ТС 021/2011 ТР ТС 022/2011</v>
      </c>
      <c r="B1104" s="10"/>
      <c r="C1104" s="25"/>
    </row>
    <row r="1105" spans="1:3" ht="12.75" customHeight="1" x14ac:dyDescent="0.2">
      <c r="A1105" s="21" t="str">
        <f>$A$5</f>
        <v>Изготовитель: Эквадор</v>
      </c>
      <c r="B1105" s="12"/>
      <c r="C1105" s="26"/>
    </row>
    <row r="1106" spans="1:3" ht="12.75" customHeight="1" x14ac:dyDescent="0.2">
      <c r="A1106" s="21" t="str">
        <f>$A$6</f>
        <v>"AGZULASA CIA LTDA"</v>
      </c>
      <c r="B1106" s="12"/>
      <c r="C1106" s="26"/>
    </row>
    <row r="1107" spans="1:3" ht="12.75" customHeight="1" x14ac:dyDescent="0.2">
      <c r="A1107" s="21" t="str">
        <f>$A$7</f>
        <v>Дата фасовки: 12.09.2018</v>
      </c>
      <c r="B1107" s="34">
        <f>K101</f>
        <v>4</v>
      </c>
      <c r="C1107" s="25"/>
    </row>
    <row r="1108" spans="1:3" ht="12.75" customHeight="1" x14ac:dyDescent="0.2">
      <c r="A1108" s="21" t="str">
        <f>$A$8</f>
        <v>Условия хранения: +13°С до +14 °С</v>
      </c>
      <c r="B1108" s="34"/>
      <c r="C1108" s="25"/>
    </row>
    <row r="1109" spans="1:3" ht="12.75" customHeight="1" x14ac:dyDescent="0.2">
      <c r="A1109" s="21" t="str">
        <f ca="1">IF(LEFT(INDIRECT(ADDRESS(ROW()-7,COLUMN()+1)),3)="13-","Срок годности: 5 суток","Срок годности: 10 суток")</f>
        <v>Срок годности: 10 суток</v>
      </c>
      <c r="B1109" s="34"/>
      <c r="C1109" s="25"/>
    </row>
    <row r="1110" spans="1:3" ht="12.75" customHeight="1" x14ac:dyDescent="0.2">
      <c r="A1110" s="21">
        <f>$A$10</f>
        <v>0</v>
      </c>
      <c r="B1110" s="34"/>
      <c r="C1110" s="35" t="s">
        <v>9</v>
      </c>
    </row>
    <row r="1111" spans="1:3" ht="12.75" customHeight="1" x14ac:dyDescent="0.2">
      <c r="A1111" s="15" t="s">
        <v>10</v>
      </c>
      <c r="B1111" s="16" t="s">
        <v>11</v>
      </c>
      <c r="C1111" s="35"/>
    </row>
    <row r="1112" spans="1:3" ht="20.25" x14ac:dyDescent="0.2">
      <c r="A1112" s="17">
        <v>1</v>
      </c>
      <c r="B1112" s="2"/>
      <c r="C1112" s="1"/>
    </row>
    <row r="1113" spans="1:3" ht="23.25" x14ac:dyDescent="0.2">
      <c r="A1113" s="32" t="str">
        <f>$A$2</f>
        <v>Бананы св. вес. 1кл</v>
      </c>
      <c r="B1113" s="36" t="str">
        <f>'[1]Банан расч'!E102</f>
        <v>298</v>
      </c>
      <c r="C1113" s="36"/>
    </row>
    <row r="1114" spans="1:3" ht="12.75" customHeight="1" x14ac:dyDescent="0.2">
      <c r="A1114" s="21" t="str">
        <f ca="1">IF(INDIRECT(ADDRESS(ROW()-1,COLUMN()+1))="Хосп-4","","ГОСТ Р 51603-2000")</f>
        <v>ГОСТ Р 51603-2000</v>
      </c>
      <c r="B1114" s="37" t="s">
        <v>2</v>
      </c>
      <c r="C1114" s="37"/>
    </row>
    <row r="1115" spans="1:3" ht="12.75" customHeight="1" x14ac:dyDescent="0.2">
      <c r="A1115" s="21" t="str">
        <f>$A$4</f>
        <v>ТР ТС 021/2011 ТР ТС 022/2011</v>
      </c>
      <c r="B1115" s="10"/>
      <c r="C1115" s="25"/>
    </row>
    <row r="1116" spans="1:3" ht="12.75" customHeight="1" x14ac:dyDescent="0.2">
      <c r="A1116" s="21" t="str">
        <f>$A$5</f>
        <v>Изготовитель: Эквадор</v>
      </c>
      <c r="B1116" s="12"/>
      <c r="C1116" s="26"/>
    </row>
    <row r="1117" spans="1:3" ht="12.75" customHeight="1" x14ac:dyDescent="0.2">
      <c r="A1117" s="21" t="str">
        <f>$A$6</f>
        <v>"AGZULASA CIA LTDA"</v>
      </c>
      <c r="B1117" s="12"/>
      <c r="C1117" s="26"/>
    </row>
    <row r="1118" spans="1:3" ht="12.75" customHeight="1" x14ac:dyDescent="0.2">
      <c r="A1118" s="21" t="str">
        <f>$A$7</f>
        <v>Дата фасовки: 12.09.2018</v>
      </c>
      <c r="B1118" s="34">
        <f>K102</f>
        <v>3.8</v>
      </c>
      <c r="C1118" s="25"/>
    </row>
    <row r="1119" spans="1:3" ht="12.75" customHeight="1" x14ac:dyDescent="0.2">
      <c r="A1119" s="21" t="str">
        <f>$A$8</f>
        <v>Условия хранения: +13°С до +14 °С</v>
      </c>
      <c r="B1119" s="34"/>
      <c r="C1119" s="25"/>
    </row>
    <row r="1120" spans="1:3" ht="12.75" customHeight="1" x14ac:dyDescent="0.2">
      <c r="A1120" s="21" t="str">
        <f ca="1">IF(LEFT(INDIRECT(ADDRESS(ROW()-7,COLUMN()+1)),3)="13-","Срок годности: 5 суток","Срок годности: 10 суток")</f>
        <v>Срок годности: 10 суток</v>
      </c>
      <c r="B1120" s="34"/>
      <c r="C1120" s="25"/>
    </row>
    <row r="1121" spans="1:3" ht="12.75" customHeight="1" x14ac:dyDescent="0.2">
      <c r="A1121" s="21">
        <f>$A$10</f>
        <v>0</v>
      </c>
      <c r="B1121" s="34"/>
      <c r="C1121" s="35" t="s">
        <v>9</v>
      </c>
    </row>
    <row r="1122" spans="1:3" ht="12.75" customHeight="1" x14ac:dyDescent="0.2">
      <c r="A1122" s="15" t="s">
        <v>10</v>
      </c>
      <c r="B1122" s="16" t="s">
        <v>11</v>
      </c>
      <c r="C1122" s="35"/>
    </row>
    <row r="1123" spans="1:3" ht="20.25" x14ac:dyDescent="0.2">
      <c r="A1123" s="17">
        <v>2</v>
      </c>
      <c r="B1123" s="2"/>
      <c r="C1123" s="1"/>
    </row>
    <row r="1124" spans="1:3" ht="23.25" x14ac:dyDescent="0.2">
      <c r="A1124" s="32" t="str">
        <f>$A$2</f>
        <v>Бананы св. вес. 1кл</v>
      </c>
      <c r="B1124" s="36" t="str">
        <f>'[1]Банан расч'!E103</f>
        <v>40-п</v>
      </c>
      <c r="C1124" s="36"/>
    </row>
    <row r="1125" spans="1:3" ht="12.75" customHeight="1" x14ac:dyDescent="0.2">
      <c r="A1125" s="21" t="str">
        <f ca="1">IF(INDIRECT(ADDRESS(ROW()-1,COLUMN()+1))="Хосп-4","","ГОСТ Р 51603-2000")</f>
        <v>ГОСТ Р 51603-2000</v>
      </c>
      <c r="B1125" s="37" t="s">
        <v>2</v>
      </c>
      <c r="C1125" s="37"/>
    </row>
    <row r="1126" spans="1:3" ht="12.75" customHeight="1" x14ac:dyDescent="0.2">
      <c r="A1126" s="21" t="str">
        <f>$A$4</f>
        <v>ТР ТС 021/2011 ТР ТС 022/2011</v>
      </c>
      <c r="B1126" s="10"/>
      <c r="C1126" s="25"/>
    </row>
    <row r="1127" spans="1:3" ht="12.75" customHeight="1" x14ac:dyDescent="0.2">
      <c r="A1127" s="21" t="str">
        <f>$A$5</f>
        <v>Изготовитель: Эквадор</v>
      </c>
      <c r="B1127" s="12"/>
      <c r="C1127" s="26"/>
    </row>
    <row r="1128" spans="1:3" ht="12.75" customHeight="1" x14ac:dyDescent="0.2">
      <c r="A1128" s="21" t="str">
        <f>$A$6</f>
        <v>"AGZULASA CIA LTDA"</v>
      </c>
      <c r="B1128" s="12"/>
      <c r="C1128" s="26"/>
    </row>
    <row r="1129" spans="1:3" ht="12.75" customHeight="1" x14ac:dyDescent="0.2">
      <c r="A1129" s="21" t="str">
        <f>$A$7</f>
        <v>Дата фасовки: 12.09.2018</v>
      </c>
      <c r="B1129" s="34">
        <f>K103</f>
        <v>3.8</v>
      </c>
      <c r="C1129" s="25"/>
    </row>
    <row r="1130" spans="1:3" ht="12.75" customHeight="1" x14ac:dyDescent="0.2">
      <c r="A1130" s="21" t="str">
        <f>$A$8</f>
        <v>Условия хранения: +13°С до +14 °С</v>
      </c>
      <c r="B1130" s="34"/>
      <c r="C1130" s="25"/>
    </row>
    <row r="1131" spans="1:3" ht="12.75" customHeight="1" x14ac:dyDescent="0.2">
      <c r="A1131" s="21" t="str">
        <f ca="1">IF(LEFT(INDIRECT(ADDRESS(ROW()-7,COLUMN()+1)),3)="13-","Срок годности: 5 суток","Срок годности: 10 суток")</f>
        <v>Срок годности: 10 суток</v>
      </c>
      <c r="B1131" s="34"/>
      <c r="C1131" s="25"/>
    </row>
    <row r="1132" spans="1:3" ht="12.75" customHeight="1" x14ac:dyDescent="0.2">
      <c r="A1132" s="21">
        <f>$A$10</f>
        <v>0</v>
      </c>
      <c r="B1132" s="34"/>
      <c r="C1132" s="35" t="s">
        <v>9</v>
      </c>
    </row>
    <row r="1133" spans="1:3" ht="12.75" customHeight="1" x14ac:dyDescent="0.2">
      <c r="A1133" s="15" t="s">
        <v>10</v>
      </c>
      <c r="B1133" s="16" t="s">
        <v>11</v>
      </c>
      <c r="C1133" s="35"/>
    </row>
    <row r="1134" spans="1:3" ht="20.25" x14ac:dyDescent="0.2">
      <c r="A1134" s="17">
        <v>3</v>
      </c>
      <c r="B1134" s="2"/>
      <c r="C1134" s="1"/>
    </row>
    <row r="1135" spans="1:3" ht="23.25" x14ac:dyDescent="0.2">
      <c r="A1135" s="32" t="str">
        <f>$A$2</f>
        <v>Бананы св. вес. 1кл</v>
      </c>
      <c r="B1135" s="36" t="str">
        <f>'[1]Банан расч'!E104</f>
        <v>46шк</v>
      </c>
      <c r="C1135" s="36"/>
    </row>
    <row r="1136" spans="1:3" ht="12.75" customHeight="1" x14ac:dyDescent="0.2">
      <c r="A1136" s="21" t="str">
        <f ca="1">IF(INDIRECT(ADDRESS(ROW()-1,COLUMN()+1))="Хосп-4","","ГОСТ Р 51603-2000")</f>
        <v>ГОСТ Р 51603-2000</v>
      </c>
      <c r="B1136" s="37" t="s">
        <v>2</v>
      </c>
      <c r="C1136" s="37"/>
    </row>
    <row r="1137" spans="1:3" ht="12.75" customHeight="1" x14ac:dyDescent="0.2">
      <c r="A1137" s="21" t="str">
        <f>$A$4</f>
        <v>ТР ТС 021/2011 ТР ТС 022/2011</v>
      </c>
      <c r="B1137" s="10"/>
      <c r="C1137" s="25"/>
    </row>
    <row r="1138" spans="1:3" ht="12.75" customHeight="1" x14ac:dyDescent="0.2">
      <c r="A1138" s="21" t="str">
        <f>$A$5</f>
        <v>Изготовитель: Эквадор</v>
      </c>
      <c r="B1138" s="12"/>
      <c r="C1138" s="26"/>
    </row>
    <row r="1139" spans="1:3" ht="12.75" customHeight="1" x14ac:dyDescent="0.2">
      <c r="A1139" s="21" t="str">
        <f>$A$6</f>
        <v>"AGZULASA CIA LTDA"</v>
      </c>
      <c r="B1139" s="12"/>
      <c r="C1139" s="26"/>
    </row>
    <row r="1140" spans="1:3" ht="12.75" customHeight="1" x14ac:dyDescent="0.2">
      <c r="A1140" s="21" t="str">
        <f>$A$7</f>
        <v>Дата фасовки: 12.09.2018</v>
      </c>
      <c r="B1140" s="34">
        <f>K104</f>
        <v>3.5</v>
      </c>
      <c r="C1140" s="25"/>
    </row>
    <row r="1141" spans="1:3" ht="12.75" customHeight="1" x14ac:dyDescent="0.2">
      <c r="A1141" s="21" t="str">
        <f>$A$8</f>
        <v>Условия хранения: +13°С до +14 °С</v>
      </c>
      <c r="B1141" s="34"/>
      <c r="C1141" s="25"/>
    </row>
    <row r="1142" spans="1:3" ht="12.75" customHeight="1" x14ac:dyDescent="0.2">
      <c r="A1142" s="21" t="str">
        <f ca="1">IF(LEFT(INDIRECT(ADDRESS(ROW()-7,COLUMN()+1)),3)="13-","Срок годности: 5 суток","Срок годности: 10 суток")</f>
        <v>Срок годности: 10 суток</v>
      </c>
      <c r="B1142" s="34"/>
      <c r="C1142" s="25"/>
    </row>
    <row r="1143" spans="1:3" ht="12.75" customHeight="1" x14ac:dyDescent="0.2">
      <c r="A1143" s="21">
        <f>$A$10</f>
        <v>0</v>
      </c>
      <c r="B1143" s="34"/>
      <c r="C1143" s="35" t="s">
        <v>9</v>
      </c>
    </row>
    <row r="1144" spans="1:3" ht="12.75" customHeight="1" x14ac:dyDescent="0.2">
      <c r="A1144" s="15" t="s">
        <v>10</v>
      </c>
      <c r="B1144" s="16" t="s">
        <v>11</v>
      </c>
      <c r="C1144" s="35"/>
    </row>
    <row r="1145" spans="1:3" ht="20.25" x14ac:dyDescent="0.2">
      <c r="A1145" s="17">
        <v>4</v>
      </c>
      <c r="B1145" s="2"/>
      <c r="C1145" s="1"/>
    </row>
    <row r="1146" spans="1:3" ht="23.25" x14ac:dyDescent="0.2">
      <c r="A1146" s="32" t="str">
        <f>$A$2</f>
        <v>Бананы св. вес. 1кл</v>
      </c>
      <c r="B1146" s="36" t="str">
        <f>'[1]Банан расч'!E105</f>
        <v>90</v>
      </c>
      <c r="C1146" s="36"/>
    </row>
    <row r="1147" spans="1:3" ht="12.75" customHeight="1" x14ac:dyDescent="0.2">
      <c r="A1147" s="21" t="str">
        <f ca="1">IF(INDIRECT(ADDRESS(ROW()-1,COLUMN()+1))="Хосп-4","","ГОСТ Р 51603-2000")</f>
        <v>ГОСТ Р 51603-2000</v>
      </c>
      <c r="B1147" s="37" t="s">
        <v>2</v>
      </c>
      <c r="C1147" s="37"/>
    </row>
    <row r="1148" spans="1:3" ht="12.75" customHeight="1" x14ac:dyDescent="0.2">
      <c r="A1148" s="21" t="str">
        <f>$A$4</f>
        <v>ТР ТС 021/2011 ТР ТС 022/2011</v>
      </c>
      <c r="B1148" s="10"/>
      <c r="C1148" s="25"/>
    </row>
    <row r="1149" spans="1:3" ht="12.75" customHeight="1" x14ac:dyDescent="0.2">
      <c r="A1149" s="21" t="str">
        <f>$A$5</f>
        <v>Изготовитель: Эквадор</v>
      </c>
      <c r="B1149" s="12"/>
      <c r="C1149" s="26"/>
    </row>
    <row r="1150" spans="1:3" ht="12.75" customHeight="1" x14ac:dyDescent="0.2">
      <c r="A1150" s="21" t="str">
        <f>$A$6</f>
        <v>"AGZULASA CIA LTDA"</v>
      </c>
      <c r="B1150" s="12"/>
      <c r="C1150" s="26"/>
    </row>
    <row r="1151" spans="1:3" ht="12.75" customHeight="1" x14ac:dyDescent="0.2">
      <c r="A1151" s="21" t="str">
        <f>$A$7</f>
        <v>Дата фасовки: 12.09.2018</v>
      </c>
      <c r="B1151" s="34">
        <f>K105</f>
        <v>3.1</v>
      </c>
      <c r="C1151" s="25"/>
    </row>
    <row r="1152" spans="1:3" ht="12.75" customHeight="1" x14ac:dyDescent="0.2">
      <c r="A1152" s="21" t="str">
        <f>$A$8</f>
        <v>Условия хранения: +13°С до +14 °С</v>
      </c>
      <c r="B1152" s="34"/>
      <c r="C1152" s="25"/>
    </row>
    <row r="1153" spans="1:3" ht="12.75" customHeight="1" x14ac:dyDescent="0.2">
      <c r="A1153" s="21" t="str">
        <f ca="1">IF(LEFT(INDIRECT(ADDRESS(ROW()-7,COLUMN()+1)),3)="13-","Срок годности: 5 суток","Срок годности: 10 суток")</f>
        <v>Срок годности: 10 суток</v>
      </c>
      <c r="B1153" s="34"/>
      <c r="C1153" s="25"/>
    </row>
    <row r="1154" spans="1:3" ht="12.75" customHeight="1" x14ac:dyDescent="0.2">
      <c r="A1154" s="21">
        <f>$A$10</f>
        <v>0</v>
      </c>
      <c r="B1154" s="34"/>
      <c r="C1154" s="35" t="s">
        <v>9</v>
      </c>
    </row>
    <row r="1155" spans="1:3" ht="12.75" customHeight="1" x14ac:dyDescent="0.2">
      <c r="A1155" s="15" t="s">
        <v>10</v>
      </c>
      <c r="B1155" s="16" t="s">
        <v>11</v>
      </c>
      <c r="C1155" s="35"/>
    </row>
    <row r="1156" spans="1:3" ht="20.25" x14ac:dyDescent="0.2">
      <c r="A1156" s="17">
        <v>5</v>
      </c>
      <c r="B1156" s="2"/>
      <c r="C1156" s="1"/>
    </row>
    <row r="1157" spans="1:3" ht="23.25" x14ac:dyDescent="0.2">
      <c r="A1157" s="32" t="str">
        <f>$A$2</f>
        <v>Бананы св. вес. 1кл</v>
      </c>
      <c r="B1157" s="36" t="str">
        <f>'[1]Банан расч'!E106</f>
        <v>48</v>
      </c>
      <c r="C1157" s="36"/>
    </row>
    <row r="1158" spans="1:3" ht="12.75" customHeight="1" x14ac:dyDescent="0.2">
      <c r="A1158" s="21" t="str">
        <f ca="1">IF(INDIRECT(ADDRESS(ROW()-1,COLUMN()+1))="Хосп-4","","ГОСТ Р 51603-2000")</f>
        <v>ГОСТ Р 51603-2000</v>
      </c>
      <c r="B1158" s="37" t="s">
        <v>2</v>
      </c>
      <c r="C1158" s="37"/>
    </row>
    <row r="1159" spans="1:3" ht="12.75" customHeight="1" x14ac:dyDescent="0.2">
      <c r="A1159" s="21" t="str">
        <f>$A$4</f>
        <v>ТР ТС 021/2011 ТР ТС 022/2011</v>
      </c>
      <c r="B1159" s="10"/>
      <c r="C1159" s="25"/>
    </row>
    <row r="1160" spans="1:3" ht="12.75" customHeight="1" x14ac:dyDescent="0.2">
      <c r="A1160" s="21" t="str">
        <f>$A$5</f>
        <v>Изготовитель: Эквадор</v>
      </c>
      <c r="B1160" s="12"/>
      <c r="C1160" s="26"/>
    </row>
    <row r="1161" spans="1:3" ht="12.75" customHeight="1" x14ac:dyDescent="0.2">
      <c r="A1161" s="21" t="str">
        <f>$A$6</f>
        <v>"AGZULASA CIA LTDA"</v>
      </c>
      <c r="B1161" s="12"/>
      <c r="C1161" s="26"/>
    </row>
    <row r="1162" spans="1:3" ht="12.75" customHeight="1" x14ac:dyDescent="0.2">
      <c r="A1162" s="21" t="str">
        <f>$A$7</f>
        <v>Дата фасовки: 12.09.2018</v>
      </c>
      <c r="B1162" s="34">
        <f>K106</f>
        <v>2</v>
      </c>
      <c r="C1162" s="25"/>
    </row>
    <row r="1163" spans="1:3" ht="12.75" customHeight="1" x14ac:dyDescent="0.2">
      <c r="A1163" s="21" t="str">
        <f>$A$8</f>
        <v>Условия хранения: +13°С до +14 °С</v>
      </c>
      <c r="B1163" s="34"/>
      <c r="C1163" s="25"/>
    </row>
    <row r="1164" spans="1:3" ht="12.75" customHeight="1" x14ac:dyDescent="0.2">
      <c r="A1164" s="21" t="str">
        <f ca="1">IF(LEFT(INDIRECT(ADDRESS(ROW()-7,COLUMN()+1)),3)="13-","Срок годности: 5 суток","Срок годности: 10 суток")</f>
        <v>Срок годности: 10 суток</v>
      </c>
      <c r="B1164" s="34"/>
      <c r="C1164" s="25"/>
    </row>
    <row r="1165" spans="1:3" ht="12.75" customHeight="1" x14ac:dyDescent="0.2">
      <c r="A1165" s="21">
        <f>$A$10</f>
        <v>0</v>
      </c>
      <c r="B1165" s="34"/>
      <c r="C1165" s="35" t="s">
        <v>9</v>
      </c>
    </row>
    <row r="1166" spans="1:3" ht="12.75" customHeight="1" x14ac:dyDescent="0.2">
      <c r="A1166" s="15" t="s">
        <v>10</v>
      </c>
      <c r="B1166" s="16" t="s">
        <v>11</v>
      </c>
      <c r="C1166" s="35"/>
    </row>
    <row r="1167" spans="1:3" ht="20.25" x14ac:dyDescent="0.2">
      <c r="A1167" s="17">
        <v>6</v>
      </c>
      <c r="B1167" s="2"/>
      <c r="C1167" s="1"/>
    </row>
    <row r="1168" spans="1:3" ht="23.25" x14ac:dyDescent="0.2">
      <c r="A1168" s="32" t="str">
        <f>$A$2</f>
        <v>Бананы св. вес. 1кл</v>
      </c>
      <c r="B1168" s="36" t="str">
        <f>'[1]Банан расч'!E107</f>
        <v>71</v>
      </c>
      <c r="C1168" s="36"/>
    </row>
    <row r="1169" spans="1:3" ht="12.75" customHeight="1" x14ac:dyDescent="0.2">
      <c r="A1169" s="21" t="str">
        <f ca="1">IF(INDIRECT(ADDRESS(ROW()-1,COLUMN()+1))="Хосп-4","","ГОСТ Р 51603-2000")</f>
        <v>ГОСТ Р 51603-2000</v>
      </c>
      <c r="B1169" s="37" t="s">
        <v>2</v>
      </c>
      <c r="C1169" s="37"/>
    </row>
    <row r="1170" spans="1:3" ht="12.75" customHeight="1" x14ac:dyDescent="0.2">
      <c r="A1170" s="21" t="str">
        <f>$A$4</f>
        <v>ТР ТС 021/2011 ТР ТС 022/2011</v>
      </c>
      <c r="B1170" s="10"/>
      <c r="C1170" s="25"/>
    </row>
    <row r="1171" spans="1:3" ht="12.75" customHeight="1" x14ac:dyDescent="0.2">
      <c r="A1171" s="21" t="str">
        <f>$A$5</f>
        <v>Изготовитель: Эквадор</v>
      </c>
      <c r="B1171" s="12"/>
      <c r="C1171" s="26"/>
    </row>
    <row r="1172" spans="1:3" ht="12.75" customHeight="1" x14ac:dyDescent="0.2">
      <c r="A1172" s="21" t="str">
        <f>$A$6</f>
        <v>"AGZULASA CIA LTDA"</v>
      </c>
      <c r="B1172" s="12"/>
      <c r="C1172" s="26"/>
    </row>
    <row r="1173" spans="1:3" ht="12.75" customHeight="1" x14ac:dyDescent="0.2">
      <c r="A1173" s="21" t="str">
        <f>$A$7</f>
        <v>Дата фасовки: 12.09.2018</v>
      </c>
      <c r="B1173" s="34">
        <f>K107</f>
        <v>0</v>
      </c>
      <c r="C1173" s="25"/>
    </row>
    <row r="1174" spans="1:3" ht="12.75" customHeight="1" x14ac:dyDescent="0.2">
      <c r="A1174" s="21" t="str">
        <f>$A$8</f>
        <v>Условия хранения: +13°С до +14 °С</v>
      </c>
      <c r="B1174" s="34"/>
      <c r="C1174" s="25"/>
    </row>
    <row r="1175" spans="1:3" ht="12.75" customHeight="1" x14ac:dyDescent="0.2">
      <c r="A1175" s="21" t="str">
        <f ca="1">IF(LEFT(INDIRECT(ADDRESS(ROW()-7,COLUMN()+1)),3)="13-","Срок годности: 5 суток","Срок годности: 10 суток")</f>
        <v>Срок годности: 10 суток</v>
      </c>
      <c r="B1175" s="34"/>
      <c r="C1175" s="25"/>
    </row>
    <row r="1176" spans="1:3" ht="12.75" customHeight="1" x14ac:dyDescent="0.2">
      <c r="A1176" s="21">
        <f>$A$10</f>
        <v>0</v>
      </c>
      <c r="B1176" s="34"/>
      <c r="C1176" s="35" t="s">
        <v>9</v>
      </c>
    </row>
    <row r="1177" spans="1:3" ht="12.75" customHeight="1" x14ac:dyDescent="0.2">
      <c r="A1177" s="15" t="s">
        <v>10</v>
      </c>
      <c r="B1177" s="16" t="s">
        <v>11</v>
      </c>
      <c r="C1177" s="35"/>
    </row>
    <row r="1178" spans="1:3" ht="20.25" x14ac:dyDescent="0.2">
      <c r="A1178" s="17">
        <v>7</v>
      </c>
      <c r="B1178" s="2"/>
      <c r="C1178" s="1"/>
    </row>
    <row r="1179" spans="1:3" ht="23.25" x14ac:dyDescent="0.2">
      <c r="A1179" s="32" t="str">
        <f>$A$2</f>
        <v>Бананы св. вес. 1кл</v>
      </c>
      <c r="B1179" s="36" t="str">
        <f>'[1]Банан расч'!E108</f>
        <v>233</v>
      </c>
      <c r="C1179" s="36"/>
    </row>
    <row r="1180" spans="1:3" ht="12.75" customHeight="1" x14ac:dyDescent="0.2">
      <c r="A1180" s="21" t="str">
        <f ca="1">IF(INDIRECT(ADDRESS(ROW()-1,COLUMN()+1))="Хосп-4","","ГОСТ Р 51603-2000")</f>
        <v>ГОСТ Р 51603-2000</v>
      </c>
      <c r="B1180" s="37" t="s">
        <v>2</v>
      </c>
      <c r="C1180" s="37"/>
    </row>
    <row r="1181" spans="1:3" ht="12.75" customHeight="1" x14ac:dyDescent="0.2">
      <c r="A1181" s="21" t="str">
        <f>$A$4</f>
        <v>ТР ТС 021/2011 ТР ТС 022/2011</v>
      </c>
      <c r="B1181" s="10"/>
      <c r="C1181" s="25"/>
    </row>
    <row r="1182" spans="1:3" ht="12.75" customHeight="1" x14ac:dyDescent="0.2">
      <c r="A1182" s="21" t="str">
        <f>$A$5</f>
        <v>Изготовитель: Эквадор</v>
      </c>
      <c r="B1182" s="12"/>
      <c r="C1182" s="26"/>
    </row>
    <row r="1183" spans="1:3" ht="12.75" customHeight="1" x14ac:dyDescent="0.2">
      <c r="A1183" s="21" t="str">
        <f>$A$6</f>
        <v>"AGZULASA CIA LTDA"</v>
      </c>
      <c r="B1183" s="12"/>
      <c r="C1183" s="26"/>
    </row>
    <row r="1184" spans="1:3" ht="12.75" customHeight="1" x14ac:dyDescent="0.2">
      <c r="A1184" s="21" t="str">
        <f>$A$7</f>
        <v>Дата фасовки: 12.09.2018</v>
      </c>
      <c r="B1184" s="34">
        <f>K108</f>
        <v>0</v>
      </c>
      <c r="C1184" s="25"/>
    </row>
    <row r="1185" spans="1:3" ht="12.75" customHeight="1" x14ac:dyDescent="0.2">
      <c r="A1185" s="21" t="str">
        <f>$A$8</f>
        <v>Условия хранения: +13°С до +14 °С</v>
      </c>
      <c r="B1185" s="34"/>
      <c r="C1185" s="25"/>
    </row>
    <row r="1186" spans="1:3" ht="12.75" customHeight="1" x14ac:dyDescent="0.2">
      <c r="A1186" s="21" t="str">
        <f ca="1">IF(LEFT(INDIRECT(ADDRESS(ROW()-7,COLUMN()+1)),3)="13-","Срок годности: 5 суток","Срок годности: 10 суток")</f>
        <v>Срок годности: 10 суток</v>
      </c>
      <c r="B1186" s="34"/>
      <c r="C1186" s="25"/>
    </row>
    <row r="1187" spans="1:3" ht="12.75" customHeight="1" x14ac:dyDescent="0.2">
      <c r="A1187" s="21">
        <f>$A$10</f>
        <v>0</v>
      </c>
      <c r="B1187" s="34"/>
      <c r="C1187" s="35" t="s">
        <v>9</v>
      </c>
    </row>
    <row r="1188" spans="1:3" ht="12.75" customHeight="1" x14ac:dyDescent="0.2">
      <c r="A1188" s="15" t="s">
        <v>10</v>
      </c>
      <c r="B1188" s="16" t="s">
        <v>11</v>
      </c>
      <c r="C1188" s="35"/>
    </row>
    <row r="1189" spans="1:3" ht="20.25" x14ac:dyDescent="0.2">
      <c r="A1189" s="17">
        <v>8</v>
      </c>
      <c r="B1189" s="2"/>
      <c r="C1189" s="1"/>
    </row>
    <row r="1190" spans="1:3" ht="23.25" x14ac:dyDescent="0.2">
      <c r="A1190" s="32" t="str">
        <f>$A$2</f>
        <v>Бананы св. вес. 1кл</v>
      </c>
      <c r="B1190" s="36" t="str">
        <f>'[1]Банан расч'!E109</f>
        <v>112</v>
      </c>
      <c r="C1190" s="36"/>
    </row>
    <row r="1191" spans="1:3" ht="12.75" customHeight="1" x14ac:dyDescent="0.2">
      <c r="A1191" s="21" t="str">
        <f ca="1">IF(INDIRECT(ADDRESS(ROW()-1,COLUMN()+1))="Хосп-4","","ГОСТ Р 51603-2000")</f>
        <v>ГОСТ Р 51603-2000</v>
      </c>
      <c r="B1191" s="37" t="s">
        <v>2</v>
      </c>
      <c r="C1191" s="37"/>
    </row>
    <row r="1192" spans="1:3" ht="12.75" customHeight="1" x14ac:dyDescent="0.2">
      <c r="A1192" s="21" t="str">
        <f>$A$4</f>
        <v>ТР ТС 021/2011 ТР ТС 022/2011</v>
      </c>
      <c r="B1192" s="10"/>
      <c r="C1192" s="25"/>
    </row>
    <row r="1193" spans="1:3" ht="12.75" customHeight="1" x14ac:dyDescent="0.2">
      <c r="A1193" s="21" t="str">
        <f>$A$5</f>
        <v>Изготовитель: Эквадор</v>
      </c>
      <c r="B1193" s="12"/>
      <c r="C1193" s="26"/>
    </row>
    <row r="1194" spans="1:3" ht="12.75" customHeight="1" x14ac:dyDescent="0.2">
      <c r="A1194" s="21" t="str">
        <f>$A$6</f>
        <v>"AGZULASA CIA LTDA"</v>
      </c>
      <c r="B1194" s="12"/>
      <c r="C1194" s="26"/>
    </row>
    <row r="1195" spans="1:3" ht="12.75" customHeight="1" x14ac:dyDescent="0.2">
      <c r="A1195" s="21" t="str">
        <f>$A$7</f>
        <v>Дата фасовки: 12.09.2018</v>
      </c>
      <c r="B1195" s="34">
        <f>K109</f>
        <v>0</v>
      </c>
      <c r="C1195" s="25"/>
    </row>
    <row r="1196" spans="1:3" ht="12.75" customHeight="1" x14ac:dyDescent="0.2">
      <c r="A1196" s="21" t="str">
        <f>$A$8</f>
        <v>Условия хранения: +13°С до +14 °С</v>
      </c>
      <c r="B1196" s="34"/>
      <c r="C1196" s="25"/>
    </row>
    <row r="1197" spans="1:3" ht="12.75" customHeight="1" x14ac:dyDescent="0.2">
      <c r="A1197" s="21" t="str">
        <f ca="1">IF(LEFT(INDIRECT(ADDRESS(ROW()-7,COLUMN()+1)),3)="13-","Срок годности: 5 суток","Срок годности: 10 суток")</f>
        <v>Срок годности: 10 суток</v>
      </c>
      <c r="B1197" s="34"/>
      <c r="C1197" s="25"/>
    </row>
    <row r="1198" spans="1:3" ht="12.75" customHeight="1" x14ac:dyDescent="0.2">
      <c r="A1198" s="21">
        <f>$A$10</f>
        <v>0</v>
      </c>
      <c r="B1198" s="34"/>
      <c r="C1198" s="35" t="s">
        <v>9</v>
      </c>
    </row>
    <row r="1199" spans="1:3" ht="12.75" customHeight="1" x14ac:dyDescent="0.2">
      <c r="A1199" s="15" t="s">
        <v>10</v>
      </c>
      <c r="B1199" s="16" t="s">
        <v>11</v>
      </c>
      <c r="C1199" s="35"/>
    </row>
    <row r="1200" spans="1:3" ht="20.25" x14ac:dyDescent="0.2">
      <c r="A1200" s="17">
        <v>9</v>
      </c>
      <c r="B1200" s="2"/>
      <c r="C1200" s="1"/>
    </row>
    <row r="1201" spans="1:3" ht="23.25" x14ac:dyDescent="0.2">
      <c r="A1201" s="32" t="str">
        <f>$A$2</f>
        <v>Бананы св. вес. 1кл</v>
      </c>
      <c r="B1201" s="36" t="str">
        <f>'[1]Банан расч'!E110</f>
        <v>81</v>
      </c>
      <c r="C1201" s="36"/>
    </row>
    <row r="1202" spans="1:3" ht="12.75" customHeight="1" x14ac:dyDescent="0.2">
      <c r="A1202" s="21" t="str">
        <f ca="1">IF(INDIRECT(ADDRESS(ROW()-1,COLUMN()+1))="Хосп-4","","ГОСТ Р 51603-2000")</f>
        <v>ГОСТ Р 51603-2000</v>
      </c>
      <c r="B1202" s="37" t="s">
        <v>2</v>
      </c>
      <c r="C1202" s="37"/>
    </row>
    <row r="1203" spans="1:3" ht="12.75" customHeight="1" x14ac:dyDescent="0.2">
      <c r="A1203" s="21" t="str">
        <f>$A$4</f>
        <v>ТР ТС 021/2011 ТР ТС 022/2011</v>
      </c>
      <c r="B1203" s="10"/>
      <c r="C1203" s="25"/>
    </row>
    <row r="1204" spans="1:3" ht="12.75" customHeight="1" x14ac:dyDescent="0.2">
      <c r="A1204" s="21" t="str">
        <f>$A$5</f>
        <v>Изготовитель: Эквадор</v>
      </c>
      <c r="B1204" s="12"/>
      <c r="C1204" s="26"/>
    </row>
    <row r="1205" spans="1:3" ht="12.75" customHeight="1" x14ac:dyDescent="0.2">
      <c r="A1205" s="21" t="str">
        <f>$A$6</f>
        <v>"AGZULASA CIA LTDA"</v>
      </c>
      <c r="B1205" s="12"/>
      <c r="C1205" s="26"/>
    </row>
    <row r="1206" spans="1:3" ht="12.75" customHeight="1" x14ac:dyDescent="0.2">
      <c r="A1206" s="21" t="str">
        <f>$A$7</f>
        <v>Дата фасовки: 12.09.2018</v>
      </c>
      <c r="B1206" s="34">
        <f>K110</f>
        <v>0</v>
      </c>
      <c r="C1206" s="25"/>
    </row>
    <row r="1207" spans="1:3" ht="12.75" customHeight="1" x14ac:dyDescent="0.2">
      <c r="A1207" s="21" t="str">
        <f>$A$8</f>
        <v>Условия хранения: +13°С до +14 °С</v>
      </c>
      <c r="B1207" s="34"/>
      <c r="C1207" s="25"/>
    </row>
    <row r="1208" spans="1:3" ht="12.75" customHeight="1" x14ac:dyDescent="0.2">
      <c r="A1208" s="21" t="str">
        <f ca="1">IF(LEFT(INDIRECT(ADDRESS(ROW()-7,COLUMN()+1)),3)="13-","Срок годности: 5 суток","Срок годности: 10 суток")</f>
        <v>Срок годности: 10 суток</v>
      </c>
      <c r="B1208" s="34"/>
      <c r="C1208" s="25"/>
    </row>
    <row r="1209" spans="1:3" ht="12.75" customHeight="1" x14ac:dyDescent="0.2">
      <c r="A1209" s="21">
        <f>$A$10</f>
        <v>0</v>
      </c>
      <c r="B1209" s="34"/>
      <c r="C1209" s="35" t="s">
        <v>9</v>
      </c>
    </row>
    <row r="1210" spans="1:3" ht="12.75" customHeight="1" x14ac:dyDescent="0.2">
      <c r="A1210" s="15" t="s">
        <v>10</v>
      </c>
      <c r="B1210" s="16" t="s">
        <v>11</v>
      </c>
      <c r="C1210" s="35"/>
    </row>
    <row r="1211" spans="1:3" ht="20.25" x14ac:dyDescent="0.2">
      <c r="A1211" s="17">
        <v>10</v>
      </c>
      <c r="B1211" s="2"/>
      <c r="C1211" s="1"/>
    </row>
    <row r="1212" spans="1:3" ht="23.25" x14ac:dyDescent="0.2">
      <c r="A1212" s="32" t="str">
        <f>$A$2</f>
        <v>Бананы св. вес. 1кл</v>
      </c>
      <c r="B1212" s="36" t="str">
        <f>'[1]Банан расч'!E111</f>
        <v>78</v>
      </c>
      <c r="C1212" s="36"/>
    </row>
    <row r="1213" spans="1:3" ht="12.75" customHeight="1" x14ac:dyDescent="0.2">
      <c r="A1213" s="21" t="str">
        <f ca="1">IF(INDIRECT(ADDRESS(ROW()-1,COLUMN()+1))="Хосп-4","","ГОСТ Р 51603-2000")</f>
        <v>ГОСТ Р 51603-2000</v>
      </c>
      <c r="B1213" s="37" t="s">
        <v>2</v>
      </c>
      <c r="C1213" s="37"/>
    </row>
    <row r="1214" spans="1:3" ht="12.75" customHeight="1" x14ac:dyDescent="0.2">
      <c r="A1214" s="21" t="str">
        <f>$A$4</f>
        <v>ТР ТС 021/2011 ТР ТС 022/2011</v>
      </c>
      <c r="B1214" s="10"/>
      <c r="C1214" s="25"/>
    </row>
    <row r="1215" spans="1:3" ht="12.75" customHeight="1" x14ac:dyDescent="0.2">
      <c r="A1215" s="21" t="str">
        <f>$A$5</f>
        <v>Изготовитель: Эквадор</v>
      </c>
      <c r="B1215" s="12"/>
      <c r="C1215" s="26"/>
    </row>
    <row r="1216" spans="1:3" ht="12.75" customHeight="1" x14ac:dyDescent="0.2">
      <c r="A1216" s="21" t="str">
        <f>$A$6</f>
        <v>"AGZULASA CIA LTDA"</v>
      </c>
      <c r="B1216" s="12"/>
      <c r="C1216" s="26"/>
    </row>
    <row r="1217" spans="1:3" ht="12.75" customHeight="1" x14ac:dyDescent="0.2">
      <c r="A1217" s="21" t="str">
        <f>$A$7</f>
        <v>Дата фасовки: 12.09.2018</v>
      </c>
      <c r="B1217" s="34">
        <f>K111</f>
        <v>0</v>
      </c>
      <c r="C1217" s="25"/>
    </row>
    <row r="1218" spans="1:3" ht="12.75" customHeight="1" x14ac:dyDescent="0.2">
      <c r="A1218" s="21" t="str">
        <f>$A$8</f>
        <v>Условия хранения: +13°С до +14 °С</v>
      </c>
      <c r="B1218" s="34"/>
      <c r="C1218" s="25"/>
    </row>
    <row r="1219" spans="1:3" ht="12.75" customHeight="1" x14ac:dyDescent="0.2">
      <c r="A1219" s="21" t="str">
        <f ca="1">IF(LEFT(INDIRECT(ADDRESS(ROW()-7,COLUMN()+1)),3)="13-","Срок годности: 5 суток","Срок годности: 10 суток")</f>
        <v>Срок годности: 10 суток</v>
      </c>
      <c r="B1219" s="34"/>
      <c r="C1219" s="25"/>
    </row>
    <row r="1220" spans="1:3" ht="12.75" customHeight="1" x14ac:dyDescent="0.2">
      <c r="A1220" s="21">
        <f>$A$10</f>
        <v>0</v>
      </c>
      <c r="B1220" s="34"/>
      <c r="C1220" s="35" t="s">
        <v>9</v>
      </c>
    </row>
    <row r="1221" spans="1:3" ht="12.75" customHeight="1" x14ac:dyDescent="0.2">
      <c r="A1221" s="15" t="s">
        <v>10</v>
      </c>
      <c r="B1221" s="16" t="s">
        <v>11</v>
      </c>
      <c r="C1221" s="35"/>
    </row>
    <row r="1222" spans="1:3" ht="20.25" x14ac:dyDescent="0.2">
      <c r="A1222" s="17">
        <v>11</v>
      </c>
      <c r="B1222" s="2"/>
      <c r="C1222" s="1"/>
    </row>
    <row r="1223" spans="1:3" ht="23.25" x14ac:dyDescent="0.2">
      <c r="A1223" s="32" t="str">
        <f>$A$2</f>
        <v>Бананы св. вес. 1кл</v>
      </c>
      <c r="B1223" s="36" t="str">
        <f>'[1]Банан расч'!E112</f>
        <v>32-1</v>
      </c>
      <c r="C1223" s="36"/>
    </row>
    <row r="1224" spans="1:3" ht="12.75" customHeight="1" x14ac:dyDescent="0.2">
      <c r="A1224" s="21" t="str">
        <f ca="1">IF(INDIRECT(ADDRESS(ROW()-1,COLUMN()+1))="Хосп-4","","ГОСТ Р 51603-2000")</f>
        <v>ГОСТ Р 51603-2000</v>
      </c>
      <c r="B1224" s="37" t="s">
        <v>2</v>
      </c>
      <c r="C1224" s="37"/>
    </row>
    <row r="1225" spans="1:3" ht="12.75" customHeight="1" x14ac:dyDescent="0.2">
      <c r="A1225" s="21" t="str">
        <f>$A$4</f>
        <v>ТР ТС 021/2011 ТР ТС 022/2011</v>
      </c>
      <c r="B1225" s="10"/>
      <c r="C1225" s="25"/>
    </row>
    <row r="1226" spans="1:3" ht="12.75" customHeight="1" x14ac:dyDescent="0.2">
      <c r="A1226" s="21" t="str">
        <f>$A$5</f>
        <v>Изготовитель: Эквадор</v>
      </c>
      <c r="B1226" s="12"/>
      <c r="C1226" s="26"/>
    </row>
    <row r="1227" spans="1:3" ht="12.75" customHeight="1" x14ac:dyDescent="0.2">
      <c r="A1227" s="21" t="str">
        <f>$A$6</f>
        <v>"AGZULASA CIA LTDA"</v>
      </c>
      <c r="B1227" s="12"/>
      <c r="C1227" s="26"/>
    </row>
    <row r="1228" spans="1:3" ht="12.75" customHeight="1" x14ac:dyDescent="0.2">
      <c r="A1228" s="21" t="str">
        <f>$A$7</f>
        <v>Дата фасовки: 12.09.2018</v>
      </c>
      <c r="B1228" s="34">
        <f>K112</f>
        <v>0</v>
      </c>
      <c r="C1228" s="25"/>
    </row>
    <row r="1229" spans="1:3" ht="12.75" customHeight="1" x14ac:dyDescent="0.2">
      <c r="A1229" s="21" t="str">
        <f>$A$8</f>
        <v>Условия хранения: +13°С до +14 °С</v>
      </c>
      <c r="B1229" s="34"/>
      <c r="C1229" s="25"/>
    </row>
    <row r="1230" spans="1:3" ht="12.75" customHeight="1" x14ac:dyDescent="0.2">
      <c r="A1230" s="21" t="str">
        <f ca="1">IF(LEFT(INDIRECT(ADDRESS(ROW()-7,COLUMN()+1)),3)="13-","Срок годности: 5 суток","Срок годности: 10 суток")</f>
        <v>Срок годности: 10 суток</v>
      </c>
      <c r="B1230" s="34"/>
      <c r="C1230" s="25"/>
    </row>
    <row r="1231" spans="1:3" ht="12.75" customHeight="1" x14ac:dyDescent="0.2">
      <c r="A1231" s="21">
        <f>$A$10</f>
        <v>0</v>
      </c>
      <c r="B1231" s="34"/>
      <c r="C1231" s="35" t="s">
        <v>9</v>
      </c>
    </row>
    <row r="1232" spans="1:3" ht="12.75" customHeight="1" x14ac:dyDescent="0.2">
      <c r="A1232" s="15" t="s">
        <v>10</v>
      </c>
      <c r="B1232" s="16" t="s">
        <v>11</v>
      </c>
      <c r="C1232" s="35"/>
    </row>
    <row r="1233" spans="1:3" ht="20.25" x14ac:dyDescent="0.2">
      <c r="A1233" s="17">
        <v>12</v>
      </c>
      <c r="B1233" s="2"/>
      <c r="C1233" s="1"/>
    </row>
    <row r="1234" spans="1:3" ht="23.25" x14ac:dyDescent="0.2">
      <c r="A1234" s="32" t="str">
        <f>$A$2</f>
        <v>Бананы св. вес. 1кл</v>
      </c>
      <c r="B1234" s="36" t="str">
        <f>'[1]Банан расч'!E113</f>
        <v>4</v>
      </c>
      <c r="C1234" s="36"/>
    </row>
    <row r="1235" spans="1:3" ht="12.75" customHeight="1" x14ac:dyDescent="0.2">
      <c r="A1235" s="21" t="str">
        <f ca="1">IF(INDIRECT(ADDRESS(ROW()-1,COLUMN()+1))="Хосп-4","","ГОСТ Р 51603-2000")</f>
        <v>ГОСТ Р 51603-2000</v>
      </c>
      <c r="B1235" s="37" t="s">
        <v>2</v>
      </c>
      <c r="C1235" s="37"/>
    </row>
    <row r="1236" spans="1:3" ht="12.75" customHeight="1" x14ac:dyDescent="0.2">
      <c r="A1236" s="21" t="str">
        <f>$A$4</f>
        <v>ТР ТС 021/2011 ТР ТС 022/2011</v>
      </c>
      <c r="B1236" s="10"/>
      <c r="C1236" s="25"/>
    </row>
    <row r="1237" spans="1:3" ht="12.75" customHeight="1" x14ac:dyDescent="0.2">
      <c r="A1237" s="21" t="str">
        <f>$A$5</f>
        <v>Изготовитель: Эквадор</v>
      </c>
      <c r="B1237" s="12"/>
      <c r="C1237" s="26"/>
    </row>
    <row r="1238" spans="1:3" ht="12.75" customHeight="1" x14ac:dyDescent="0.2">
      <c r="A1238" s="21" t="str">
        <f>$A$6</f>
        <v>"AGZULASA CIA LTDA"</v>
      </c>
      <c r="B1238" s="12"/>
      <c r="C1238" s="26"/>
    </row>
    <row r="1239" spans="1:3" ht="12.75" customHeight="1" x14ac:dyDescent="0.2">
      <c r="A1239" s="21" t="str">
        <f>$A$7</f>
        <v>Дата фасовки: 12.09.2018</v>
      </c>
      <c r="B1239" s="34">
        <f>K113</f>
        <v>0</v>
      </c>
      <c r="C1239" s="25"/>
    </row>
    <row r="1240" spans="1:3" ht="12.75" customHeight="1" x14ac:dyDescent="0.2">
      <c r="A1240" s="21" t="str">
        <f>$A$8</f>
        <v>Условия хранения: +13°С до +14 °С</v>
      </c>
      <c r="B1240" s="34"/>
      <c r="C1240" s="25"/>
    </row>
    <row r="1241" spans="1:3" ht="12.75" customHeight="1" x14ac:dyDescent="0.2">
      <c r="A1241" s="21" t="str">
        <f ca="1">IF(LEFT(INDIRECT(ADDRESS(ROW()-7,COLUMN()+1)),3)="13-","Срок годности: 5 суток","Срок годности: 10 суток")</f>
        <v>Срок годности: 10 суток</v>
      </c>
      <c r="B1241" s="34"/>
      <c r="C1241" s="25"/>
    </row>
    <row r="1242" spans="1:3" ht="12.75" customHeight="1" x14ac:dyDescent="0.2">
      <c r="A1242" s="21">
        <f>$A$10</f>
        <v>0</v>
      </c>
      <c r="B1242" s="34"/>
      <c r="C1242" s="35" t="s">
        <v>9</v>
      </c>
    </row>
    <row r="1243" spans="1:3" ht="12.75" customHeight="1" x14ac:dyDescent="0.2">
      <c r="A1243" s="15" t="s">
        <v>10</v>
      </c>
      <c r="B1243" s="16" t="s">
        <v>11</v>
      </c>
      <c r="C1243" s="35"/>
    </row>
    <row r="1244" spans="1:3" ht="20.25" x14ac:dyDescent="0.2">
      <c r="A1244" s="17">
        <v>13</v>
      </c>
      <c r="B1244" s="2"/>
      <c r="C1244" s="1"/>
    </row>
    <row r="1245" spans="1:3" ht="23.25" x14ac:dyDescent="0.2">
      <c r="A1245" s="32" t="str">
        <f>$A$2</f>
        <v>Бананы св. вес. 1кл</v>
      </c>
      <c r="B1245" s="36" t="str">
        <f>'[1]Банан расч'!E114</f>
        <v>44</v>
      </c>
      <c r="C1245" s="36"/>
    </row>
    <row r="1246" spans="1:3" ht="12.75" customHeight="1" x14ac:dyDescent="0.2">
      <c r="A1246" s="21" t="str">
        <f ca="1">IF(INDIRECT(ADDRESS(ROW()-1,COLUMN()+1))="Хосп-4","","ГОСТ Р 51603-2000")</f>
        <v>ГОСТ Р 51603-2000</v>
      </c>
      <c r="B1246" s="37" t="s">
        <v>2</v>
      </c>
      <c r="C1246" s="37"/>
    </row>
    <row r="1247" spans="1:3" ht="12.75" customHeight="1" x14ac:dyDescent="0.2">
      <c r="A1247" s="21" t="str">
        <f>$A$4</f>
        <v>ТР ТС 021/2011 ТР ТС 022/2011</v>
      </c>
      <c r="B1247" s="10"/>
      <c r="C1247" s="25"/>
    </row>
    <row r="1248" spans="1:3" ht="12.75" customHeight="1" x14ac:dyDescent="0.2">
      <c r="A1248" s="21" t="str">
        <f>$A$5</f>
        <v>Изготовитель: Эквадор</v>
      </c>
      <c r="B1248" s="12"/>
      <c r="C1248" s="26"/>
    </row>
    <row r="1249" spans="1:3" ht="12.75" customHeight="1" x14ac:dyDescent="0.2">
      <c r="A1249" s="21" t="str">
        <f>$A$6</f>
        <v>"AGZULASA CIA LTDA"</v>
      </c>
      <c r="B1249" s="12"/>
      <c r="C1249" s="26"/>
    </row>
    <row r="1250" spans="1:3" ht="12.75" customHeight="1" x14ac:dyDescent="0.2">
      <c r="A1250" s="21" t="str">
        <f>$A$7</f>
        <v>Дата фасовки: 12.09.2018</v>
      </c>
      <c r="B1250" s="34">
        <f>K114</f>
        <v>0</v>
      </c>
      <c r="C1250" s="25"/>
    </row>
    <row r="1251" spans="1:3" ht="12.75" customHeight="1" x14ac:dyDescent="0.2">
      <c r="A1251" s="21" t="str">
        <f>$A$8</f>
        <v>Условия хранения: +13°С до +14 °С</v>
      </c>
      <c r="B1251" s="34"/>
      <c r="C1251" s="25"/>
    </row>
    <row r="1252" spans="1:3" ht="12.75" customHeight="1" x14ac:dyDescent="0.2">
      <c r="A1252" s="21" t="str">
        <f ca="1">IF(LEFT(INDIRECT(ADDRESS(ROW()-7,COLUMN()+1)),3)="13-","Срок годности: 5 суток","Срок годности: 10 суток")</f>
        <v>Срок годности: 10 суток</v>
      </c>
      <c r="B1252" s="34"/>
      <c r="C1252" s="25"/>
    </row>
    <row r="1253" spans="1:3" ht="12.75" customHeight="1" x14ac:dyDescent="0.2">
      <c r="A1253" s="21">
        <f>$A$10</f>
        <v>0</v>
      </c>
      <c r="B1253" s="34"/>
      <c r="C1253" s="35" t="s">
        <v>9</v>
      </c>
    </row>
    <row r="1254" spans="1:3" ht="12.75" customHeight="1" x14ac:dyDescent="0.2">
      <c r="A1254" s="15" t="s">
        <v>10</v>
      </c>
      <c r="B1254" s="16" t="s">
        <v>11</v>
      </c>
      <c r="C1254" s="35"/>
    </row>
    <row r="1255" spans="1:3" ht="20.25" x14ac:dyDescent="0.2">
      <c r="A1255" s="17">
        <v>14</v>
      </c>
      <c r="B1255" s="2"/>
      <c r="C1255" s="1"/>
    </row>
    <row r="1256" spans="1:3" ht="23.25" x14ac:dyDescent="0.2">
      <c r="A1256" s="32" t="str">
        <f>$A$2</f>
        <v>Бананы св. вес. 1кл</v>
      </c>
      <c r="B1256" s="36" t="str">
        <f>'[1]Банан расч'!E115</f>
        <v>125-1</v>
      </c>
      <c r="C1256" s="36"/>
    </row>
    <row r="1257" spans="1:3" ht="12.75" customHeight="1" x14ac:dyDescent="0.2">
      <c r="A1257" s="21" t="str">
        <f ca="1">IF(INDIRECT(ADDRESS(ROW()-1,COLUMN()+1))="Хосп-4","","ГОСТ Р 51603-2000")</f>
        <v>ГОСТ Р 51603-2000</v>
      </c>
      <c r="B1257" s="37" t="s">
        <v>2</v>
      </c>
      <c r="C1257" s="37"/>
    </row>
    <row r="1258" spans="1:3" ht="12.75" customHeight="1" x14ac:dyDescent="0.2">
      <c r="A1258" s="21" t="str">
        <f>$A$4</f>
        <v>ТР ТС 021/2011 ТР ТС 022/2011</v>
      </c>
      <c r="B1258" s="10"/>
      <c r="C1258" s="25"/>
    </row>
    <row r="1259" spans="1:3" ht="12.75" customHeight="1" x14ac:dyDescent="0.2">
      <c r="A1259" s="21" t="str">
        <f>$A$5</f>
        <v>Изготовитель: Эквадор</v>
      </c>
      <c r="B1259" s="12"/>
      <c r="C1259" s="26"/>
    </row>
    <row r="1260" spans="1:3" ht="12.75" customHeight="1" x14ac:dyDescent="0.2">
      <c r="A1260" s="21" t="str">
        <f>$A$6</f>
        <v>"AGZULASA CIA LTDA"</v>
      </c>
      <c r="B1260" s="12"/>
      <c r="C1260" s="26"/>
    </row>
    <row r="1261" spans="1:3" ht="12.75" customHeight="1" x14ac:dyDescent="0.2">
      <c r="A1261" s="21" t="str">
        <f>$A$7</f>
        <v>Дата фасовки: 12.09.2018</v>
      </c>
      <c r="B1261" s="34">
        <f>K115</f>
        <v>0</v>
      </c>
      <c r="C1261" s="25"/>
    </row>
    <row r="1262" spans="1:3" ht="12.75" customHeight="1" x14ac:dyDescent="0.2">
      <c r="A1262" s="21" t="str">
        <f>$A$8</f>
        <v>Условия хранения: +13°С до +14 °С</v>
      </c>
      <c r="B1262" s="34"/>
      <c r="C1262" s="25"/>
    </row>
    <row r="1263" spans="1:3" ht="12.75" customHeight="1" x14ac:dyDescent="0.2">
      <c r="A1263" s="21" t="str">
        <f ca="1">IF(LEFT(INDIRECT(ADDRESS(ROW()-7,COLUMN()+1)),3)="13-","Срок годности: 5 суток","Срок годности: 10 суток")</f>
        <v>Срок годности: 10 суток</v>
      </c>
      <c r="B1263" s="34"/>
      <c r="C1263" s="25"/>
    </row>
    <row r="1264" spans="1:3" ht="12.75" customHeight="1" x14ac:dyDescent="0.2">
      <c r="A1264" s="21">
        <f>$A$10</f>
        <v>0</v>
      </c>
      <c r="B1264" s="34"/>
      <c r="C1264" s="35" t="s">
        <v>9</v>
      </c>
    </row>
    <row r="1265" spans="1:3" ht="12.75" customHeight="1" x14ac:dyDescent="0.2">
      <c r="A1265" s="15" t="s">
        <v>10</v>
      </c>
      <c r="B1265" s="16" t="s">
        <v>11</v>
      </c>
      <c r="C1265" s="35"/>
    </row>
    <row r="1266" spans="1:3" ht="20.25" x14ac:dyDescent="0.2">
      <c r="A1266" s="17">
        <v>15</v>
      </c>
      <c r="B1266" s="2"/>
      <c r="C1266" s="1"/>
    </row>
    <row r="1267" spans="1:3" ht="23.25" x14ac:dyDescent="0.2">
      <c r="A1267" s="32" t="str">
        <f>$A$2</f>
        <v>Бананы св. вес. 1кл</v>
      </c>
      <c r="B1267" s="36" t="str">
        <f>'[1]Банан расч'!E116</f>
        <v>32-3</v>
      </c>
      <c r="C1267" s="36"/>
    </row>
    <row r="1268" spans="1:3" ht="12.75" customHeight="1" x14ac:dyDescent="0.2">
      <c r="A1268" s="21" t="str">
        <f ca="1">IF(INDIRECT(ADDRESS(ROW()-1,COLUMN()+1))="Хосп-4","","ГОСТ Р 51603-2000")</f>
        <v>ГОСТ Р 51603-2000</v>
      </c>
      <c r="B1268" s="37" t="s">
        <v>2</v>
      </c>
      <c r="C1268" s="37"/>
    </row>
    <row r="1269" spans="1:3" ht="12.75" customHeight="1" x14ac:dyDescent="0.2">
      <c r="A1269" s="21" t="str">
        <f>$A$4</f>
        <v>ТР ТС 021/2011 ТР ТС 022/2011</v>
      </c>
      <c r="B1269" s="10"/>
      <c r="C1269" s="25"/>
    </row>
    <row r="1270" spans="1:3" ht="12.75" customHeight="1" x14ac:dyDescent="0.2">
      <c r="A1270" s="21" t="str">
        <f>$A$5</f>
        <v>Изготовитель: Эквадор</v>
      </c>
      <c r="B1270" s="12"/>
      <c r="C1270" s="26"/>
    </row>
    <row r="1271" spans="1:3" ht="12.75" customHeight="1" x14ac:dyDescent="0.2">
      <c r="A1271" s="21" t="str">
        <f>$A$6</f>
        <v>"AGZULASA CIA LTDA"</v>
      </c>
      <c r="B1271" s="12"/>
      <c r="C1271" s="26"/>
    </row>
    <row r="1272" spans="1:3" ht="12.75" customHeight="1" x14ac:dyDescent="0.2">
      <c r="A1272" s="21" t="str">
        <f>$A$7</f>
        <v>Дата фасовки: 12.09.2018</v>
      </c>
      <c r="B1272" s="34">
        <f>K116</f>
        <v>0</v>
      </c>
      <c r="C1272" s="25"/>
    </row>
    <row r="1273" spans="1:3" ht="12.75" customHeight="1" x14ac:dyDescent="0.2">
      <c r="A1273" s="21" t="str">
        <f>$A$8</f>
        <v>Условия хранения: +13°С до +14 °С</v>
      </c>
      <c r="B1273" s="34"/>
      <c r="C1273" s="25"/>
    </row>
    <row r="1274" spans="1:3" ht="12.75" customHeight="1" x14ac:dyDescent="0.2">
      <c r="A1274" s="21" t="str">
        <f ca="1">IF(LEFT(INDIRECT(ADDRESS(ROW()-7,COLUMN()+1)),3)="13-","Срок годности: 5 суток","Срок годности: 10 суток")</f>
        <v>Срок годности: 10 суток</v>
      </c>
      <c r="B1274" s="34"/>
      <c r="C1274" s="25"/>
    </row>
    <row r="1275" spans="1:3" ht="12.75" customHeight="1" x14ac:dyDescent="0.2">
      <c r="A1275" s="21">
        <f>$A$10</f>
        <v>0</v>
      </c>
      <c r="B1275" s="34"/>
      <c r="C1275" s="35" t="s">
        <v>9</v>
      </c>
    </row>
    <row r="1276" spans="1:3" ht="12.75" customHeight="1" x14ac:dyDescent="0.2">
      <c r="A1276" s="15" t="s">
        <v>10</v>
      </c>
      <c r="B1276" s="16" t="s">
        <v>11</v>
      </c>
      <c r="C1276" s="35"/>
    </row>
    <row r="1277" spans="1:3" ht="20.25" x14ac:dyDescent="0.2">
      <c r="A1277" s="17">
        <v>16</v>
      </c>
      <c r="B1277" s="2"/>
      <c r="C1277" s="1"/>
    </row>
    <row r="1278" spans="1:3" ht="23.25" x14ac:dyDescent="0.2">
      <c r="A1278" s="32" t="str">
        <f>$A$2</f>
        <v>Бананы св. вес. 1кл</v>
      </c>
      <c r="B1278" s="36" t="str">
        <f>'[1]Банан расч'!E117</f>
        <v>118</v>
      </c>
      <c r="C1278" s="36"/>
    </row>
    <row r="1279" spans="1:3" ht="12.75" customHeight="1" x14ac:dyDescent="0.2">
      <c r="A1279" s="21" t="str">
        <f ca="1">IF(INDIRECT(ADDRESS(ROW()-1,COLUMN()+1))="Хосп-4","","ГОСТ Р 51603-2000")</f>
        <v>ГОСТ Р 51603-2000</v>
      </c>
      <c r="B1279" s="37" t="s">
        <v>2</v>
      </c>
      <c r="C1279" s="37"/>
    </row>
    <row r="1280" spans="1:3" ht="12.75" customHeight="1" x14ac:dyDescent="0.2">
      <c r="A1280" s="21" t="str">
        <f>$A$4</f>
        <v>ТР ТС 021/2011 ТР ТС 022/2011</v>
      </c>
      <c r="B1280" s="10"/>
      <c r="C1280" s="25"/>
    </row>
    <row r="1281" spans="1:3" ht="12.75" customHeight="1" x14ac:dyDescent="0.2">
      <c r="A1281" s="21" t="str">
        <f>$A$5</f>
        <v>Изготовитель: Эквадор</v>
      </c>
      <c r="B1281" s="12"/>
      <c r="C1281" s="26"/>
    </row>
    <row r="1282" spans="1:3" ht="12.75" customHeight="1" x14ac:dyDescent="0.2">
      <c r="A1282" s="21" t="str">
        <f>$A$6</f>
        <v>"AGZULASA CIA LTDA"</v>
      </c>
      <c r="B1282" s="12"/>
      <c r="C1282" s="26"/>
    </row>
    <row r="1283" spans="1:3" ht="12.75" customHeight="1" x14ac:dyDescent="0.2">
      <c r="A1283" s="21" t="str">
        <f>$A$7</f>
        <v>Дата фасовки: 12.09.2018</v>
      </c>
      <c r="B1283" s="34">
        <f>K117</f>
        <v>0</v>
      </c>
      <c r="C1283" s="25"/>
    </row>
    <row r="1284" spans="1:3" ht="12.75" customHeight="1" x14ac:dyDescent="0.2">
      <c r="A1284" s="21" t="str">
        <f>$A$8</f>
        <v>Условия хранения: +13°С до +14 °С</v>
      </c>
      <c r="B1284" s="34"/>
      <c r="C1284" s="25"/>
    </row>
    <row r="1285" spans="1:3" ht="12.75" customHeight="1" x14ac:dyDescent="0.2">
      <c r="A1285" s="21" t="str">
        <f ca="1">IF(LEFT(INDIRECT(ADDRESS(ROW()-7,COLUMN()+1)),3)="13-","Срок годности: 5 суток","Срок годности: 10 суток")</f>
        <v>Срок годности: 10 суток</v>
      </c>
      <c r="B1285" s="34"/>
      <c r="C1285" s="25"/>
    </row>
    <row r="1286" spans="1:3" ht="12.75" customHeight="1" x14ac:dyDescent="0.2">
      <c r="A1286" s="21">
        <f>$A$10</f>
        <v>0</v>
      </c>
      <c r="B1286" s="34"/>
      <c r="C1286" s="35" t="s">
        <v>9</v>
      </c>
    </row>
    <row r="1287" spans="1:3" ht="12.75" customHeight="1" x14ac:dyDescent="0.2">
      <c r="A1287" s="15" t="s">
        <v>10</v>
      </c>
      <c r="B1287" s="16" t="s">
        <v>11</v>
      </c>
      <c r="C1287" s="35"/>
    </row>
    <row r="1288" spans="1:3" ht="20.25" x14ac:dyDescent="0.2">
      <c r="A1288" s="17">
        <v>17</v>
      </c>
      <c r="B1288" s="2"/>
      <c r="C1288" s="1"/>
    </row>
    <row r="1289" spans="1:3" ht="23.25" x14ac:dyDescent="0.2">
      <c r="A1289" s="6" t="str">
        <f>$A$2</f>
        <v>Бананы св. вес. 1кл</v>
      </c>
      <c r="B1289" s="36">
        <f>'[1]Банан расч'!E818</f>
        <v>0</v>
      </c>
      <c r="C1289" s="36"/>
    </row>
    <row r="1290" spans="1:3" ht="12.75" customHeight="1" x14ac:dyDescent="0.2">
      <c r="A1290" s="21" t="str">
        <f ca="1">IF(INDIRECT(ADDRESS(ROW()-1,COLUMN()+1))="Хосп-4","","ГОСТ Р 51603-2000")</f>
        <v>ГОСТ Р 51603-2000</v>
      </c>
      <c r="B1290" s="37" t="s">
        <v>2</v>
      </c>
      <c r="C1290" s="37"/>
    </row>
    <row r="1291" spans="1:3" ht="12.75" customHeight="1" x14ac:dyDescent="0.2">
      <c r="A1291" s="21" t="str">
        <f>$A$4</f>
        <v>ТР ТС 021/2011 ТР ТС 022/2011</v>
      </c>
      <c r="B1291" s="10"/>
      <c r="C1291" s="25"/>
    </row>
    <row r="1292" spans="1:3" ht="12.75" customHeight="1" x14ac:dyDescent="0.2">
      <c r="A1292" s="21" t="str">
        <f>$A$5</f>
        <v>Изготовитель: Эквадор</v>
      </c>
      <c r="B1292" s="12"/>
      <c r="C1292" s="26"/>
    </row>
    <row r="1293" spans="1:3" ht="12.75" customHeight="1" x14ac:dyDescent="0.2">
      <c r="A1293" s="21" t="str">
        <f>$A$6</f>
        <v>"AGZULASA CIA LTDA"</v>
      </c>
      <c r="B1293" s="12"/>
      <c r="C1293" s="26"/>
    </row>
    <row r="1294" spans="1:3" ht="12.75" customHeight="1" x14ac:dyDescent="0.2">
      <c r="A1294" s="21" t="str">
        <f>$A$7</f>
        <v>Дата фасовки: 12.09.2018</v>
      </c>
      <c r="B1294" s="34">
        <f>K818</f>
        <v>0</v>
      </c>
      <c r="C1294" s="25"/>
    </row>
    <row r="1295" spans="1:3" ht="12.75" customHeight="1" x14ac:dyDescent="0.2">
      <c r="A1295" s="21" t="str">
        <f>$A$8</f>
        <v>Условия хранения: +13°С до +14 °С</v>
      </c>
      <c r="B1295" s="34"/>
      <c r="C1295" s="25"/>
    </row>
    <row r="1296" spans="1:3" ht="12.75" customHeight="1" x14ac:dyDescent="0.2">
      <c r="A1296" s="21" t="str">
        <f ca="1">IF(LEFT(INDIRECT(ADDRESS(ROW()-7,COLUMN()+1)),3)="13-","Срок годности: 5 суток","Срок годности: 10 суток")</f>
        <v>Срок годности: 10 суток</v>
      </c>
      <c r="B1296" s="34"/>
      <c r="C1296" s="25"/>
    </row>
    <row r="1297" spans="1:3" ht="12.75" customHeight="1" x14ac:dyDescent="0.2">
      <c r="A1297" s="21">
        <f>$A$10</f>
        <v>0</v>
      </c>
      <c r="B1297" s="34"/>
      <c r="C1297" s="35" t="s">
        <v>9</v>
      </c>
    </row>
    <row r="1298" spans="1:3" ht="12.75" customHeight="1" x14ac:dyDescent="0.2">
      <c r="A1298" s="15" t="s">
        <v>10</v>
      </c>
      <c r="B1298" s="16" t="s">
        <v>11</v>
      </c>
      <c r="C1298" s="35"/>
    </row>
    <row r="1299" spans="1:3" ht="20.25" x14ac:dyDescent="0.2">
      <c r="A1299" s="17">
        <v>818</v>
      </c>
      <c r="B1299" s="2"/>
      <c r="C1299" s="1"/>
    </row>
    <row r="1300" spans="1:3" ht="23.25" x14ac:dyDescent="0.2">
      <c r="A1300" s="6" t="str">
        <f>$A$2</f>
        <v>Бананы св. вес. 1кл</v>
      </c>
      <c r="B1300" s="36">
        <f>'[1]Банан расч'!E819</f>
        <v>0</v>
      </c>
      <c r="C1300" s="36"/>
    </row>
    <row r="1301" spans="1:3" ht="12.75" customHeight="1" x14ac:dyDescent="0.2">
      <c r="A1301" s="21" t="str">
        <f ca="1">IF(INDIRECT(ADDRESS(ROW()-1,COLUMN()+1))="Хосп-4","","ГОСТ Р 51603-2000")</f>
        <v>ГОСТ Р 51603-2000</v>
      </c>
      <c r="B1301" s="37" t="s">
        <v>2</v>
      </c>
      <c r="C1301" s="37"/>
    </row>
    <row r="1302" spans="1:3" ht="12.75" customHeight="1" x14ac:dyDescent="0.2">
      <c r="A1302" s="21" t="str">
        <f>$A$4</f>
        <v>ТР ТС 021/2011 ТР ТС 022/2011</v>
      </c>
      <c r="B1302" s="10"/>
      <c r="C1302" s="25"/>
    </row>
    <row r="1303" spans="1:3" ht="12.75" customHeight="1" x14ac:dyDescent="0.2">
      <c r="A1303" s="21" t="str">
        <f>$A$5</f>
        <v>Изготовитель: Эквадор</v>
      </c>
      <c r="B1303" s="12"/>
      <c r="C1303" s="26"/>
    </row>
    <row r="1304" spans="1:3" ht="12.75" customHeight="1" x14ac:dyDescent="0.2">
      <c r="A1304" s="21" t="str">
        <f>$A$6</f>
        <v>"AGZULASA CIA LTDA"</v>
      </c>
      <c r="B1304" s="12"/>
      <c r="C1304" s="26"/>
    </row>
    <row r="1305" spans="1:3" ht="12.75" customHeight="1" x14ac:dyDescent="0.2">
      <c r="A1305" s="21" t="str">
        <f>$A$7</f>
        <v>Дата фасовки: 12.09.2018</v>
      </c>
      <c r="B1305" s="34">
        <f>K819</f>
        <v>0</v>
      </c>
      <c r="C1305" s="25"/>
    </row>
    <row r="1306" spans="1:3" ht="12.75" customHeight="1" x14ac:dyDescent="0.2">
      <c r="A1306" s="21" t="str">
        <f>$A$8</f>
        <v>Условия хранения: +13°С до +14 °С</v>
      </c>
      <c r="B1306" s="34"/>
      <c r="C1306" s="25"/>
    </row>
    <row r="1307" spans="1:3" ht="12.75" customHeight="1" x14ac:dyDescent="0.2">
      <c r="A1307" s="21" t="str">
        <f ca="1">IF(LEFT(INDIRECT(ADDRESS(ROW()-7,COLUMN()+1)),3)="13-","Срок годности: 5 суток","Срок годности: 10 суток")</f>
        <v>Срок годности: 10 суток</v>
      </c>
      <c r="B1307" s="34"/>
      <c r="C1307" s="25"/>
    </row>
    <row r="1308" spans="1:3" ht="12.75" customHeight="1" x14ac:dyDescent="0.2">
      <c r="A1308" s="21">
        <f>$A$10</f>
        <v>0</v>
      </c>
      <c r="B1308" s="34"/>
      <c r="C1308" s="35" t="s">
        <v>9</v>
      </c>
    </row>
    <row r="1309" spans="1:3" ht="12.75" customHeight="1" x14ac:dyDescent="0.2">
      <c r="A1309" s="15" t="s">
        <v>10</v>
      </c>
      <c r="B1309" s="16" t="s">
        <v>11</v>
      </c>
      <c r="C1309" s="35"/>
    </row>
    <row r="1310" spans="1:3" ht="20.25" x14ac:dyDescent="0.2">
      <c r="A1310" s="17">
        <v>819</v>
      </c>
      <c r="B1310" s="2"/>
      <c r="C1310" s="1"/>
    </row>
    <row r="1311" spans="1:3" ht="23.25" x14ac:dyDescent="0.2">
      <c r="A1311" s="6" t="str">
        <f>$A$2</f>
        <v>Бананы св. вес. 1кл</v>
      </c>
      <c r="B1311" s="36">
        <f>'[1]Банан расч'!E820</f>
        <v>0</v>
      </c>
      <c r="C1311" s="36"/>
    </row>
    <row r="1312" spans="1:3" ht="12.75" customHeight="1" x14ac:dyDescent="0.2">
      <c r="A1312" s="21" t="str">
        <f ca="1">IF(INDIRECT(ADDRESS(ROW()-1,COLUMN()+1))="Хосп-4","","ГОСТ Р 51603-2000")</f>
        <v>ГОСТ Р 51603-2000</v>
      </c>
      <c r="B1312" s="37" t="s">
        <v>2</v>
      </c>
      <c r="C1312" s="37"/>
    </row>
    <row r="1313" spans="1:3" ht="12.75" customHeight="1" x14ac:dyDescent="0.2">
      <c r="A1313" s="21" t="str">
        <f>$A$4</f>
        <v>ТР ТС 021/2011 ТР ТС 022/2011</v>
      </c>
      <c r="B1313" s="10"/>
      <c r="C1313" s="25"/>
    </row>
    <row r="1314" spans="1:3" ht="12.75" customHeight="1" x14ac:dyDescent="0.2">
      <c r="A1314" s="21" t="str">
        <f>$A$5</f>
        <v>Изготовитель: Эквадор</v>
      </c>
      <c r="B1314" s="12"/>
      <c r="C1314" s="26"/>
    </row>
    <row r="1315" spans="1:3" ht="12.75" customHeight="1" x14ac:dyDescent="0.2">
      <c r="A1315" s="21" t="str">
        <f>$A$6</f>
        <v>"AGZULASA CIA LTDA"</v>
      </c>
      <c r="B1315" s="12"/>
      <c r="C1315" s="26"/>
    </row>
    <row r="1316" spans="1:3" ht="12.75" customHeight="1" x14ac:dyDescent="0.2">
      <c r="A1316" s="21" t="str">
        <f>$A$7</f>
        <v>Дата фасовки: 12.09.2018</v>
      </c>
      <c r="B1316" s="34">
        <f>K820</f>
        <v>0</v>
      </c>
      <c r="C1316" s="25"/>
    </row>
    <row r="1317" spans="1:3" ht="12.75" customHeight="1" x14ac:dyDescent="0.2">
      <c r="A1317" s="21" t="str">
        <f>$A$8</f>
        <v>Условия хранения: +13°С до +14 °С</v>
      </c>
      <c r="B1317" s="34"/>
      <c r="C1317" s="25"/>
    </row>
    <row r="1318" spans="1:3" ht="12.75" customHeight="1" x14ac:dyDescent="0.2">
      <c r="A1318" s="21" t="str">
        <f ca="1">IF(LEFT(INDIRECT(ADDRESS(ROW()-7,COLUMN()+1)),3)="13-","Срок годности: 5 суток","Срок годности: 10 суток")</f>
        <v>Срок годности: 10 суток</v>
      </c>
      <c r="B1318" s="34"/>
      <c r="C1318" s="25"/>
    </row>
    <row r="1319" spans="1:3" ht="12.75" customHeight="1" x14ac:dyDescent="0.2">
      <c r="A1319" s="21">
        <f>$A$10</f>
        <v>0</v>
      </c>
      <c r="B1319" s="34"/>
      <c r="C1319" s="35" t="s">
        <v>9</v>
      </c>
    </row>
    <row r="1320" spans="1:3" ht="12.75" customHeight="1" x14ac:dyDescent="0.2">
      <c r="A1320" s="15" t="s">
        <v>10</v>
      </c>
      <c r="B1320" s="16" t="s">
        <v>11</v>
      </c>
      <c r="C1320" s="35"/>
    </row>
    <row r="1321" spans="1:3" ht="20.25" x14ac:dyDescent="0.2">
      <c r="A1321" s="17">
        <v>820</v>
      </c>
      <c r="B1321" s="2"/>
      <c r="C1321" s="1"/>
    </row>
    <row r="1322" spans="1:3" ht="23.25" x14ac:dyDescent="0.2">
      <c r="A1322" s="6" t="str">
        <f>$A$2</f>
        <v>Бананы св. вес. 1кл</v>
      </c>
      <c r="B1322" s="36">
        <f>'[1]Банан расч'!E821</f>
        <v>0</v>
      </c>
      <c r="C1322" s="36"/>
    </row>
    <row r="1323" spans="1:3" ht="12.75" customHeight="1" x14ac:dyDescent="0.2">
      <c r="A1323" s="21" t="str">
        <f ca="1">IF(INDIRECT(ADDRESS(ROW()-1,COLUMN()+1))="Хосп-4","","ГОСТ Р 51603-2000")</f>
        <v>ГОСТ Р 51603-2000</v>
      </c>
      <c r="B1323" s="37" t="s">
        <v>2</v>
      </c>
      <c r="C1323" s="37"/>
    </row>
    <row r="1324" spans="1:3" ht="12.75" customHeight="1" x14ac:dyDescent="0.2">
      <c r="A1324" s="21" t="str">
        <f>$A$4</f>
        <v>ТР ТС 021/2011 ТР ТС 022/2011</v>
      </c>
      <c r="B1324" s="10"/>
      <c r="C1324" s="25"/>
    </row>
    <row r="1325" spans="1:3" ht="12.75" customHeight="1" x14ac:dyDescent="0.2">
      <c r="A1325" s="21" t="str">
        <f>$A$5</f>
        <v>Изготовитель: Эквадор</v>
      </c>
      <c r="B1325" s="12"/>
      <c r="C1325" s="26"/>
    </row>
    <row r="1326" spans="1:3" ht="12.75" customHeight="1" x14ac:dyDescent="0.2">
      <c r="A1326" s="21" t="str">
        <f>$A$6</f>
        <v>"AGZULASA CIA LTDA"</v>
      </c>
      <c r="B1326" s="12"/>
      <c r="C1326" s="26"/>
    </row>
    <row r="1327" spans="1:3" ht="12.75" customHeight="1" x14ac:dyDescent="0.2">
      <c r="A1327" s="21" t="str">
        <f>$A$7</f>
        <v>Дата фасовки: 12.09.2018</v>
      </c>
      <c r="B1327" s="34">
        <f>K821</f>
        <v>0</v>
      </c>
      <c r="C1327" s="25"/>
    </row>
    <row r="1328" spans="1:3" ht="12.75" customHeight="1" x14ac:dyDescent="0.2">
      <c r="A1328" s="21" t="str">
        <f>$A$8</f>
        <v>Условия хранения: +13°С до +14 °С</v>
      </c>
      <c r="B1328" s="34"/>
      <c r="C1328" s="25"/>
    </row>
    <row r="1329" spans="1:3" ht="12.75" customHeight="1" x14ac:dyDescent="0.2">
      <c r="A1329" s="21" t="str">
        <f ca="1">IF(LEFT(INDIRECT(ADDRESS(ROW()-7,COLUMN()+1)),3)="13-","Срок годности: 5 суток","Срок годности: 10 суток")</f>
        <v>Срок годности: 10 суток</v>
      </c>
      <c r="B1329" s="34"/>
      <c r="C1329" s="25"/>
    </row>
    <row r="1330" spans="1:3" ht="12.75" customHeight="1" x14ac:dyDescent="0.2">
      <c r="A1330" s="21">
        <f>$A$10</f>
        <v>0</v>
      </c>
      <c r="B1330" s="34"/>
      <c r="C1330" s="35" t="s">
        <v>9</v>
      </c>
    </row>
    <row r="1331" spans="1:3" ht="12.75" customHeight="1" x14ac:dyDescent="0.2">
      <c r="A1331" s="15" t="s">
        <v>10</v>
      </c>
      <c r="B1331" s="16" t="s">
        <v>11</v>
      </c>
      <c r="C1331" s="35"/>
    </row>
    <row r="1332" spans="1:3" ht="20.25" x14ac:dyDescent="0.2">
      <c r="A1332" s="17">
        <v>821</v>
      </c>
      <c r="B1332" s="2"/>
      <c r="C1332" s="1"/>
    </row>
    <row r="1333" spans="1:3" ht="23.25" x14ac:dyDescent="0.2">
      <c r="A1333" s="6" t="str">
        <f>$A$2</f>
        <v>Бананы св. вес. 1кл</v>
      </c>
      <c r="B1333" s="36">
        <f>'[1]Банан расч'!E822</f>
        <v>0</v>
      </c>
      <c r="C1333" s="36"/>
    </row>
    <row r="1334" spans="1:3" ht="12.75" customHeight="1" x14ac:dyDescent="0.2">
      <c r="A1334" s="21" t="str">
        <f ca="1">IF(INDIRECT(ADDRESS(ROW()-1,COLUMN()+1))="Хосп-4","","ГОСТ Р 51603-2000")</f>
        <v>ГОСТ Р 51603-2000</v>
      </c>
      <c r="B1334" s="37" t="s">
        <v>2</v>
      </c>
      <c r="C1334" s="37"/>
    </row>
    <row r="1335" spans="1:3" ht="12.75" customHeight="1" x14ac:dyDescent="0.2">
      <c r="A1335" s="21" t="str">
        <f>$A$4</f>
        <v>ТР ТС 021/2011 ТР ТС 022/2011</v>
      </c>
      <c r="B1335" s="10"/>
      <c r="C1335" s="25"/>
    </row>
    <row r="1336" spans="1:3" ht="12.75" customHeight="1" x14ac:dyDescent="0.2">
      <c r="A1336" s="21" t="str">
        <f>$A$5</f>
        <v>Изготовитель: Эквадор</v>
      </c>
      <c r="B1336" s="12"/>
      <c r="C1336" s="26"/>
    </row>
    <row r="1337" spans="1:3" ht="12.75" customHeight="1" x14ac:dyDescent="0.2">
      <c r="A1337" s="21" t="str">
        <f>$A$6</f>
        <v>"AGZULASA CIA LTDA"</v>
      </c>
      <c r="B1337" s="12"/>
      <c r="C1337" s="26"/>
    </row>
    <row r="1338" spans="1:3" ht="12.75" customHeight="1" x14ac:dyDescent="0.2">
      <c r="A1338" s="21" t="str">
        <f>$A$7</f>
        <v>Дата фасовки: 12.09.2018</v>
      </c>
      <c r="B1338" s="34">
        <f>K822</f>
        <v>0</v>
      </c>
      <c r="C1338" s="25"/>
    </row>
    <row r="1339" spans="1:3" ht="12.75" customHeight="1" x14ac:dyDescent="0.2">
      <c r="A1339" s="21" t="str">
        <f>$A$8</f>
        <v>Условия хранения: +13°С до +14 °С</v>
      </c>
      <c r="B1339" s="34"/>
      <c r="C1339" s="25"/>
    </row>
    <row r="1340" spans="1:3" ht="12.75" customHeight="1" x14ac:dyDescent="0.2">
      <c r="A1340" s="21" t="str">
        <f ca="1">IF(LEFT(INDIRECT(ADDRESS(ROW()-7,COLUMN()+1)),3)="13-","Срок годности: 5 суток","Срок годности: 10 суток")</f>
        <v>Срок годности: 10 суток</v>
      </c>
      <c r="B1340" s="34"/>
      <c r="C1340" s="25"/>
    </row>
    <row r="1341" spans="1:3" ht="12.75" customHeight="1" x14ac:dyDescent="0.2">
      <c r="A1341" s="21">
        <f>$A$10</f>
        <v>0</v>
      </c>
      <c r="B1341" s="34"/>
      <c r="C1341" s="35" t="s">
        <v>9</v>
      </c>
    </row>
    <row r="1342" spans="1:3" ht="12.75" customHeight="1" x14ac:dyDescent="0.2">
      <c r="A1342" s="15" t="s">
        <v>10</v>
      </c>
      <c r="B1342" s="16" t="s">
        <v>11</v>
      </c>
      <c r="C1342" s="35"/>
    </row>
    <row r="1343" spans="1:3" ht="20.25" x14ac:dyDescent="0.2">
      <c r="A1343" s="17">
        <v>822</v>
      </c>
      <c r="B1343" s="2"/>
      <c r="C1343" s="1"/>
    </row>
    <row r="1344" spans="1:3" ht="23.25" x14ac:dyDescent="0.2">
      <c r="A1344" s="6" t="str">
        <f>$A$2</f>
        <v>Бананы св. вес. 1кл</v>
      </c>
      <c r="B1344" s="36">
        <f>'[1]Банан расч'!E823</f>
        <v>0</v>
      </c>
      <c r="C1344" s="36"/>
    </row>
    <row r="1345" spans="1:3" ht="12.75" customHeight="1" x14ac:dyDescent="0.2">
      <c r="A1345" s="21" t="str">
        <f ca="1">IF(INDIRECT(ADDRESS(ROW()-1,COLUMN()+1))="Хосп-4","","ГОСТ Р 51603-2000")</f>
        <v>ГОСТ Р 51603-2000</v>
      </c>
      <c r="B1345" s="37" t="s">
        <v>2</v>
      </c>
      <c r="C1345" s="37"/>
    </row>
    <row r="1346" spans="1:3" ht="12.75" customHeight="1" x14ac:dyDescent="0.2">
      <c r="A1346" s="21" t="str">
        <f>$A$4</f>
        <v>ТР ТС 021/2011 ТР ТС 022/2011</v>
      </c>
      <c r="B1346" s="10"/>
      <c r="C1346" s="25"/>
    </row>
    <row r="1347" spans="1:3" ht="12.75" customHeight="1" x14ac:dyDescent="0.2">
      <c r="A1347" s="21" t="str">
        <f>$A$5</f>
        <v>Изготовитель: Эквадор</v>
      </c>
      <c r="B1347" s="12"/>
      <c r="C1347" s="26"/>
    </row>
    <row r="1348" spans="1:3" ht="12.75" customHeight="1" x14ac:dyDescent="0.2">
      <c r="A1348" s="21" t="str">
        <f>$A$6</f>
        <v>"AGZULASA CIA LTDA"</v>
      </c>
      <c r="B1348" s="12"/>
      <c r="C1348" s="26"/>
    </row>
    <row r="1349" spans="1:3" ht="12.75" customHeight="1" x14ac:dyDescent="0.2">
      <c r="A1349" s="21" t="str">
        <f>$A$7</f>
        <v>Дата фасовки: 12.09.2018</v>
      </c>
      <c r="B1349" s="34">
        <f>K823</f>
        <v>0</v>
      </c>
      <c r="C1349" s="25"/>
    </row>
    <row r="1350" spans="1:3" ht="12.75" customHeight="1" x14ac:dyDescent="0.2">
      <c r="A1350" s="21" t="str">
        <f>$A$8</f>
        <v>Условия хранения: +13°С до +14 °С</v>
      </c>
      <c r="B1350" s="34"/>
      <c r="C1350" s="25"/>
    </row>
    <row r="1351" spans="1:3" ht="12.75" customHeight="1" x14ac:dyDescent="0.2">
      <c r="A1351" s="21" t="str">
        <f ca="1">IF(LEFT(INDIRECT(ADDRESS(ROW()-7,COLUMN()+1)),3)="13-","Срок годности: 5 суток","Срок годности: 10 суток")</f>
        <v>Срок годности: 10 суток</v>
      </c>
      <c r="B1351" s="34"/>
      <c r="C1351" s="25"/>
    </row>
    <row r="1352" spans="1:3" ht="12.75" customHeight="1" x14ac:dyDescent="0.2">
      <c r="A1352" s="21">
        <f>$A$10</f>
        <v>0</v>
      </c>
      <c r="B1352" s="34"/>
      <c r="C1352" s="35" t="s">
        <v>9</v>
      </c>
    </row>
    <row r="1353" spans="1:3" ht="12.75" customHeight="1" x14ac:dyDescent="0.2">
      <c r="A1353" s="15" t="s">
        <v>10</v>
      </c>
      <c r="B1353" s="16" t="s">
        <v>11</v>
      </c>
      <c r="C1353" s="35"/>
    </row>
    <row r="1354" spans="1:3" ht="20.25" x14ac:dyDescent="0.2">
      <c r="A1354" s="17">
        <v>823</v>
      </c>
      <c r="B1354" s="2"/>
      <c r="C1354" s="1"/>
    </row>
    <row r="1355" spans="1:3" ht="23.25" x14ac:dyDescent="0.2">
      <c r="A1355" s="6" t="str">
        <f>$A$2</f>
        <v>Бананы св. вес. 1кл</v>
      </c>
      <c r="B1355" s="36">
        <f>'[1]Банан расч'!E824</f>
        <v>0</v>
      </c>
      <c r="C1355" s="36"/>
    </row>
    <row r="1356" spans="1:3" ht="12.75" customHeight="1" x14ac:dyDescent="0.2">
      <c r="A1356" s="21" t="str">
        <f ca="1">IF(INDIRECT(ADDRESS(ROW()-1,COLUMN()+1))="Хосп-4","","ГОСТ Р 51603-2000")</f>
        <v>ГОСТ Р 51603-2000</v>
      </c>
      <c r="B1356" s="37" t="s">
        <v>2</v>
      </c>
      <c r="C1356" s="37"/>
    </row>
    <row r="1357" spans="1:3" ht="12.75" customHeight="1" x14ac:dyDescent="0.2">
      <c r="A1357" s="21" t="str">
        <f>$A$4</f>
        <v>ТР ТС 021/2011 ТР ТС 022/2011</v>
      </c>
      <c r="B1357" s="10"/>
      <c r="C1357" s="25"/>
    </row>
    <row r="1358" spans="1:3" ht="12.75" customHeight="1" x14ac:dyDescent="0.2">
      <c r="A1358" s="21" t="str">
        <f>$A$5</f>
        <v>Изготовитель: Эквадор</v>
      </c>
      <c r="B1358" s="12"/>
      <c r="C1358" s="26"/>
    </row>
    <row r="1359" spans="1:3" ht="12.75" customHeight="1" x14ac:dyDescent="0.2">
      <c r="A1359" s="21" t="str">
        <f>$A$6</f>
        <v>"AGZULASA CIA LTDA"</v>
      </c>
      <c r="B1359" s="12"/>
      <c r="C1359" s="26"/>
    </row>
    <row r="1360" spans="1:3" ht="12.75" customHeight="1" x14ac:dyDescent="0.2">
      <c r="A1360" s="21" t="str">
        <f>$A$7</f>
        <v>Дата фасовки: 12.09.2018</v>
      </c>
      <c r="B1360" s="34">
        <f>K824</f>
        <v>0</v>
      </c>
      <c r="C1360" s="25"/>
    </row>
    <row r="1361" spans="1:3" ht="12.75" customHeight="1" x14ac:dyDescent="0.2">
      <c r="A1361" s="21" t="str">
        <f>$A$8</f>
        <v>Условия хранения: +13°С до +14 °С</v>
      </c>
      <c r="B1361" s="34"/>
      <c r="C1361" s="25"/>
    </row>
    <row r="1362" spans="1:3" ht="12.75" customHeight="1" x14ac:dyDescent="0.2">
      <c r="A1362" s="21" t="str">
        <f ca="1">IF(LEFT(INDIRECT(ADDRESS(ROW()-7,COLUMN()+1)),3)="13-","Срок годности: 5 суток","Срок годности: 10 суток")</f>
        <v>Срок годности: 10 суток</v>
      </c>
      <c r="B1362" s="34"/>
      <c r="C1362" s="25"/>
    </row>
    <row r="1363" spans="1:3" ht="12.75" customHeight="1" x14ac:dyDescent="0.2">
      <c r="A1363" s="21">
        <f>$A$10</f>
        <v>0</v>
      </c>
      <c r="B1363" s="34"/>
      <c r="C1363" s="35" t="s">
        <v>9</v>
      </c>
    </row>
    <row r="1364" spans="1:3" ht="12.75" customHeight="1" x14ac:dyDescent="0.2">
      <c r="A1364" s="15" t="s">
        <v>10</v>
      </c>
      <c r="B1364" s="16" t="s">
        <v>11</v>
      </c>
      <c r="C1364" s="35"/>
    </row>
    <row r="1365" spans="1:3" ht="20.25" x14ac:dyDescent="0.2">
      <c r="A1365" s="17">
        <v>824</v>
      </c>
      <c r="B1365" s="2"/>
      <c r="C1365" s="1"/>
    </row>
    <row r="1366" spans="1:3" ht="23.25" x14ac:dyDescent="0.2">
      <c r="A1366" s="6" t="str">
        <f>$A$2</f>
        <v>Бананы св. вес. 1кл</v>
      </c>
      <c r="B1366" s="36">
        <f>'[1]Банан расч'!E825</f>
        <v>0</v>
      </c>
      <c r="C1366" s="36"/>
    </row>
    <row r="1367" spans="1:3" ht="12.75" customHeight="1" x14ac:dyDescent="0.2">
      <c r="A1367" s="21" t="str">
        <f ca="1">IF(INDIRECT(ADDRESS(ROW()-1,COLUMN()+1))="Хосп-4","","ГОСТ Р 51603-2000")</f>
        <v>ГОСТ Р 51603-2000</v>
      </c>
      <c r="B1367" s="37" t="s">
        <v>2</v>
      </c>
      <c r="C1367" s="37"/>
    </row>
    <row r="1368" spans="1:3" ht="12.75" customHeight="1" x14ac:dyDescent="0.2">
      <c r="A1368" s="21" t="str">
        <f>$A$4</f>
        <v>ТР ТС 021/2011 ТР ТС 022/2011</v>
      </c>
      <c r="B1368" s="10"/>
      <c r="C1368" s="25"/>
    </row>
    <row r="1369" spans="1:3" ht="12.75" customHeight="1" x14ac:dyDescent="0.2">
      <c r="A1369" s="21" t="str">
        <f>$A$5</f>
        <v>Изготовитель: Эквадор</v>
      </c>
      <c r="B1369" s="12"/>
      <c r="C1369" s="26"/>
    </row>
    <row r="1370" spans="1:3" ht="12.75" customHeight="1" x14ac:dyDescent="0.2">
      <c r="A1370" s="21" t="str">
        <f>$A$6</f>
        <v>"AGZULASA CIA LTDA"</v>
      </c>
      <c r="B1370" s="12"/>
      <c r="C1370" s="26"/>
    </row>
    <row r="1371" spans="1:3" ht="12.75" customHeight="1" x14ac:dyDescent="0.2">
      <c r="A1371" s="21" t="str">
        <f>$A$7</f>
        <v>Дата фасовки: 12.09.2018</v>
      </c>
      <c r="B1371" s="34">
        <f>K825</f>
        <v>0</v>
      </c>
      <c r="C1371" s="25"/>
    </row>
    <row r="1372" spans="1:3" ht="12.75" customHeight="1" x14ac:dyDescent="0.2">
      <c r="A1372" s="21" t="str">
        <f>$A$8</f>
        <v>Условия хранения: +13°С до +14 °С</v>
      </c>
      <c r="B1372" s="34"/>
      <c r="C1372" s="25"/>
    </row>
    <row r="1373" spans="1:3" ht="12.75" customHeight="1" x14ac:dyDescent="0.2">
      <c r="A1373" s="21" t="str">
        <f ca="1">IF(LEFT(INDIRECT(ADDRESS(ROW()-7,COLUMN()+1)),3)="13-","Срок годности: 5 суток","Срок годности: 10 суток")</f>
        <v>Срок годности: 10 суток</v>
      </c>
      <c r="B1373" s="34"/>
      <c r="C1373" s="25"/>
    </row>
    <row r="1374" spans="1:3" ht="12.75" customHeight="1" x14ac:dyDescent="0.2">
      <c r="A1374" s="21">
        <f>$A$10</f>
        <v>0</v>
      </c>
      <c r="B1374" s="34"/>
      <c r="C1374" s="35" t="s">
        <v>9</v>
      </c>
    </row>
    <row r="1375" spans="1:3" ht="12.75" customHeight="1" x14ac:dyDescent="0.2">
      <c r="A1375" s="15" t="s">
        <v>10</v>
      </c>
      <c r="B1375" s="16" t="s">
        <v>11</v>
      </c>
      <c r="C1375" s="35"/>
    </row>
    <row r="1376" spans="1:3" ht="20.25" x14ac:dyDescent="0.2">
      <c r="A1376" s="17">
        <v>825</v>
      </c>
      <c r="B1376" s="2"/>
      <c r="C1376" s="1"/>
    </row>
    <row r="1377" spans="1:3" ht="23.25" x14ac:dyDescent="0.2">
      <c r="A1377" s="6" t="str">
        <f>$A$2</f>
        <v>Бананы св. вес. 1кл</v>
      </c>
      <c r="B1377" s="36">
        <f>'[1]Банан расч'!E826</f>
        <v>0</v>
      </c>
      <c r="C1377" s="36"/>
    </row>
    <row r="1378" spans="1:3" ht="12.75" customHeight="1" x14ac:dyDescent="0.2">
      <c r="A1378" s="21" t="str">
        <f ca="1">IF(INDIRECT(ADDRESS(ROW()-1,COLUMN()+1))="Хосп-4","","ГОСТ Р 51603-2000")</f>
        <v>ГОСТ Р 51603-2000</v>
      </c>
      <c r="B1378" s="37" t="s">
        <v>2</v>
      </c>
      <c r="C1378" s="37"/>
    </row>
    <row r="1379" spans="1:3" ht="12.75" customHeight="1" x14ac:dyDescent="0.2">
      <c r="A1379" s="21" t="str">
        <f>$A$4</f>
        <v>ТР ТС 021/2011 ТР ТС 022/2011</v>
      </c>
      <c r="B1379" s="10"/>
      <c r="C1379" s="25"/>
    </row>
    <row r="1380" spans="1:3" ht="12.75" customHeight="1" x14ac:dyDescent="0.2">
      <c r="A1380" s="21" t="str">
        <f>$A$5</f>
        <v>Изготовитель: Эквадор</v>
      </c>
      <c r="B1380" s="12"/>
      <c r="C1380" s="26"/>
    </row>
    <row r="1381" spans="1:3" ht="12.75" customHeight="1" x14ac:dyDescent="0.2">
      <c r="A1381" s="21" t="str">
        <f>$A$6</f>
        <v>"AGZULASA CIA LTDA"</v>
      </c>
      <c r="B1381" s="12"/>
      <c r="C1381" s="26"/>
    </row>
    <row r="1382" spans="1:3" ht="12.75" customHeight="1" x14ac:dyDescent="0.2">
      <c r="A1382" s="21" t="str">
        <f>$A$7</f>
        <v>Дата фасовки: 12.09.2018</v>
      </c>
      <c r="B1382" s="34">
        <f>K826</f>
        <v>0</v>
      </c>
      <c r="C1382" s="25"/>
    </row>
    <row r="1383" spans="1:3" ht="12.75" customHeight="1" x14ac:dyDescent="0.2">
      <c r="A1383" s="21" t="str">
        <f>$A$8</f>
        <v>Условия хранения: +13°С до +14 °С</v>
      </c>
      <c r="B1383" s="34"/>
      <c r="C1383" s="25"/>
    </row>
    <row r="1384" spans="1:3" ht="12.75" customHeight="1" x14ac:dyDescent="0.2">
      <c r="A1384" s="21" t="str">
        <f ca="1">IF(LEFT(INDIRECT(ADDRESS(ROW()-7,COLUMN()+1)),3)="13-","Срок годности: 5 суток","Срок годности: 10 суток")</f>
        <v>Срок годности: 10 суток</v>
      </c>
      <c r="B1384" s="34"/>
      <c r="C1384" s="25"/>
    </row>
    <row r="1385" spans="1:3" ht="12.75" customHeight="1" x14ac:dyDescent="0.2">
      <c r="A1385" s="21">
        <f>$A$10</f>
        <v>0</v>
      </c>
      <c r="B1385" s="34"/>
      <c r="C1385" s="35" t="s">
        <v>9</v>
      </c>
    </row>
    <row r="1386" spans="1:3" ht="12.75" customHeight="1" x14ac:dyDescent="0.2">
      <c r="A1386" s="15" t="s">
        <v>10</v>
      </c>
      <c r="B1386" s="16" t="s">
        <v>11</v>
      </c>
      <c r="C1386" s="35"/>
    </row>
    <row r="1387" spans="1:3" ht="20.25" x14ac:dyDescent="0.2">
      <c r="A1387" s="17">
        <v>826</v>
      </c>
      <c r="B1387" s="2"/>
      <c r="C1387" s="1"/>
    </row>
    <row r="1388" spans="1:3" ht="23.25" x14ac:dyDescent="0.2">
      <c r="A1388" s="6" t="str">
        <f>$A$2</f>
        <v>Бананы св. вес. 1кл</v>
      </c>
      <c r="B1388" s="36">
        <f>'[1]Банан расч'!E827</f>
        <v>0</v>
      </c>
      <c r="C1388" s="36"/>
    </row>
    <row r="1389" spans="1:3" ht="12.75" customHeight="1" x14ac:dyDescent="0.2">
      <c r="A1389" s="21" t="str">
        <f ca="1">IF(INDIRECT(ADDRESS(ROW()-1,COLUMN()+1))="Хосп-4","","ГОСТ Р 51603-2000")</f>
        <v>ГОСТ Р 51603-2000</v>
      </c>
      <c r="B1389" s="37" t="s">
        <v>2</v>
      </c>
      <c r="C1389" s="37"/>
    </row>
    <row r="1390" spans="1:3" ht="12.75" customHeight="1" x14ac:dyDescent="0.2">
      <c r="A1390" s="21" t="str">
        <f>$A$4</f>
        <v>ТР ТС 021/2011 ТР ТС 022/2011</v>
      </c>
      <c r="B1390" s="10"/>
      <c r="C1390" s="25"/>
    </row>
    <row r="1391" spans="1:3" ht="12.75" customHeight="1" x14ac:dyDescent="0.2">
      <c r="A1391" s="21" t="str">
        <f>$A$5</f>
        <v>Изготовитель: Эквадор</v>
      </c>
      <c r="B1391" s="12"/>
      <c r="C1391" s="26"/>
    </row>
    <row r="1392" spans="1:3" ht="12.75" customHeight="1" x14ac:dyDescent="0.2">
      <c r="A1392" s="21" t="str">
        <f>$A$6</f>
        <v>"AGZULASA CIA LTDA"</v>
      </c>
      <c r="B1392" s="12"/>
      <c r="C1392" s="26"/>
    </row>
    <row r="1393" spans="1:3" ht="12.75" customHeight="1" x14ac:dyDescent="0.2">
      <c r="A1393" s="21" t="str">
        <f>$A$7</f>
        <v>Дата фасовки: 12.09.2018</v>
      </c>
      <c r="B1393" s="34">
        <f>K827</f>
        <v>0</v>
      </c>
      <c r="C1393" s="25"/>
    </row>
    <row r="1394" spans="1:3" ht="12.75" customHeight="1" x14ac:dyDescent="0.2">
      <c r="A1394" s="21" t="str">
        <f>$A$8</f>
        <v>Условия хранения: +13°С до +14 °С</v>
      </c>
      <c r="B1394" s="34"/>
      <c r="C1394" s="25"/>
    </row>
    <row r="1395" spans="1:3" ht="12.75" customHeight="1" x14ac:dyDescent="0.2">
      <c r="A1395" s="21" t="str">
        <f ca="1">IF(LEFT(INDIRECT(ADDRESS(ROW()-7,COLUMN()+1)),3)="13-","Срок годности: 5 суток","Срок годности: 10 суток")</f>
        <v>Срок годности: 10 суток</v>
      </c>
      <c r="B1395" s="34"/>
      <c r="C1395" s="25"/>
    </row>
    <row r="1396" spans="1:3" ht="12.75" customHeight="1" x14ac:dyDescent="0.2">
      <c r="A1396" s="21">
        <f>$A$10</f>
        <v>0</v>
      </c>
      <c r="B1396" s="34"/>
      <c r="C1396" s="35" t="s">
        <v>9</v>
      </c>
    </row>
    <row r="1397" spans="1:3" ht="12.75" customHeight="1" x14ac:dyDescent="0.2">
      <c r="A1397" s="15" t="s">
        <v>10</v>
      </c>
      <c r="B1397" s="16" t="s">
        <v>11</v>
      </c>
      <c r="C1397" s="35"/>
    </row>
    <row r="1398" spans="1:3" ht="20.25" x14ac:dyDescent="0.2">
      <c r="A1398" s="17">
        <v>827</v>
      </c>
      <c r="B1398" s="2"/>
      <c r="C1398" s="1"/>
    </row>
    <row r="1399" spans="1:3" ht="23.25" x14ac:dyDescent="0.2">
      <c r="A1399" s="6" t="str">
        <f>$A$2</f>
        <v>Бананы св. вес. 1кл</v>
      </c>
      <c r="B1399" s="36">
        <f>'[1]Банан расч'!E828</f>
        <v>0</v>
      </c>
      <c r="C1399" s="36"/>
    </row>
    <row r="1400" spans="1:3" ht="12.75" customHeight="1" x14ac:dyDescent="0.2">
      <c r="A1400" s="21" t="str">
        <f ca="1">IF(INDIRECT(ADDRESS(ROW()-1,COLUMN()+1))="Хосп-4","","ГОСТ Р 51603-2000")</f>
        <v>ГОСТ Р 51603-2000</v>
      </c>
      <c r="B1400" s="37" t="s">
        <v>2</v>
      </c>
      <c r="C1400" s="37"/>
    </row>
    <row r="1401" spans="1:3" ht="12.75" customHeight="1" x14ac:dyDescent="0.2">
      <c r="A1401" s="21" t="str">
        <f>$A$4</f>
        <v>ТР ТС 021/2011 ТР ТС 022/2011</v>
      </c>
      <c r="B1401" s="10"/>
      <c r="C1401" s="25"/>
    </row>
    <row r="1402" spans="1:3" ht="12.75" customHeight="1" x14ac:dyDescent="0.2">
      <c r="A1402" s="21" t="str">
        <f>$A$5</f>
        <v>Изготовитель: Эквадор</v>
      </c>
      <c r="B1402" s="12"/>
      <c r="C1402" s="26"/>
    </row>
    <row r="1403" spans="1:3" ht="12.75" customHeight="1" x14ac:dyDescent="0.2">
      <c r="A1403" s="21" t="str">
        <f>$A$6</f>
        <v>"AGZULASA CIA LTDA"</v>
      </c>
      <c r="B1403" s="12"/>
      <c r="C1403" s="26"/>
    </row>
    <row r="1404" spans="1:3" ht="12.75" customHeight="1" x14ac:dyDescent="0.2">
      <c r="A1404" s="21" t="str">
        <f>$A$7</f>
        <v>Дата фасовки: 12.09.2018</v>
      </c>
      <c r="B1404" s="34">
        <f>K828</f>
        <v>0</v>
      </c>
      <c r="C1404" s="25"/>
    </row>
    <row r="1405" spans="1:3" ht="12.75" customHeight="1" x14ac:dyDescent="0.2">
      <c r="A1405" s="21" t="str">
        <f>$A$8</f>
        <v>Условия хранения: +13°С до +14 °С</v>
      </c>
      <c r="B1405" s="34"/>
      <c r="C1405" s="25"/>
    </row>
    <row r="1406" spans="1:3" ht="12.75" customHeight="1" x14ac:dyDescent="0.2">
      <c r="A1406" s="21" t="str">
        <f ca="1">IF(LEFT(INDIRECT(ADDRESS(ROW()-7,COLUMN()+1)),3)="13-","Срок годности: 5 суток","Срок годности: 10 суток")</f>
        <v>Срок годности: 10 суток</v>
      </c>
      <c r="B1406" s="34"/>
      <c r="C1406" s="25"/>
    </row>
    <row r="1407" spans="1:3" ht="12.75" customHeight="1" x14ac:dyDescent="0.2">
      <c r="A1407" s="21">
        <f>$A$10</f>
        <v>0</v>
      </c>
      <c r="B1407" s="34"/>
      <c r="C1407" s="35" t="s">
        <v>9</v>
      </c>
    </row>
    <row r="1408" spans="1:3" ht="12.75" customHeight="1" x14ac:dyDescent="0.2">
      <c r="A1408" s="15" t="s">
        <v>10</v>
      </c>
      <c r="B1408" s="16" t="s">
        <v>11</v>
      </c>
      <c r="C1408" s="35"/>
    </row>
    <row r="1409" spans="1:3" ht="20.25" x14ac:dyDescent="0.2">
      <c r="A1409" s="17">
        <v>828</v>
      </c>
      <c r="B1409" s="2"/>
      <c r="C1409" s="1"/>
    </row>
    <row r="1410" spans="1:3" ht="23.25" x14ac:dyDescent="0.2">
      <c r="A1410" s="6" t="str">
        <f>$A$2</f>
        <v>Бананы св. вес. 1кл</v>
      </c>
      <c r="B1410" s="36">
        <f>'[1]Банан расч'!E829</f>
        <v>0</v>
      </c>
      <c r="C1410" s="36"/>
    </row>
    <row r="1411" spans="1:3" ht="12.75" customHeight="1" x14ac:dyDescent="0.2">
      <c r="A1411" s="21" t="str">
        <f ca="1">IF(INDIRECT(ADDRESS(ROW()-1,COLUMN()+1))="Хосп-4","","ГОСТ Р 51603-2000")</f>
        <v>ГОСТ Р 51603-2000</v>
      </c>
      <c r="B1411" s="37" t="s">
        <v>2</v>
      </c>
      <c r="C1411" s="37"/>
    </row>
    <row r="1412" spans="1:3" ht="12.75" customHeight="1" x14ac:dyDescent="0.2">
      <c r="A1412" s="21" t="str">
        <f>$A$4</f>
        <v>ТР ТС 021/2011 ТР ТС 022/2011</v>
      </c>
      <c r="B1412" s="10"/>
      <c r="C1412" s="25"/>
    </row>
    <row r="1413" spans="1:3" ht="12.75" customHeight="1" x14ac:dyDescent="0.2">
      <c r="A1413" s="21" t="str">
        <f>$A$5</f>
        <v>Изготовитель: Эквадор</v>
      </c>
      <c r="B1413" s="12"/>
      <c r="C1413" s="26"/>
    </row>
    <row r="1414" spans="1:3" ht="12.75" customHeight="1" x14ac:dyDescent="0.2">
      <c r="A1414" s="21" t="str">
        <f>$A$6</f>
        <v>"AGZULASA CIA LTDA"</v>
      </c>
      <c r="B1414" s="12"/>
      <c r="C1414" s="26"/>
    </row>
    <row r="1415" spans="1:3" ht="12.75" customHeight="1" x14ac:dyDescent="0.2">
      <c r="A1415" s="21" t="str">
        <f>$A$7</f>
        <v>Дата фасовки: 12.09.2018</v>
      </c>
      <c r="B1415" s="34">
        <f>K829</f>
        <v>0</v>
      </c>
      <c r="C1415" s="25"/>
    </row>
    <row r="1416" spans="1:3" ht="12.75" customHeight="1" x14ac:dyDescent="0.2">
      <c r="A1416" s="21" t="str">
        <f>$A$8</f>
        <v>Условия хранения: +13°С до +14 °С</v>
      </c>
      <c r="B1416" s="34"/>
      <c r="C1416" s="25"/>
    </row>
    <row r="1417" spans="1:3" ht="12.75" customHeight="1" x14ac:dyDescent="0.2">
      <c r="A1417" s="21" t="str">
        <f ca="1">IF(LEFT(INDIRECT(ADDRESS(ROW()-7,COLUMN()+1)),3)="13-","Срок годности: 5 суток","Срок годности: 10 суток")</f>
        <v>Срок годности: 10 суток</v>
      </c>
      <c r="B1417" s="34"/>
      <c r="C1417" s="25"/>
    </row>
    <row r="1418" spans="1:3" ht="12.75" customHeight="1" x14ac:dyDescent="0.2">
      <c r="A1418" s="21">
        <f>$A$10</f>
        <v>0</v>
      </c>
      <c r="B1418" s="34"/>
      <c r="C1418" s="35" t="s">
        <v>9</v>
      </c>
    </row>
    <row r="1419" spans="1:3" ht="12.75" customHeight="1" x14ac:dyDescent="0.2">
      <c r="A1419" s="15" t="s">
        <v>10</v>
      </c>
      <c r="B1419" s="16" t="s">
        <v>11</v>
      </c>
      <c r="C1419" s="35"/>
    </row>
    <row r="1420" spans="1:3" ht="20.25" x14ac:dyDescent="0.2">
      <c r="A1420" s="17">
        <v>829</v>
      </c>
      <c r="B1420" s="2"/>
      <c r="C1420" s="1"/>
    </row>
    <row r="1421" spans="1:3" ht="23.25" x14ac:dyDescent="0.2">
      <c r="A1421" s="6" t="str">
        <f>$A$2</f>
        <v>Бананы св. вес. 1кл</v>
      </c>
      <c r="B1421" s="36">
        <f>'[1]Банан расч'!E830</f>
        <v>0</v>
      </c>
      <c r="C1421" s="36"/>
    </row>
    <row r="1422" spans="1:3" ht="12.75" customHeight="1" x14ac:dyDescent="0.2">
      <c r="A1422" s="21" t="str">
        <f ca="1">IF(INDIRECT(ADDRESS(ROW()-1,COLUMN()+1))="Хосп-4","","ГОСТ Р 51603-2000")</f>
        <v>ГОСТ Р 51603-2000</v>
      </c>
      <c r="B1422" s="37" t="s">
        <v>2</v>
      </c>
      <c r="C1422" s="37"/>
    </row>
    <row r="1423" spans="1:3" ht="12.75" customHeight="1" x14ac:dyDescent="0.2">
      <c r="A1423" s="21" t="str">
        <f>$A$4</f>
        <v>ТР ТС 021/2011 ТР ТС 022/2011</v>
      </c>
      <c r="B1423" s="10"/>
      <c r="C1423" s="25"/>
    </row>
    <row r="1424" spans="1:3" ht="12.75" customHeight="1" x14ac:dyDescent="0.2">
      <c r="A1424" s="21" t="str">
        <f>$A$5</f>
        <v>Изготовитель: Эквадор</v>
      </c>
      <c r="B1424" s="12"/>
      <c r="C1424" s="26"/>
    </row>
    <row r="1425" spans="1:3" ht="12.75" customHeight="1" x14ac:dyDescent="0.2">
      <c r="A1425" s="21" t="str">
        <f>$A$6</f>
        <v>"AGZULASA CIA LTDA"</v>
      </c>
      <c r="B1425" s="12"/>
      <c r="C1425" s="26"/>
    </row>
    <row r="1426" spans="1:3" ht="12.75" customHeight="1" x14ac:dyDescent="0.2">
      <c r="A1426" s="21" t="str">
        <f>$A$7</f>
        <v>Дата фасовки: 12.09.2018</v>
      </c>
      <c r="B1426" s="34">
        <f>K830</f>
        <v>0</v>
      </c>
      <c r="C1426" s="25"/>
    </row>
    <row r="1427" spans="1:3" ht="12.75" customHeight="1" x14ac:dyDescent="0.2">
      <c r="A1427" s="21" t="str">
        <f>$A$8</f>
        <v>Условия хранения: +13°С до +14 °С</v>
      </c>
      <c r="B1427" s="34"/>
      <c r="C1427" s="25"/>
    </row>
    <row r="1428" spans="1:3" ht="12.75" customHeight="1" x14ac:dyDescent="0.2">
      <c r="A1428" s="21" t="str">
        <f ca="1">IF(LEFT(INDIRECT(ADDRESS(ROW()-7,COLUMN()+1)),3)="13-","Срок годности: 5 суток","Срок годности: 10 суток")</f>
        <v>Срок годности: 10 суток</v>
      </c>
      <c r="B1428" s="34"/>
      <c r="C1428" s="25"/>
    </row>
    <row r="1429" spans="1:3" ht="12.75" customHeight="1" x14ac:dyDescent="0.2">
      <c r="A1429" s="21">
        <f>$A$10</f>
        <v>0</v>
      </c>
      <c r="B1429" s="34"/>
      <c r="C1429" s="35" t="s">
        <v>9</v>
      </c>
    </row>
    <row r="1430" spans="1:3" ht="12.75" customHeight="1" x14ac:dyDescent="0.2">
      <c r="A1430" s="15" t="s">
        <v>10</v>
      </c>
      <c r="B1430" s="16" t="s">
        <v>11</v>
      </c>
      <c r="C1430" s="35"/>
    </row>
    <row r="1431" spans="1:3" ht="20.25" x14ac:dyDescent="0.2">
      <c r="A1431" s="17">
        <v>830</v>
      </c>
      <c r="B1431" s="2"/>
      <c r="C1431" s="1"/>
    </row>
    <row r="1432" spans="1:3" ht="23.25" x14ac:dyDescent="0.2">
      <c r="A1432" s="6" t="str">
        <f>$A$2</f>
        <v>Бананы св. вес. 1кл</v>
      </c>
      <c r="B1432" s="36">
        <f>'[1]Банан расч'!E831</f>
        <v>0</v>
      </c>
      <c r="C1432" s="36"/>
    </row>
    <row r="1433" spans="1:3" ht="12.75" customHeight="1" x14ac:dyDescent="0.2">
      <c r="A1433" s="21" t="str">
        <f ca="1">IF(INDIRECT(ADDRESS(ROW()-1,COLUMN()+1))="Хосп-4","","ГОСТ Р 51603-2000")</f>
        <v>ГОСТ Р 51603-2000</v>
      </c>
      <c r="B1433" s="37" t="s">
        <v>2</v>
      </c>
      <c r="C1433" s="37"/>
    </row>
    <row r="1434" spans="1:3" ht="12.75" customHeight="1" x14ac:dyDescent="0.2">
      <c r="A1434" s="21" t="str">
        <f>$A$4</f>
        <v>ТР ТС 021/2011 ТР ТС 022/2011</v>
      </c>
      <c r="B1434" s="10"/>
      <c r="C1434" s="25"/>
    </row>
    <row r="1435" spans="1:3" ht="12.75" customHeight="1" x14ac:dyDescent="0.2">
      <c r="A1435" s="21" t="str">
        <f>$A$5</f>
        <v>Изготовитель: Эквадор</v>
      </c>
      <c r="B1435" s="12"/>
      <c r="C1435" s="26"/>
    </row>
    <row r="1436" spans="1:3" ht="12.75" customHeight="1" x14ac:dyDescent="0.2">
      <c r="A1436" s="21" t="str">
        <f>$A$6</f>
        <v>"AGZULASA CIA LTDA"</v>
      </c>
      <c r="B1436" s="12"/>
      <c r="C1436" s="26"/>
    </row>
    <row r="1437" spans="1:3" ht="12.75" customHeight="1" x14ac:dyDescent="0.2">
      <c r="A1437" s="21" t="str">
        <f>$A$7</f>
        <v>Дата фасовки: 12.09.2018</v>
      </c>
      <c r="B1437" s="34">
        <f>K831</f>
        <v>0</v>
      </c>
      <c r="C1437" s="25"/>
    </row>
    <row r="1438" spans="1:3" ht="12.75" customHeight="1" x14ac:dyDescent="0.2">
      <c r="A1438" s="21" t="str">
        <f>$A$8</f>
        <v>Условия хранения: +13°С до +14 °С</v>
      </c>
      <c r="B1438" s="34"/>
      <c r="C1438" s="25"/>
    </row>
    <row r="1439" spans="1:3" ht="12.75" customHeight="1" x14ac:dyDescent="0.2">
      <c r="A1439" s="21" t="str">
        <f ca="1">IF(LEFT(INDIRECT(ADDRESS(ROW()-7,COLUMN()+1)),3)="13-","Срок годности: 5 суток","Срок годности: 10 суток")</f>
        <v>Срок годности: 10 суток</v>
      </c>
      <c r="B1439" s="34"/>
      <c r="C1439" s="25"/>
    </row>
    <row r="1440" spans="1:3" ht="12.75" customHeight="1" x14ac:dyDescent="0.2">
      <c r="A1440" s="21">
        <f>$A$10</f>
        <v>0</v>
      </c>
      <c r="B1440" s="34"/>
      <c r="C1440" s="35" t="s">
        <v>9</v>
      </c>
    </row>
    <row r="1441" spans="1:3" ht="12.75" customHeight="1" x14ac:dyDescent="0.2">
      <c r="A1441" s="15" t="s">
        <v>10</v>
      </c>
      <c r="B1441" s="16" t="s">
        <v>11</v>
      </c>
      <c r="C1441" s="35"/>
    </row>
    <row r="1442" spans="1:3" ht="20.25" x14ac:dyDescent="0.2">
      <c r="A1442" s="17">
        <v>831</v>
      </c>
      <c r="B1442" s="2"/>
      <c r="C1442" s="1"/>
    </row>
    <row r="1443" spans="1:3" ht="23.25" x14ac:dyDescent="0.2">
      <c r="A1443" s="6" t="str">
        <f>$A$2</f>
        <v>Бананы св. вес. 1кл</v>
      </c>
      <c r="B1443" s="36">
        <f>'[1]Банан расч'!E832</f>
        <v>0</v>
      </c>
      <c r="C1443" s="36"/>
    </row>
    <row r="1444" spans="1:3" ht="12.75" customHeight="1" x14ac:dyDescent="0.2">
      <c r="A1444" s="21" t="str">
        <f ca="1">IF(INDIRECT(ADDRESS(ROW()-1,COLUMN()+1))="Хосп-4","","ГОСТ Р 51603-2000")</f>
        <v>ГОСТ Р 51603-2000</v>
      </c>
      <c r="B1444" s="37" t="s">
        <v>2</v>
      </c>
      <c r="C1444" s="37"/>
    </row>
    <row r="1445" spans="1:3" ht="12.75" customHeight="1" x14ac:dyDescent="0.2">
      <c r="A1445" s="21" t="str">
        <f>$A$4</f>
        <v>ТР ТС 021/2011 ТР ТС 022/2011</v>
      </c>
      <c r="B1445" s="10"/>
      <c r="C1445" s="25"/>
    </row>
    <row r="1446" spans="1:3" ht="12.75" customHeight="1" x14ac:dyDescent="0.2">
      <c r="A1446" s="21" t="str">
        <f>$A$5</f>
        <v>Изготовитель: Эквадор</v>
      </c>
      <c r="B1446" s="12"/>
      <c r="C1446" s="26"/>
    </row>
    <row r="1447" spans="1:3" ht="12.75" customHeight="1" x14ac:dyDescent="0.2">
      <c r="A1447" s="21" t="str">
        <f>$A$6</f>
        <v>"AGZULASA CIA LTDA"</v>
      </c>
      <c r="B1447" s="12"/>
      <c r="C1447" s="26"/>
    </row>
    <row r="1448" spans="1:3" ht="12.75" customHeight="1" x14ac:dyDescent="0.2">
      <c r="A1448" s="21" t="str">
        <f>$A$7</f>
        <v>Дата фасовки: 12.09.2018</v>
      </c>
      <c r="B1448" s="34">
        <f>K832</f>
        <v>0</v>
      </c>
      <c r="C1448" s="25"/>
    </row>
    <row r="1449" spans="1:3" ht="12.75" customHeight="1" x14ac:dyDescent="0.2">
      <c r="A1449" s="21" t="str">
        <f>$A$8</f>
        <v>Условия хранения: +13°С до +14 °С</v>
      </c>
      <c r="B1449" s="34"/>
      <c r="C1449" s="25"/>
    </row>
    <row r="1450" spans="1:3" ht="12.75" customHeight="1" x14ac:dyDescent="0.2">
      <c r="A1450" s="21" t="str">
        <f ca="1">IF(LEFT(INDIRECT(ADDRESS(ROW()-7,COLUMN()+1)),3)="13-","Срок годности: 5 суток","Срок годности: 10 суток")</f>
        <v>Срок годности: 10 суток</v>
      </c>
      <c r="B1450" s="34"/>
      <c r="C1450" s="25"/>
    </row>
    <row r="1451" spans="1:3" ht="12.75" customHeight="1" x14ac:dyDescent="0.2">
      <c r="A1451" s="21">
        <f>$A$10</f>
        <v>0</v>
      </c>
      <c r="B1451" s="34"/>
      <c r="C1451" s="35" t="s">
        <v>9</v>
      </c>
    </row>
    <row r="1452" spans="1:3" ht="12.75" customHeight="1" x14ac:dyDescent="0.2">
      <c r="A1452" s="15" t="s">
        <v>10</v>
      </c>
      <c r="B1452" s="16" t="s">
        <v>11</v>
      </c>
      <c r="C1452" s="35"/>
    </row>
    <row r="1453" spans="1:3" ht="20.25" x14ac:dyDescent="0.2">
      <c r="A1453" s="17">
        <v>832</v>
      </c>
      <c r="B1453" s="2"/>
      <c r="C1453" s="1"/>
    </row>
    <row r="1454" spans="1:3" ht="23.25" x14ac:dyDescent="0.2">
      <c r="A1454" s="6" t="str">
        <f>$A$2</f>
        <v>Бананы св. вес. 1кл</v>
      </c>
      <c r="B1454" s="36">
        <f>'[1]Банан расч'!E833</f>
        <v>0</v>
      </c>
      <c r="C1454" s="36"/>
    </row>
    <row r="1455" spans="1:3" ht="12.75" customHeight="1" x14ac:dyDescent="0.2">
      <c r="A1455" s="21" t="str">
        <f ca="1">IF(INDIRECT(ADDRESS(ROW()-1,COLUMN()+1))="Хосп-4","","ГОСТ Р 51603-2000")</f>
        <v>ГОСТ Р 51603-2000</v>
      </c>
      <c r="B1455" s="37" t="s">
        <v>2</v>
      </c>
      <c r="C1455" s="37"/>
    </row>
    <row r="1456" spans="1:3" ht="12.75" customHeight="1" x14ac:dyDescent="0.2">
      <c r="A1456" s="21" t="str">
        <f>$A$4</f>
        <v>ТР ТС 021/2011 ТР ТС 022/2011</v>
      </c>
      <c r="B1456" s="10"/>
      <c r="C1456" s="25"/>
    </row>
    <row r="1457" spans="1:3" ht="12.75" customHeight="1" x14ac:dyDescent="0.2">
      <c r="A1457" s="21" t="str">
        <f>$A$5</f>
        <v>Изготовитель: Эквадор</v>
      </c>
      <c r="B1457" s="12"/>
      <c r="C1457" s="26"/>
    </row>
    <row r="1458" spans="1:3" ht="12.75" customHeight="1" x14ac:dyDescent="0.2">
      <c r="A1458" s="21" t="str">
        <f>$A$6</f>
        <v>"AGZULASA CIA LTDA"</v>
      </c>
      <c r="B1458" s="12"/>
      <c r="C1458" s="26"/>
    </row>
    <row r="1459" spans="1:3" ht="12.75" customHeight="1" x14ac:dyDescent="0.2">
      <c r="A1459" s="21" t="str">
        <f>$A$7</f>
        <v>Дата фасовки: 12.09.2018</v>
      </c>
      <c r="B1459" s="34">
        <f>K833</f>
        <v>0</v>
      </c>
      <c r="C1459" s="25"/>
    </row>
    <row r="1460" spans="1:3" ht="12.75" customHeight="1" x14ac:dyDescent="0.2">
      <c r="A1460" s="21" t="str">
        <f>$A$8</f>
        <v>Условия хранения: +13°С до +14 °С</v>
      </c>
      <c r="B1460" s="34"/>
      <c r="C1460" s="25"/>
    </row>
    <row r="1461" spans="1:3" ht="12.75" customHeight="1" x14ac:dyDescent="0.2">
      <c r="A1461" s="21" t="str">
        <f ca="1">IF(LEFT(INDIRECT(ADDRESS(ROW()-7,COLUMN()+1)),3)="13-","Срок годности: 5 суток","Срок годности: 10 суток")</f>
        <v>Срок годности: 10 суток</v>
      </c>
      <c r="B1461" s="34"/>
      <c r="C1461" s="25"/>
    </row>
    <row r="1462" spans="1:3" ht="12.75" customHeight="1" x14ac:dyDescent="0.2">
      <c r="A1462" s="21">
        <f>$A$10</f>
        <v>0</v>
      </c>
      <c r="B1462" s="34"/>
      <c r="C1462" s="35" t="s">
        <v>9</v>
      </c>
    </row>
    <row r="1463" spans="1:3" ht="12.75" customHeight="1" x14ac:dyDescent="0.2">
      <c r="A1463" s="15" t="s">
        <v>10</v>
      </c>
      <c r="B1463" s="16" t="s">
        <v>11</v>
      </c>
      <c r="C1463" s="35"/>
    </row>
    <row r="1464" spans="1:3" ht="20.25" x14ac:dyDescent="0.2">
      <c r="A1464" s="17">
        <v>833</v>
      </c>
      <c r="B1464" s="2"/>
      <c r="C1464" s="1"/>
    </row>
    <row r="1465" spans="1:3" ht="23.25" x14ac:dyDescent="0.2">
      <c r="A1465" s="6" t="str">
        <f>$A$2</f>
        <v>Бананы св. вес. 1кл</v>
      </c>
      <c r="B1465" s="36">
        <f>'[1]Банан расч'!E834</f>
        <v>0</v>
      </c>
      <c r="C1465" s="36"/>
    </row>
    <row r="1466" spans="1:3" ht="12.75" customHeight="1" x14ac:dyDescent="0.2">
      <c r="A1466" s="21" t="str">
        <f ca="1">IF(INDIRECT(ADDRESS(ROW()-1,COLUMN()+1))="Хосп-4","","ГОСТ Р 51603-2000")</f>
        <v>ГОСТ Р 51603-2000</v>
      </c>
      <c r="B1466" s="37" t="s">
        <v>2</v>
      </c>
      <c r="C1466" s="37"/>
    </row>
    <row r="1467" spans="1:3" ht="12.75" customHeight="1" x14ac:dyDescent="0.2">
      <c r="A1467" s="21" t="str">
        <f>$A$4</f>
        <v>ТР ТС 021/2011 ТР ТС 022/2011</v>
      </c>
      <c r="B1467" s="10"/>
      <c r="C1467" s="25"/>
    </row>
    <row r="1468" spans="1:3" ht="12.75" customHeight="1" x14ac:dyDescent="0.2">
      <c r="A1468" s="21" t="str">
        <f>$A$5</f>
        <v>Изготовитель: Эквадор</v>
      </c>
      <c r="B1468" s="12"/>
      <c r="C1468" s="26"/>
    </row>
    <row r="1469" spans="1:3" ht="12.75" customHeight="1" x14ac:dyDescent="0.2">
      <c r="A1469" s="21" t="str">
        <f>$A$6</f>
        <v>"AGZULASA CIA LTDA"</v>
      </c>
      <c r="B1469" s="12"/>
      <c r="C1469" s="26"/>
    </row>
    <row r="1470" spans="1:3" ht="12.75" customHeight="1" x14ac:dyDescent="0.2">
      <c r="A1470" s="21" t="str">
        <f>$A$7</f>
        <v>Дата фасовки: 12.09.2018</v>
      </c>
      <c r="B1470" s="34">
        <f>K834</f>
        <v>0</v>
      </c>
      <c r="C1470" s="25"/>
    </row>
    <row r="1471" spans="1:3" ht="12.75" customHeight="1" x14ac:dyDescent="0.2">
      <c r="A1471" s="21" t="str">
        <f>$A$8</f>
        <v>Условия хранения: +13°С до +14 °С</v>
      </c>
      <c r="B1471" s="34"/>
      <c r="C1471" s="25"/>
    </row>
    <row r="1472" spans="1:3" ht="12.75" customHeight="1" x14ac:dyDescent="0.2">
      <c r="A1472" s="21" t="str">
        <f ca="1">IF(LEFT(INDIRECT(ADDRESS(ROW()-7,COLUMN()+1)),3)="13-","Срок годности: 5 суток","Срок годности: 10 суток")</f>
        <v>Срок годности: 10 суток</v>
      </c>
      <c r="B1472" s="34"/>
      <c r="C1472" s="25"/>
    </row>
    <row r="1473" spans="1:3" ht="12.75" customHeight="1" x14ac:dyDescent="0.2">
      <c r="A1473" s="21">
        <f>$A$10</f>
        <v>0</v>
      </c>
      <c r="B1473" s="34"/>
      <c r="C1473" s="35" t="s">
        <v>9</v>
      </c>
    </row>
    <row r="1474" spans="1:3" ht="12.75" customHeight="1" x14ac:dyDescent="0.2">
      <c r="A1474" s="15" t="s">
        <v>10</v>
      </c>
      <c r="B1474" s="16" t="s">
        <v>11</v>
      </c>
      <c r="C1474" s="35"/>
    </row>
    <row r="1475" spans="1:3" ht="20.25" x14ac:dyDescent="0.2">
      <c r="A1475" s="17">
        <v>834</v>
      </c>
      <c r="B1475" s="2"/>
      <c r="C1475" s="1"/>
    </row>
    <row r="1476" spans="1:3" ht="23.25" x14ac:dyDescent="0.2">
      <c r="A1476" s="6" t="str">
        <f>$A$2</f>
        <v>Бананы св. вес. 1кл</v>
      </c>
      <c r="B1476" s="36">
        <f>'[1]Банан расч'!E835</f>
        <v>0</v>
      </c>
      <c r="C1476" s="36"/>
    </row>
    <row r="1477" spans="1:3" ht="12.75" customHeight="1" x14ac:dyDescent="0.2">
      <c r="A1477" s="21" t="str">
        <f ca="1">IF(INDIRECT(ADDRESS(ROW()-1,COLUMN()+1))="Хосп-4","","ГОСТ Р 51603-2000")</f>
        <v>ГОСТ Р 51603-2000</v>
      </c>
      <c r="B1477" s="37" t="s">
        <v>2</v>
      </c>
      <c r="C1477" s="37"/>
    </row>
    <row r="1478" spans="1:3" ht="12.75" customHeight="1" x14ac:dyDescent="0.2">
      <c r="A1478" s="21" t="str">
        <f>$A$4</f>
        <v>ТР ТС 021/2011 ТР ТС 022/2011</v>
      </c>
      <c r="B1478" s="10"/>
      <c r="C1478" s="25"/>
    </row>
    <row r="1479" spans="1:3" ht="12.75" customHeight="1" x14ac:dyDescent="0.2">
      <c r="A1479" s="21" t="str">
        <f>$A$5</f>
        <v>Изготовитель: Эквадор</v>
      </c>
      <c r="B1479" s="12"/>
      <c r="C1479" s="26"/>
    </row>
    <row r="1480" spans="1:3" ht="12.75" customHeight="1" x14ac:dyDescent="0.2">
      <c r="A1480" s="21" t="str">
        <f>$A$6</f>
        <v>"AGZULASA CIA LTDA"</v>
      </c>
      <c r="B1480" s="12"/>
      <c r="C1480" s="26"/>
    </row>
    <row r="1481" spans="1:3" ht="12.75" customHeight="1" x14ac:dyDescent="0.2">
      <c r="A1481" s="21" t="str">
        <f>$A$7</f>
        <v>Дата фасовки: 12.09.2018</v>
      </c>
      <c r="B1481" s="34">
        <f>K835</f>
        <v>0</v>
      </c>
      <c r="C1481" s="25"/>
    </row>
    <row r="1482" spans="1:3" ht="12.75" customHeight="1" x14ac:dyDescent="0.2">
      <c r="A1482" s="21" t="str">
        <f>$A$8</f>
        <v>Условия хранения: +13°С до +14 °С</v>
      </c>
      <c r="B1482" s="34"/>
      <c r="C1482" s="25"/>
    </row>
    <row r="1483" spans="1:3" ht="12.75" customHeight="1" x14ac:dyDescent="0.2">
      <c r="A1483" s="21" t="str">
        <f ca="1">IF(LEFT(INDIRECT(ADDRESS(ROW()-7,COLUMN()+1)),3)="13-","Срок годности: 5 суток","Срок годности: 10 суток")</f>
        <v>Срок годности: 10 суток</v>
      </c>
      <c r="B1483" s="34"/>
      <c r="C1483" s="25"/>
    </row>
    <row r="1484" spans="1:3" ht="12.75" customHeight="1" x14ac:dyDescent="0.2">
      <c r="A1484" s="21">
        <f>$A$10</f>
        <v>0</v>
      </c>
      <c r="B1484" s="34"/>
      <c r="C1484" s="35" t="s">
        <v>9</v>
      </c>
    </row>
    <row r="1485" spans="1:3" ht="12.75" customHeight="1" x14ac:dyDescent="0.2">
      <c r="A1485" s="15" t="s">
        <v>10</v>
      </c>
      <c r="B1485" s="16" t="s">
        <v>11</v>
      </c>
      <c r="C1485" s="35"/>
    </row>
    <row r="1486" spans="1:3" ht="20.25" x14ac:dyDescent="0.2">
      <c r="A1486" s="17">
        <v>835</v>
      </c>
      <c r="B1486" s="2"/>
      <c r="C1486" s="1"/>
    </row>
    <row r="1487" spans="1:3" ht="23.25" x14ac:dyDescent="0.2">
      <c r="A1487" s="6" t="str">
        <f>$A$2</f>
        <v>Бананы св. вес. 1кл</v>
      </c>
      <c r="B1487" s="36">
        <f>'[1]Банан расч'!E836</f>
        <v>0</v>
      </c>
      <c r="C1487" s="36"/>
    </row>
    <row r="1488" spans="1:3" ht="12.75" customHeight="1" x14ac:dyDescent="0.2">
      <c r="A1488" s="21" t="str">
        <f ca="1">IF(INDIRECT(ADDRESS(ROW()-1,COLUMN()+1))="Хосп-4","","ГОСТ Р 51603-2000")</f>
        <v>ГОСТ Р 51603-2000</v>
      </c>
      <c r="B1488" s="37" t="s">
        <v>2</v>
      </c>
      <c r="C1488" s="37"/>
    </row>
    <row r="1489" spans="1:3" ht="12.75" customHeight="1" x14ac:dyDescent="0.2">
      <c r="A1489" s="21" t="str">
        <f>$A$4</f>
        <v>ТР ТС 021/2011 ТР ТС 022/2011</v>
      </c>
      <c r="B1489" s="10"/>
      <c r="C1489" s="25"/>
    </row>
    <row r="1490" spans="1:3" ht="12.75" customHeight="1" x14ac:dyDescent="0.2">
      <c r="A1490" s="21" t="str">
        <f>$A$5</f>
        <v>Изготовитель: Эквадор</v>
      </c>
      <c r="B1490" s="12"/>
      <c r="C1490" s="26"/>
    </row>
    <row r="1491" spans="1:3" ht="12.75" customHeight="1" x14ac:dyDescent="0.2">
      <c r="A1491" s="21" t="str">
        <f>$A$6</f>
        <v>"AGZULASA CIA LTDA"</v>
      </c>
      <c r="B1491" s="12"/>
      <c r="C1491" s="26"/>
    </row>
    <row r="1492" spans="1:3" ht="12.75" customHeight="1" x14ac:dyDescent="0.2">
      <c r="A1492" s="21" t="str">
        <f>$A$7</f>
        <v>Дата фасовки: 12.09.2018</v>
      </c>
      <c r="B1492" s="34">
        <f>K836</f>
        <v>0</v>
      </c>
      <c r="C1492" s="25"/>
    </row>
    <row r="1493" spans="1:3" ht="12.75" customHeight="1" x14ac:dyDescent="0.2">
      <c r="A1493" s="21" t="str">
        <f>$A$8</f>
        <v>Условия хранения: +13°С до +14 °С</v>
      </c>
      <c r="B1493" s="34"/>
      <c r="C1493" s="25"/>
    </row>
    <row r="1494" spans="1:3" ht="12.75" customHeight="1" x14ac:dyDescent="0.2">
      <c r="A1494" s="21" t="str">
        <f ca="1">IF(LEFT(INDIRECT(ADDRESS(ROW()-7,COLUMN()+1)),3)="13-","Срок годности: 5 суток","Срок годности: 10 суток")</f>
        <v>Срок годности: 10 суток</v>
      </c>
      <c r="B1494" s="34"/>
      <c r="C1494" s="25"/>
    </row>
    <row r="1495" spans="1:3" ht="12.75" customHeight="1" x14ac:dyDescent="0.2">
      <c r="A1495" s="21">
        <f>$A$10</f>
        <v>0</v>
      </c>
      <c r="B1495" s="34"/>
      <c r="C1495" s="35" t="s">
        <v>9</v>
      </c>
    </row>
    <row r="1496" spans="1:3" ht="12.75" customHeight="1" x14ac:dyDescent="0.2">
      <c r="A1496" s="15" t="s">
        <v>10</v>
      </c>
      <c r="B1496" s="16" t="s">
        <v>11</v>
      </c>
      <c r="C1496" s="35"/>
    </row>
    <row r="1497" spans="1:3" ht="20.25" x14ac:dyDescent="0.2">
      <c r="A1497" s="17">
        <v>836</v>
      </c>
      <c r="B1497" s="2"/>
      <c r="C1497" s="1"/>
    </row>
    <row r="1498" spans="1:3" ht="23.25" x14ac:dyDescent="0.2">
      <c r="A1498" s="6" t="str">
        <f>$A$2</f>
        <v>Бананы св. вес. 1кл</v>
      </c>
      <c r="B1498" s="36">
        <f>'[1]Банан расч'!E837</f>
        <v>0</v>
      </c>
      <c r="C1498" s="36"/>
    </row>
    <row r="1499" spans="1:3" ht="12.75" customHeight="1" x14ac:dyDescent="0.2">
      <c r="A1499" s="21" t="str">
        <f ca="1">IF(INDIRECT(ADDRESS(ROW()-1,COLUMN()+1))="Хосп-4","","ГОСТ Р 51603-2000")</f>
        <v>ГОСТ Р 51603-2000</v>
      </c>
      <c r="B1499" s="37" t="s">
        <v>2</v>
      </c>
      <c r="C1499" s="37"/>
    </row>
    <row r="1500" spans="1:3" ht="12.75" customHeight="1" x14ac:dyDescent="0.2">
      <c r="A1500" s="21" t="str">
        <f>$A$4</f>
        <v>ТР ТС 021/2011 ТР ТС 022/2011</v>
      </c>
      <c r="B1500" s="10"/>
      <c r="C1500" s="25"/>
    </row>
    <row r="1501" spans="1:3" ht="12.75" customHeight="1" x14ac:dyDescent="0.2">
      <c r="A1501" s="21" t="str">
        <f>$A$5</f>
        <v>Изготовитель: Эквадор</v>
      </c>
      <c r="B1501" s="12"/>
      <c r="C1501" s="26"/>
    </row>
    <row r="1502" spans="1:3" ht="12.75" customHeight="1" x14ac:dyDescent="0.2">
      <c r="A1502" s="21" t="str">
        <f>$A$6</f>
        <v>"AGZULASA CIA LTDA"</v>
      </c>
      <c r="B1502" s="12"/>
      <c r="C1502" s="26"/>
    </row>
    <row r="1503" spans="1:3" ht="12.75" customHeight="1" x14ac:dyDescent="0.2">
      <c r="A1503" s="21" t="str">
        <f>$A$7</f>
        <v>Дата фасовки: 12.09.2018</v>
      </c>
      <c r="B1503" s="34">
        <f>K837</f>
        <v>0</v>
      </c>
      <c r="C1503" s="25"/>
    </row>
    <row r="1504" spans="1:3" ht="12.75" customHeight="1" x14ac:dyDescent="0.2">
      <c r="A1504" s="21" t="str">
        <f>$A$8</f>
        <v>Условия хранения: +13°С до +14 °С</v>
      </c>
      <c r="B1504" s="34"/>
      <c r="C1504" s="25"/>
    </row>
    <row r="1505" spans="1:3" ht="12.75" customHeight="1" x14ac:dyDescent="0.2">
      <c r="A1505" s="21" t="str">
        <f ca="1">IF(LEFT(INDIRECT(ADDRESS(ROW()-7,COLUMN()+1)),3)="13-","Срок годности: 5 суток","Срок годности: 10 суток")</f>
        <v>Срок годности: 10 суток</v>
      </c>
      <c r="B1505" s="34"/>
      <c r="C1505" s="25"/>
    </row>
    <row r="1506" spans="1:3" ht="12.75" customHeight="1" x14ac:dyDescent="0.2">
      <c r="A1506" s="21">
        <f>$A$10</f>
        <v>0</v>
      </c>
      <c r="B1506" s="34"/>
      <c r="C1506" s="35" t="s">
        <v>9</v>
      </c>
    </row>
    <row r="1507" spans="1:3" ht="12.75" customHeight="1" x14ac:dyDescent="0.2">
      <c r="A1507" s="15" t="s">
        <v>10</v>
      </c>
      <c r="B1507" s="16" t="s">
        <v>11</v>
      </c>
      <c r="C1507" s="35"/>
    </row>
    <row r="1508" spans="1:3" ht="20.25" x14ac:dyDescent="0.2">
      <c r="A1508" s="17">
        <v>837</v>
      </c>
      <c r="B1508" s="2"/>
      <c r="C1508" s="1"/>
    </row>
    <row r="1509" spans="1:3" ht="23.25" x14ac:dyDescent="0.2">
      <c r="A1509" s="6" t="str">
        <f>$A$2</f>
        <v>Бананы св. вес. 1кл</v>
      </c>
      <c r="B1509" s="36">
        <f>'[1]Банан расч'!E838</f>
        <v>0</v>
      </c>
      <c r="C1509" s="36"/>
    </row>
    <row r="1510" spans="1:3" ht="12.75" customHeight="1" x14ac:dyDescent="0.2">
      <c r="A1510" s="21" t="str">
        <f ca="1">IF(INDIRECT(ADDRESS(ROW()-1,COLUMN()+1))="Хосп-4","","ГОСТ Р 51603-2000")</f>
        <v>ГОСТ Р 51603-2000</v>
      </c>
      <c r="B1510" s="37" t="s">
        <v>2</v>
      </c>
      <c r="C1510" s="37"/>
    </row>
    <row r="1511" spans="1:3" ht="12.75" customHeight="1" x14ac:dyDescent="0.2">
      <c r="A1511" s="21" t="str">
        <f>$A$4</f>
        <v>ТР ТС 021/2011 ТР ТС 022/2011</v>
      </c>
      <c r="B1511" s="10"/>
      <c r="C1511" s="25"/>
    </row>
    <row r="1512" spans="1:3" ht="12.75" customHeight="1" x14ac:dyDescent="0.2">
      <c r="A1512" s="21" t="str">
        <f>$A$5</f>
        <v>Изготовитель: Эквадор</v>
      </c>
      <c r="B1512" s="12"/>
      <c r="C1512" s="26"/>
    </row>
    <row r="1513" spans="1:3" ht="12.75" customHeight="1" x14ac:dyDescent="0.2">
      <c r="A1513" s="21" t="str">
        <f>$A$6</f>
        <v>"AGZULASA CIA LTDA"</v>
      </c>
      <c r="B1513" s="12"/>
      <c r="C1513" s="26"/>
    </row>
    <row r="1514" spans="1:3" ht="12.75" customHeight="1" x14ac:dyDescent="0.2">
      <c r="A1514" s="21" t="str">
        <f>$A$7</f>
        <v>Дата фасовки: 12.09.2018</v>
      </c>
      <c r="B1514" s="34">
        <f>K838</f>
        <v>0</v>
      </c>
      <c r="C1514" s="25"/>
    </row>
    <row r="1515" spans="1:3" ht="12.75" customHeight="1" x14ac:dyDescent="0.2">
      <c r="A1515" s="21" t="str">
        <f>$A$8</f>
        <v>Условия хранения: +13°С до +14 °С</v>
      </c>
      <c r="B1515" s="34"/>
      <c r="C1515" s="25"/>
    </row>
    <row r="1516" spans="1:3" ht="12.75" customHeight="1" x14ac:dyDescent="0.2">
      <c r="A1516" s="21" t="str">
        <f ca="1">IF(LEFT(INDIRECT(ADDRESS(ROW()-7,COLUMN()+1)),3)="13-","Срок годности: 5 суток","Срок годности: 10 суток")</f>
        <v>Срок годности: 10 суток</v>
      </c>
      <c r="B1516" s="34"/>
      <c r="C1516" s="25"/>
    </row>
    <row r="1517" spans="1:3" ht="12.75" customHeight="1" x14ac:dyDescent="0.2">
      <c r="A1517" s="21">
        <f>$A$10</f>
        <v>0</v>
      </c>
      <c r="B1517" s="34"/>
      <c r="C1517" s="35" t="s">
        <v>9</v>
      </c>
    </row>
    <row r="1518" spans="1:3" ht="12.75" customHeight="1" x14ac:dyDescent="0.2">
      <c r="A1518" s="15" t="s">
        <v>10</v>
      </c>
      <c r="B1518" s="16" t="s">
        <v>11</v>
      </c>
      <c r="C1518" s="35"/>
    </row>
    <row r="1519" spans="1:3" ht="20.25" x14ac:dyDescent="0.2">
      <c r="A1519" s="17">
        <v>838</v>
      </c>
      <c r="B1519" s="2"/>
      <c r="C1519" s="1"/>
    </row>
    <row r="1520" spans="1:3" ht="23.25" x14ac:dyDescent="0.2">
      <c r="A1520" s="6" t="str">
        <f>$A$2</f>
        <v>Бананы св. вес. 1кл</v>
      </c>
      <c r="B1520" s="36">
        <f>'[1]Банан расч'!E839</f>
        <v>0</v>
      </c>
      <c r="C1520" s="36"/>
    </row>
    <row r="1521" spans="1:3" ht="12.75" customHeight="1" x14ac:dyDescent="0.2">
      <c r="A1521" s="21" t="str">
        <f ca="1">IF(INDIRECT(ADDRESS(ROW()-1,COLUMN()+1))="Хосп-4","","ГОСТ Р 51603-2000")</f>
        <v>ГОСТ Р 51603-2000</v>
      </c>
      <c r="B1521" s="37" t="s">
        <v>2</v>
      </c>
      <c r="C1521" s="37"/>
    </row>
    <row r="1522" spans="1:3" ht="12.75" customHeight="1" x14ac:dyDescent="0.2">
      <c r="A1522" s="21" t="str">
        <f>$A$4</f>
        <v>ТР ТС 021/2011 ТР ТС 022/2011</v>
      </c>
      <c r="B1522" s="10"/>
      <c r="C1522" s="25"/>
    </row>
    <row r="1523" spans="1:3" ht="12.75" customHeight="1" x14ac:dyDescent="0.2">
      <c r="A1523" s="21" t="str">
        <f>$A$5</f>
        <v>Изготовитель: Эквадор</v>
      </c>
      <c r="B1523" s="12"/>
      <c r="C1523" s="26"/>
    </row>
    <row r="1524" spans="1:3" ht="12.75" customHeight="1" x14ac:dyDescent="0.2">
      <c r="A1524" s="21" t="str">
        <f>$A$6</f>
        <v>"AGZULASA CIA LTDA"</v>
      </c>
      <c r="B1524" s="12"/>
      <c r="C1524" s="26"/>
    </row>
    <row r="1525" spans="1:3" ht="12.75" customHeight="1" x14ac:dyDescent="0.2">
      <c r="A1525" s="21" t="str">
        <f>$A$7</f>
        <v>Дата фасовки: 12.09.2018</v>
      </c>
      <c r="B1525" s="34">
        <f>K839</f>
        <v>0</v>
      </c>
      <c r="C1525" s="25"/>
    </row>
    <row r="1526" spans="1:3" ht="12.75" customHeight="1" x14ac:dyDescent="0.2">
      <c r="A1526" s="21" t="str">
        <f>$A$8</f>
        <v>Условия хранения: +13°С до +14 °С</v>
      </c>
      <c r="B1526" s="34"/>
      <c r="C1526" s="25"/>
    </row>
    <row r="1527" spans="1:3" ht="12.75" customHeight="1" x14ac:dyDescent="0.2">
      <c r="A1527" s="21" t="str">
        <f ca="1">IF(LEFT(INDIRECT(ADDRESS(ROW()-7,COLUMN()+1)),3)="13-","Срок годности: 5 суток","Срок годности: 10 суток")</f>
        <v>Срок годности: 10 суток</v>
      </c>
      <c r="B1527" s="34"/>
      <c r="C1527" s="25"/>
    </row>
    <row r="1528" spans="1:3" ht="12.75" customHeight="1" x14ac:dyDescent="0.2">
      <c r="A1528" s="21">
        <f>$A$10</f>
        <v>0</v>
      </c>
      <c r="B1528" s="34"/>
      <c r="C1528" s="35" t="s">
        <v>9</v>
      </c>
    </row>
    <row r="1529" spans="1:3" ht="12.75" customHeight="1" x14ac:dyDescent="0.2">
      <c r="A1529" s="15" t="s">
        <v>10</v>
      </c>
      <c r="B1529" s="16" t="s">
        <v>11</v>
      </c>
      <c r="C1529" s="35"/>
    </row>
    <row r="1530" spans="1:3" ht="20.25" x14ac:dyDescent="0.2">
      <c r="A1530" s="17">
        <v>839</v>
      </c>
      <c r="B1530" s="2"/>
      <c r="C1530" s="1"/>
    </row>
    <row r="1531" spans="1:3" ht="23.25" x14ac:dyDescent="0.2">
      <c r="A1531" s="6" t="str">
        <f>$A$2</f>
        <v>Бананы св. вес. 1кл</v>
      </c>
      <c r="B1531" s="36">
        <f>'[1]Банан расч'!E840</f>
        <v>0</v>
      </c>
      <c r="C1531" s="36"/>
    </row>
    <row r="1532" spans="1:3" ht="12.75" customHeight="1" x14ac:dyDescent="0.2">
      <c r="A1532" s="21" t="str">
        <f ca="1">IF(INDIRECT(ADDRESS(ROW()-1,COLUMN()+1))="Хосп-4","","ГОСТ Р 51603-2000")</f>
        <v>ГОСТ Р 51603-2000</v>
      </c>
      <c r="B1532" s="37" t="s">
        <v>2</v>
      </c>
      <c r="C1532" s="37"/>
    </row>
    <row r="1533" spans="1:3" ht="12.75" customHeight="1" x14ac:dyDescent="0.2">
      <c r="A1533" s="21" t="str">
        <f>$A$4</f>
        <v>ТР ТС 021/2011 ТР ТС 022/2011</v>
      </c>
      <c r="B1533" s="10"/>
      <c r="C1533" s="25"/>
    </row>
    <row r="1534" spans="1:3" ht="12.75" customHeight="1" x14ac:dyDescent="0.2">
      <c r="A1534" s="21" t="str">
        <f>$A$5</f>
        <v>Изготовитель: Эквадор</v>
      </c>
      <c r="B1534" s="12"/>
      <c r="C1534" s="26"/>
    </row>
    <row r="1535" spans="1:3" ht="12.75" customHeight="1" x14ac:dyDescent="0.2">
      <c r="A1535" s="21" t="str">
        <f>$A$6</f>
        <v>"AGZULASA CIA LTDA"</v>
      </c>
      <c r="B1535" s="12"/>
      <c r="C1535" s="26"/>
    </row>
    <row r="1536" spans="1:3" ht="12.75" customHeight="1" x14ac:dyDescent="0.2">
      <c r="A1536" s="21" t="str">
        <f>$A$7</f>
        <v>Дата фасовки: 12.09.2018</v>
      </c>
      <c r="B1536" s="34">
        <f>K840</f>
        <v>0</v>
      </c>
      <c r="C1536" s="25"/>
    </row>
    <row r="1537" spans="1:3" ht="12.75" customHeight="1" x14ac:dyDescent="0.2">
      <c r="A1537" s="21" t="str">
        <f>$A$8</f>
        <v>Условия хранения: +13°С до +14 °С</v>
      </c>
      <c r="B1537" s="34"/>
      <c r="C1537" s="25"/>
    </row>
    <row r="1538" spans="1:3" ht="12.75" customHeight="1" x14ac:dyDescent="0.2">
      <c r="A1538" s="21" t="str">
        <f ca="1">IF(LEFT(INDIRECT(ADDRESS(ROW()-7,COLUMN()+1)),3)="13-","Срок годности: 5 суток","Срок годности: 10 суток")</f>
        <v>Срок годности: 10 суток</v>
      </c>
      <c r="B1538" s="34"/>
      <c r="C1538" s="25"/>
    </row>
    <row r="1539" spans="1:3" ht="12.75" customHeight="1" x14ac:dyDescent="0.2">
      <c r="A1539" s="21">
        <f>$A$10</f>
        <v>0</v>
      </c>
      <c r="B1539" s="34"/>
      <c r="C1539" s="35" t="s">
        <v>9</v>
      </c>
    </row>
    <row r="1540" spans="1:3" ht="12.75" customHeight="1" x14ac:dyDescent="0.2">
      <c r="A1540" s="15" t="s">
        <v>10</v>
      </c>
      <c r="B1540" s="16" t="s">
        <v>11</v>
      </c>
      <c r="C1540" s="35"/>
    </row>
    <row r="1541" spans="1:3" ht="20.25" x14ac:dyDescent="0.2">
      <c r="A1541" s="17">
        <v>840</v>
      </c>
      <c r="B1541" s="2"/>
      <c r="C1541" s="1"/>
    </row>
    <row r="1542" spans="1:3" ht="23.25" x14ac:dyDescent="0.2">
      <c r="A1542" s="6" t="str">
        <f>$A$2</f>
        <v>Бананы св. вес. 1кл</v>
      </c>
      <c r="B1542" s="36">
        <f>'[1]Банан расч'!E841</f>
        <v>0</v>
      </c>
      <c r="C1542" s="36"/>
    </row>
    <row r="1543" spans="1:3" ht="12.75" customHeight="1" x14ac:dyDescent="0.2">
      <c r="A1543" s="21" t="str">
        <f ca="1">IF(INDIRECT(ADDRESS(ROW()-1,COLUMN()+1))="Хосп-4","","ГОСТ Р 51603-2000")</f>
        <v>ГОСТ Р 51603-2000</v>
      </c>
      <c r="B1543" s="37" t="s">
        <v>2</v>
      </c>
      <c r="C1543" s="37"/>
    </row>
    <row r="1544" spans="1:3" ht="12.75" customHeight="1" x14ac:dyDescent="0.2">
      <c r="A1544" s="21" t="str">
        <f>$A$4</f>
        <v>ТР ТС 021/2011 ТР ТС 022/2011</v>
      </c>
      <c r="B1544" s="10"/>
      <c r="C1544" s="25"/>
    </row>
    <row r="1545" spans="1:3" ht="12.75" customHeight="1" x14ac:dyDescent="0.2">
      <c r="A1545" s="21" t="str">
        <f>$A$5</f>
        <v>Изготовитель: Эквадор</v>
      </c>
      <c r="B1545" s="12"/>
      <c r="C1545" s="26"/>
    </row>
    <row r="1546" spans="1:3" ht="12.75" customHeight="1" x14ac:dyDescent="0.2">
      <c r="A1546" s="21" t="str">
        <f>$A$6</f>
        <v>"AGZULASA CIA LTDA"</v>
      </c>
      <c r="B1546" s="12"/>
      <c r="C1546" s="26"/>
    </row>
    <row r="1547" spans="1:3" ht="12.75" customHeight="1" x14ac:dyDescent="0.2">
      <c r="A1547" s="21" t="str">
        <f>$A$7</f>
        <v>Дата фасовки: 12.09.2018</v>
      </c>
      <c r="B1547" s="34">
        <f>K841</f>
        <v>0</v>
      </c>
      <c r="C1547" s="25"/>
    </row>
    <row r="1548" spans="1:3" ht="12.75" customHeight="1" x14ac:dyDescent="0.2">
      <c r="A1548" s="21" t="str">
        <f>$A$8</f>
        <v>Условия хранения: +13°С до +14 °С</v>
      </c>
      <c r="B1548" s="34"/>
      <c r="C1548" s="25"/>
    </row>
    <row r="1549" spans="1:3" ht="12.75" customHeight="1" x14ac:dyDescent="0.2">
      <c r="A1549" s="21" t="str">
        <f ca="1">IF(LEFT(INDIRECT(ADDRESS(ROW()-7,COLUMN()+1)),3)="13-","Срок годности: 5 суток","Срок годности: 10 суток")</f>
        <v>Срок годности: 10 суток</v>
      </c>
      <c r="B1549" s="34"/>
      <c r="C1549" s="25"/>
    </row>
    <row r="1550" spans="1:3" ht="12.75" customHeight="1" x14ac:dyDescent="0.2">
      <c r="A1550" s="21">
        <f>$A$10</f>
        <v>0</v>
      </c>
      <c r="B1550" s="34"/>
      <c r="C1550" s="35" t="s">
        <v>9</v>
      </c>
    </row>
    <row r="1551" spans="1:3" ht="12.75" customHeight="1" x14ac:dyDescent="0.2">
      <c r="A1551" s="15" t="s">
        <v>10</v>
      </c>
      <c r="B1551" s="16" t="s">
        <v>11</v>
      </c>
      <c r="C1551" s="35"/>
    </row>
    <row r="1552" spans="1:3" ht="20.25" x14ac:dyDescent="0.2">
      <c r="A1552" s="17">
        <v>841</v>
      </c>
      <c r="B1552" s="2"/>
      <c r="C1552" s="1"/>
    </row>
    <row r="1553" spans="1:3" ht="23.25" x14ac:dyDescent="0.2">
      <c r="A1553" s="6" t="str">
        <f>$A$2</f>
        <v>Бананы св. вес. 1кл</v>
      </c>
      <c r="B1553" s="36">
        <f>'[1]Банан расч'!E842</f>
        <v>0</v>
      </c>
      <c r="C1553" s="36"/>
    </row>
    <row r="1554" spans="1:3" ht="12.75" customHeight="1" x14ac:dyDescent="0.2">
      <c r="A1554" s="21" t="str">
        <f ca="1">IF(INDIRECT(ADDRESS(ROW()-1,COLUMN()+1))="Хосп-4","","ГОСТ Р 51603-2000")</f>
        <v>ГОСТ Р 51603-2000</v>
      </c>
      <c r="B1554" s="37" t="s">
        <v>2</v>
      </c>
      <c r="C1554" s="37"/>
    </row>
    <row r="1555" spans="1:3" ht="12.75" customHeight="1" x14ac:dyDescent="0.2">
      <c r="A1555" s="21" t="str">
        <f>$A$4</f>
        <v>ТР ТС 021/2011 ТР ТС 022/2011</v>
      </c>
      <c r="B1555" s="10"/>
      <c r="C1555" s="25"/>
    </row>
    <row r="1556" spans="1:3" ht="12.75" customHeight="1" x14ac:dyDescent="0.2">
      <c r="A1556" s="21" t="str">
        <f>$A$5</f>
        <v>Изготовитель: Эквадор</v>
      </c>
      <c r="B1556" s="12"/>
      <c r="C1556" s="26"/>
    </row>
    <row r="1557" spans="1:3" ht="12.75" customHeight="1" x14ac:dyDescent="0.2">
      <c r="A1557" s="21" t="str">
        <f>$A$6</f>
        <v>"AGZULASA CIA LTDA"</v>
      </c>
      <c r="B1557" s="12"/>
      <c r="C1557" s="26"/>
    </row>
    <row r="1558" spans="1:3" ht="12.75" customHeight="1" x14ac:dyDescent="0.2">
      <c r="A1558" s="21" t="str">
        <f>$A$7</f>
        <v>Дата фасовки: 12.09.2018</v>
      </c>
      <c r="B1558" s="34">
        <f>K842</f>
        <v>0</v>
      </c>
      <c r="C1558" s="25"/>
    </row>
    <row r="1559" spans="1:3" ht="12.75" customHeight="1" x14ac:dyDescent="0.2">
      <c r="A1559" s="21" t="str">
        <f>$A$8</f>
        <v>Условия хранения: +13°С до +14 °С</v>
      </c>
      <c r="B1559" s="34"/>
      <c r="C1559" s="25"/>
    </row>
    <row r="1560" spans="1:3" ht="12.75" customHeight="1" x14ac:dyDescent="0.2">
      <c r="A1560" s="21" t="str">
        <f ca="1">IF(LEFT(INDIRECT(ADDRESS(ROW()-7,COLUMN()+1)),3)="13-","Срок годности: 5 суток","Срок годности: 10 суток")</f>
        <v>Срок годности: 10 суток</v>
      </c>
      <c r="B1560" s="34"/>
      <c r="C1560" s="25"/>
    </row>
    <row r="1561" spans="1:3" ht="12.75" customHeight="1" x14ac:dyDescent="0.2">
      <c r="A1561" s="21">
        <f>$A$10</f>
        <v>0</v>
      </c>
      <c r="B1561" s="34"/>
      <c r="C1561" s="35" t="s">
        <v>9</v>
      </c>
    </row>
    <row r="1562" spans="1:3" ht="12.75" customHeight="1" x14ac:dyDescent="0.2">
      <c r="A1562" s="15" t="s">
        <v>10</v>
      </c>
      <c r="B1562" s="16" t="s">
        <v>11</v>
      </c>
      <c r="C1562" s="35"/>
    </row>
    <row r="1563" spans="1:3" ht="20.25" x14ac:dyDescent="0.2">
      <c r="A1563" s="17">
        <v>842</v>
      </c>
      <c r="B1563" s="2"/>
      <c r="C1563" s="1"/>
    </row>
    <row r="1564" spans="1:3" ht="23.25" x14ac:dyDescent="0.2">
      <c r="A1564" s="6" t="str">
        <f>$A$2</f>
        <v>Бананы св. вес. 1кл</v>
      </c>
      <c r="B1564" s="36">
        <f>'[1]Банан расч'!E843</f>
        <v>0</v>
      </c>
      <c r="C1564" s="36"/>
    </row>
    <row r="1565" spans="1:3" ht="12.75" customHeight="1" x14ac:dyDescent="0.2">
      <c r="A1565" s="21" t="str">
        <f ca="1">IF(INDIRECT(ADDRESS(ROW()-1,COLUMN()+1))="Хосп-4","","ГОСТ Р 51603-2000")</f>
        <v>ГОСТ Р 51603-2000</v>
      </c>
      <c r="B1565" s="37" t="s">
        <v>2</v>
      </c>
      <c r="C1565" s="37"/>
    </row>
    <row r="1566" spans="1:3" ht="12.75" customHeight="1" x14ac:dyDescent="0.2">
      <c r="A1566" s="21" t="str">
        <f>$A$4</f>
        <v>ТР ТС 021/2011 ТР ТС 022/2011</v>
      </c>
      <c r="B1566" s="10"/>
      <c r="C1566" s="25"/>
    </row>
    <row r="1567" spans="1:3" ht="12.75" customHeight="1" x14ac:dyDescent="0.2">
      <c r="A1567" s="21" t="str">
        <f>$A$5</f>
        <v>Изготовитель: Эквадор</v>
      </c>
      <c r="B1567" s="12"/>
      <c r="C1567" s="26"/>
    </row>
    <row r="1568" spans="1:3" ht="12.75" customHeight="1" x14ac:dyDescent="0.2">
      <c r="A1568" s="21" t="str">
        <f>$A$6</f>
        <v>"AGZULASA CIA LTDA"</v>
      </c>
      <c r="B1568" s="12"/>
      <c r="C1568" s="26"/>
    </row>
    <row r="1569" spans="1:3" ht="12.75" customHeight="1" x14ac:dyDescent="0.2">
      <c r="A1569" s="21" t="str">
        <f>$A$7</f>
        <v>Дата фасовки: 12.09.2018</v>
      </c>
      <c r="B1569" s="34">
        <f>K843</f>
        <v>0</v>
      </c>
      <c r="C1569" s="25"/>
    </row>
    <row r="1570" spans="1:3" ht="12.75" customHeight="1" x14ac:dyDescent="0.2">
      <c r="A1570" s="21" t="str">
        <f>$A$8</f>
        <v>Условия хранения: +13°С до +14 °С</v>
      </c>
      <c r="B1570" s="34"/>
      <c r="C1570" s="25"/>
    </row>
    <row r="1571" spans="1:3" ht="12.75" customHeight="1" x14ac:dyDescent="0.2">
      <c r="A1571" s="21" t="str">
        <f ca="1">IF(LEFT(INDIRECT(ADDRESS(ROW()-7,COLUMN()+1)),3)="13-","Срок годности: 5 суток","Срок годности: 10 суток")</f>
        <v>Срок годности: 10 суток</v>
      </c>
      <c r="B1571" s="34"/>
      <c r="C1571" s="25"/>
    </row>
    <row r="1572" spans="1:3" ht="12.75" customHeight="1" x14ac:dyDescent="0.2">
      <c r="A1572" s="21">
        <f>$A$10</f>
        <v>0</v>
      </c>
      <c r="B1572" s="34"/>
      <c r="C1572" s="35" t="s">
        <v>9</v>
      </c>
    </row>
    <row r="1573" spans="1:3" ht="12.75" customHeight="1" x14ac:dyDescent="0.2">
      <c r="A1573" s="15" t="s">
        <v>10</v>
      </c>
      <c r="B1573" s="16" t="s">
        <v>11</v>
      </c>
      <c r="C1573" s="35"/>
    </row>
    <row r="1574" spans="1:3" ht="20.25" x14ac:dyDescent="0.2">
      <c r="A1574" s="17">
        <v>843</v>
      </c>
      <c r="B1574" s="2"/>
      <c r="C1574" s="1"/>
    </row>
    <row r="1575" spans="1:3" ht="23.25" x14ac:dyDescent="0.2">
      <c r="A1575" s="6" t="str">
        <f>$A$2</f>
        <v>Бананы св. вес. 1кл</v>
      </c>
      <c r="B1575" s="36">
        <f>'[1]Банан расч'!E844</f>
        <v>0</v>
      </c>
      <c r="C1575" s="36"/>
    </row>
    <row r="1576" spans="1:3" ht="12.75" customHeight="1" x14ac:dyDescent="0.2">
      <c r="A1576" s="21" t="str">
        <f ca="1">IF(INDIRECT(ADDRESS(ROW()-1,COLUMN()+1))="Хосп-4","","ГОСТ Р 51603-2000")</f>
        <v>ГОСТ Р 51603-2000</v>
      </c>
      <c r="B1576" s="37" t="s">
        <v>2</v>
      </c>
      <c r="C1576" s="37"/>
    </row>
    <row r="1577" spans="1:3" ht="12.75" customHeight="1" x14ac:dyDescent="0.2">
      <c r="A1577" s="21" t="str">
        <f>$A$4</f>
        <v>ТР ТС 021/2011 ТР ТС 022/2011</v>
      </c>
      <c r="B1577" s="10"/>
      <c r="C1577" s="25"/>
    </row>
    <row r="1578" spans="1:3" ht="12.75" customHeight="1" x14ac:dyDescent="0.2">
      <c r="A1578" s="21" t="str">
        <f>$A$5</f>
        <v>Изготовитель: Эквадор</v>
      </c>
      <c r="B1578" s="12"/>
      <c r="C1578" s="26"/>
    </row>
    <row r="1579" spans="1:3" ht="12.75" customHeight="1" x14ac:dyDescent="0.2">
      <c r="A1579" s="21" t="str">
        <f>$A$6</f>
        <v>"AGZULASA CIA LTDA"</v>
      </c>
      <c r="B1579" s="12"/>
      <c r="C1579" s="26"/>
    </row>
    <row r="1580" spans="1:3" ht="12.75" customHeight="1" x14ac:dyDescent="0.2">
      <c r="A1580" s="21" t="str">
        <f>$A$7</f>
        <v>Дата фасовки: 12.09.2018</v>
      </c>
      <c r="B1580" s="34">
        <f>K844</f>
        <v>0</v>
      </c>
      <c r="C1580" s="25"/>
    </row>
    <row r="1581" spans="1:3" ht="12.75" customHeight="1" x14ac:dyDescent="0.2">
      <c r="A1581" s="21" t="str">
        <f>$A$8</f>
        <v>Условия хранения: +13°С до +14 °С</v>
      </c>
      <c r="B1581" s="34"/>
      <c r="C1581" s="25"/>
    </row>
    <row r="1582" spans="1:3" ht="12.75" customHeight="1" x14ac:dyDescent="0.2">
      <c r="A1582" s="21" t="str">
        <f ca="1">IF(LEFT(INDIRECT(ADDRESS(ROW()-7,COLUMN()+1)),3)="13-","Срок годности: 5 суток","Срок годности: 10 суток")</f>
        <v>Срок годности: 10 суток</v>
      </c>
      <c r="B1582" s="34"/>
      <c r="C1582" s="25"/>
    </row>
    <row r="1583" spans="1:3" ht="12.75" customHeight="1" x14ac:dyDescent="0.2">
      <c r="A1583" s="21">
        <f>$A$10</f>
        <v>0</v>
      </c>
      <c r="B1583" s="34"/>
      <c r="C1583" s="35" t="s">
        <v>9</v>
      </c>
    </row>
    <row r="1584" spans="1:3" ht="12.75" customHeight="1" x14ac:dyDescent="0.2">
      <c r="A1584" s="15" t="s">
        <v>10</v>
      </c>
      <c r="B1584" s="16" t="s">
        <v>11</v>
      </c>
      <c r="C1584" s="35"/>
    </row>
    <row r="1585" spans="1:9" s="29" customFormat="1" ht="20.25" x14ac:dyDescent="0.2">
      <c r="A1585" s="17">
        <v>844</v>
      </c>
      <c r="B1585" s="2"/>
      <c r="C1585" s="1"/>
      <c r="E1585" s="30"/>
      <c r="F1585" s="30"/>
      <c r="G1585" s="30"/>
      <c r="H1585" s="30"/>
      <c r="I1585" s="30"/>
    </row>
    <row r="1586" spans="1:9" ht="23.25" x14ac:dyDescent="0.2">
      <c r="A1586" s="6" t="str">
        <f>$A$2</f>
        <v>Бананы св. вес. 1кл</v>
      </c>
      <c r="B1586" s="36">
        <f>'[1]Банан расч'!E845</f>
        <v>0</v>
      </c>
      <c r="C1586" s="36"/>
    </row>
    <row r="1587" spans="1:9" ht="12.75" customHeight="1" x14ac:dyDescent="0.2">
      <c r="A1587" s="21" t="str">
        <f ca="1">IF(INDIRECT(ADDRESS(ROW()-1,COLUMN()+1))="Хосп-4","","ГОСТ Р 51603-2000")</f>
        <v>ГОСТ Р 51603-2000</v>
      </c>
      <c r="B1587" s="37" t="s">
        <v>2</v>
      </c>
      <c r="C1587" s="37"/>
    </row>
    <row r="1588" spans="1:9" ht="12.75" customHeight="1" x14ac:dyDescent="0.2">
      <c r="A1588" s="21" t="str">
        <f>$A$4</f>
        <v>ТР ТС 021/2011 ТР ТС 022/2011</v>
      </c>
      <c r="B1588" s="10"/>
      <c r="C1588" s="25"/>
    </row>
    <row r="1589" spans="1:9" ht="12.75" customHeight="1" x14ac:dyDescent="0.2">
      <c r="A1589" s="21" t="str">
        <f>$A$5</f>
        <v>Изготовитель: Эквадор</v>
      </c>
      <c r="B1589" s="12"/>
      <c r="C1589" s="26"/>
    </row>
    <row r="1590" spans="1:9" ht="12.75" customHeight="1" x14ac:dyDescent="0.2">
      <c r="A1590" s="21" t="str">
        <f>$A$6</f>
        <v>"AGZULASA CIA LTDA"</v>
      </c>
      <c r="B1590" s="12"/>
      <c r="C1590" s="26"/>
    </row>
    <row r="1591" spans="1:9" ht="12.75" customHeight="1" x14ac:dyDescent="0.2">
      <c r="A1591" s="21" t="str">
        <f>$A$7</f>
        <v>Дата фасовки: 12.09.2018</v>
      </c>
      <c r="B1591" s="34">
        <f>K845</f>
        <v>0</v>
      </c>
      <c r="C1591" s="25"/>
    </row>
    <row r="1592" spans="1:9" ht="12.75" customHeight="1" x14ac:dyDescent="0.2">
      <c r="A1592" s="21" t="str">
        <f>$A$8</f>
        <v>Условия хранения: +13°С до +14 °С</v>
      </c>
      <c r="B1592" s="34"/>
      <c r="C1592" s="25"/>
    </row>
    <row r="1593" spans="1:9" ht="12.75" customHeight="1" x14ac:dyDescent="0.2">
      <c r="A1593" s="21" t="str">
        <f ca="1">IF(LEFT(INDIRECT(ADDRESS(ROW()-7,COLUMN()+1)),3)="13-","Срок годности: 5 суток","Срок годности: 10 суток")</f>
        <v>Срок годности: 10 суток</v>
      </c>
      <c r="B1593" s="34"/>
      <c r="C1593" s="25"/>
    </row>
    <row r="1594" spans="1:9" ht="12.75" customHeight="1" x14ac:dyDescent="0.2">
      <c r="A1594" s="21">
        <f>$A$10</f>
        <v>0</v>
      </c>
      <c r="B1594" s="34"/>
      <c r="C1594" s="35" t="s">
        <v>9</v>
      </c>
    </row>
    <row r="1595" spans="1:9" ht="12.75" customHeight="1" x14ac:dyDescent="0.2">
      <c r="A1595" s="15" t="s">
        <v>10</v>
      </c>
      <c r="B1595" s="16" t="s">
        <v>11</v>
      </c>
      <c r="C1595" s="35"/>
    </row>
    <row r="1596" spans="1:9" ht="20.25" x14ac:dyDescent="0.2">
      <c r="A1596" s="17">
        <v>845</v>
      </c>
      <c r="B1596" s="2"/>
      <c r="C1596" s="1"/>
    </row>
    <row r="1597" spans="1:9" ht="23.25" x14ac:dyDescent="0.2">
      <c r="A1597" s="6" t="str">
        <f>$A$2</f>
        <v>Бананы св. вес. 1кл</v>
      </c>
      <c r="B1597" s="36">
        <f>'[1]Банан расч'!E846</f>
        <v>0</v>
      </c>
      <c r="C1597" s="36"/>
    </row>
    <row r="1598" spans="1:9" ht="12.75" customHeight="1" x14ac:dyDescent="0.2">
      <c r="A1598" s="21" t="str">
        <f ca="1">IF(INDIRECT(ADDRESS(ROW()-1,COLUMN()+1))="Хосп-4","","ГОСТ Р 51603-2000")</f>
        <v>ГОСТ Р 51603-2000</v>
      </c>
      <c r="B1598" s="37" t="s">
        <v>2</v>
      </c>
      <c r="C1598" s="37"/>
    </row>
    <row r="1599" spans="1:9" ht="12.75" customHeight="1" x14ac:dyDescent="0.2">
      <c r="A1599" s="21" t="str">
        <f>$A$4</f>
        <v>ТР ТС 021/2011 ТР ТС 022/2011</v>
      </c>
      <c r="B1599" s="10"/>
      <c r="C1599" s="25"/>
    </row>
    <row r="1600" spans="1:9" ht="12.75" customHeight="1" x14ac:dyDescent="0.2">
      <c r="A1600" s="21" t="str">
        <f>$A$5</f>
        <v>Изготовитель: Эквадор</v>
      </c>
      <c r="B1600" s="12"/>
      <c r="C1600" s="26"/>
    </row>
    <row r="1601" spans="1:3" ht="12.75" customHeight="1" x14ac:dyDescent="0.2">
      <c r="A1601" s="21" t="str">
        <f>$A$6</f>
        <v>"AGZULASA CIA LTDA"</v>
      </c>
      <c r="B1601" s="12"/>
      <c r="C1601" s="26"/>
    </row>
    <row r="1602" spans="1:3" ht="12.75" customHeight="1" x14ac:dyDescent="0.2">
      <c r="A1602" s="21" t="str">
        <f>$A$7</f>
        <v>Дата фасовки: 12.09.2018</v>
      </c>
      <c r="B1602" s="34">
        <f>K846</f>
        <v>0</v>
      </c>
      <c r="C1602" s="25"/>
    </row>
    <row r="1603" spans="1:3" ht="12.75" customHeight="1" x14ac:dyDescent="0.2">
      <c r="A1603" s="21" t="str">
        <f>$A$8</f>
        <v>Условия хранения: +13°С до +14 °С</v>
      </c>
      <c r="B1603" s="34"/>
      <c r="C1603" s="25"/>
    </row>
    <row r="1604" spans="1:3" ht="12.75" customHeight="1" x14ac:dyDescent="0.2">
      <c r="A1604" s="21" t="str">
        <f ca="1">IF(LEFT(INDIRECT(ADDRESS(ROW()-7,COLUMN()+1)),3)="13-","Срок годности: 5 суток","Срок годности: 10 суток")</f>
        <v>Срок годности: 10 суток</v>
      </c>
      <c r="B1604" s="34"/>
      <c r="C1604" s="25"/>
    </row>
    <row r="1605" spans="1:3" ht="12.75" customHeight="1" x14ac:dyDescent="0.2">
      <c r="A1605" s="21">
        <f>$A$10</f>
        <v>0</v>
      </c>
      <c r="B1605" s="34"/>
      <c r="C1605" s="35" t="s">
        <v>9</v>
      </c>
    </row>
    <row r="1606" spans="1:3" ht="12.75" customHeight="1" x14ac:dyDescent="0.2">
      <c r="A1606" s="15" t="s">
        <v>10</v>
      </c>
      <c r="B1606" s="16" t="s">
        <v>11</v>
      </c>
      <c r="C1606" s="35"/>
    </row>
    <row r="1607" spans="1:3" ht="20.25" x14ac:dyDescent="0.2">
      <c r="A1607" s="17">
        <v>846</v>
      </c>
      <c r="B1607" s="2"/>
      <c r="C1607" s="1"/>
    </row>
    <row r="1608" spans="1:3" ht="23.25" x14ac:dyDescent="0.2">
      <c r="A1608" s="6" t="str">
        <f>$A$2</f>
        <v>Бананы св. вес. 1кл</v>
      </c>
      <c r="B1608" s="36">
        <f>'[1]Банан расч'!E847</f>
        <v>0</v>
      </c>
      <c r="C1608" s="36"/>
    </row>
    <row r="1609" spans="1:3" ht="12.75" customHeight="1" x14ac:dyDescent="0.2">
      <c r="A1609" s="21" t="str">
        <f ca="1">IF(INDIRECT(ADDRESS(ROW()-1,COLUMN()+1))="Хосп-4","","ГОСТ Р 51603-2000")</f>
        <v>ГОСТ Р 51603-2000</v>
      </c>
      <c r="B1609" s="37" t="s">
        <v>2</v>
      </c>
      <c r="C1609" s="37"/>
    </row>
    <row r="1610" spans="1:3" ht="12.75" customHeight="1" x14ac:dyDescent="0.2">
      <c r="A1610" s="21" t="str">
        <f>$A$4</f>
        <v>ТР ТС 021/2011 ТР ТС 022/2011</v>
      </c>
      <c r="B1610" s="10"/>
      <c r="C1610" s="25"/>
    </row>
    <row r="1611" spans="1:3" ht="12.75" customHeight="1" x14ac:dyDescent="0.2">
      <c r="A1611" s="21" t="str">
        <f>$A$5</f>
        <v>Изготовитель: Эквадор</v>
      </c>
      <c r="B1611" s="12"/>
      <c r="C1611" s="26"/>
    </row>
    <row r="1612" spans="1:3" ht="12.75" customHeight="1" x14ac:dyDescent="0.2">
      <c r="A1612" s="21" t="str">
        <f>$A$6</f>
        <v>"AGZULASA CIA LTDA"</v>
      </c>
      <c r="B1612" s="12"/>
      <c r="C1612" s="26"/>
    </row>
    <row r="1613" spans="1:3" ht="12.75" customHeight="1" x14ac:dyDescent="0.2">
      <c r="A1613" s="21" t="str">
        <f>$A$7</f>
        <v>Дата фасовки: 12.09.2018</v>
      </c>
      <c r="B1613" s="34">
        <f>K847</f>
        <v>0</v>
      </c>
      <c r="C1613" s="25"/>
    </row>
    <row r="1614" spans="1:3" ht="12.75" customHeight="1" x14ac:dyDescent="0.2">
      <c r="A1614" s="21" t="str">
        <f>$A$8</f>
        <v>Условия хранения: +13°С до +14 °С</v>
      </c>
      <c r="B1614" s="34"/>
      <c r="C1614" s="25"/>
    </row>
    <row r="1615" spans="1:3" ht="12.75" customHeight="1" x14ac:dyDescent="0.2">
      <c r="A1615" s="21" t="str">
        <f ca="1">IF(LEFT(INDIRECT(ADDRESS(ROW()-7,COLUMN()+1)),3)="13-","Срок годности: 5 суток","Срок годности: 10 суток")</f>
        <v>Срок годности: 10 суток</v>
      </c>
      <c r="B1615" s="34"/>
      <c r="C1615" s="25"/>
    </row>
    <row r="1616" spans="1:3" ht="12.75" customHeight="1" x14ac:dyDescent="0.2">
      <c r="A1616" s="21">
        <f>$A$10</f>
        <v>0</v>
      </c>
      <c r="B1616" s="34"/>
      <c r="C1616" s="35" t="s">
        <v>9</v>
      </c>
    </row>
    <row r="1617" spans="1:3" ht="12.75" customHeight="1" x14ac:dyDescent="0.2">
      <c r="A1617" s="15" t="s">
        <v>10</v>
      </c>
      <c r="B1617" s="16" t="s">
        <v>11</v>
      </c>
      <c r="C1617" s="35"/>
    </row>
    <row r="1618" spans="1:3" ht="20.25" x14ac:dyDescent="0.2">
      <c r="A1618" s="17">
        <v>847</v>
      </c>
      <c r="B1618" s="2"/>
      <c r="C1618" s="1"/>
    </row>
    <row r="1619" spans="1:3" ht="23.25" x14ac:dyDescent="0.2">
      <c r="A1619" s="6" t="str">
        <f>$A$2</f>
        <v>Бананы св. вес. 1кл</v>
      </c>
      <c r="B1619" s="36">
        <f>'[1]Банан расч'!E848</f>
        <v>0</v>
      </c>
      <c r="C1619" s="36"/>
    </row>
    <row r="1620" spans="1:3" ht="12.75" customHeight="1" x14ac:dyDescent="0.2">
      <c r="A1620" s="21" t="str">
        <f ca="1">IF(INDIRECT(ADDRESS(ROW()-1,COLUMN()+1))="Хосп-4","","ГОСТ Р 51603-2000")</f>
        <v>ГОСТ Р 51603-2000</v>
      </c>
      <c r="B1620" s="37" t="s">
        <v>2</v>
      </c>
      <c r="C1620" s="37"/>
    </row>
    <row r="1621" spans="1:3" ht="12.75" customHeight="1" x14ac:dyDescent="0.2">
      <c r="A1621" s="21" t="str">
        <f>$A$4</f>
        <v>ТР ТС 021/2011 ТР ТС 022/2011</v>
      </c>
      <c r="B1621" s="10"/>
      <c r="C1621" s="25"/>
    </row>
    <row r="1622" spans="1:3" ht="12.75" customHeight="1" x14ac:dyDescent="0.2">
      <c r="A1622" s="21" t="str">
        <f>$A$5</f>
        <v>Изготовитель: Эквадор</v>
      </c>
      <c r="B1622" s="12"/>
      <c r="C1622" s="26"/>
    </row>
    <row r="1623" spans="1:3" ht="12.75" customHeight="1" x14ac:dyDescent="0.2">
      <c r="A1623" s="21" t="str">
        <f>$A$6</f>
        <v>"AGZULASA CIA LTDA"</v>
      </c>
      <c r="B1623" s="12"/>
      <c r="C1623" s="26"/>
    </row>
    <row r="1624" spans="1:3" ht="12.75" customHeight="1" x14ac:dyDescent="0.2">
      <c r="A1624" s="21" t="str">
        <f>$A$7</f>
        <v>Дата фасовки: 12.09.2018</v>
      </c>
      <c r="B1624" s="34">
        <f>K848</f>
        <v>0</v>
      </c>
      <c r="C1624" s="25"/>
    </row>
    <row r="1625" spans="1:3" ht="12.75" customHeight="1" x14ac:dyDescent="0.2">
      <c r="A1625" s="21" t="str">
        <f>$A$8</f>
        <v>Условия хранения: +13°С до +14 °С</v>
      </c>
      <c r="B1625" s="34"/>
      <c r="C1625" s="25"/>
    </row>
    <row r="1626" spans="1:3" ht="12.75" customHeight="1" x14ac:dyDescent="0.2">
      <c r="A1626" s="21" t="str">
        <f ca="1">IF(LEFT(INDIRECT(ADDRESS(ROW()-7,COLUMN()+1)),3)="13-","Срок годности: 5 суток","Срок годности: 10 суток")</f>
        <v>Срок годности: 10 суток</v>
      </c>
      <c r="B1626" s="34"/>
      <c r="C1626" s="25"/>
    </row>
    <row r="1627" spans="1:3" ht="12.75" customHeight="1" x14ac:dyDescent="0.2">
      <c r="A1627" s="21">
        <f>$A$10</f>
        <v>0</v>
      </c>
      <c r="B1627" s="34"/>
      <c r="C1627" s="35" t="s">
        <v>9</v>
      </c>
    </row>
    <row r="1628" spans="1:3" ht="12.75" customHeight="1" x14ac:dyDescent="0.2">
      <c r="A1628" s="15" t="s">
        <v>10</v>
      </c>
      <c r="B1628" s="16" t="s">
        <v>11</v>
      </c>
      <c r="C1628" s="35"/>
    </row>
    <row r="1629" spans="1:3" ht="20.25" x14ac:dyDescent="0.2">
      <c r="A1629" s="17">
        <v>848</v>
      </c>
      <c r="B1629" s="2"/>
      <c r="C1629" s="1"/>
    </row>
    <row r="1630" spans="1:3" ht="23.25" x14ac:dyDescent="0.2">
      <c r="A1630" s="6" t="str">
        <f>$A$2</f>
        <v>Бананы св. вес. 1кл</v>
      </c>
      <c r="B1630" s="36">
        <f>'[1]Банан расч'!E849</f>
        <v>0</v>
      </c>
      <c r="C1630" s="36"/>
    </row>
    <row r="1631" spans="1:3" ht="12.75" customHeight="1" x14ac:dyDescent="0.2">
      <c r="A1631" s="21" t="str">
        <f ca="1">IF(INDIRECT(ADDRESS(ROW()-1,COLUMN()+1))="Хосп-4","","ГОСТ Р 51603-2000")</f>
        <v>ГОСТ Р 51603-2000</v>
      </c>
      <c r="B1631" s="37" t="s">
        <v>2</v>
      </c>
      <c r="C1631" s="37"/>
    </row>
    <row r="1632" spans="1:3" ht="12.75" customHeight="1" x14ac:dyDescent="0.2">
      <c r="A1632" s="21" t="str">
        <f>$A$4</f>
        <v>ТР ТС 021/2011 ТР ТС 022/2011</v>
      </c>
      <c r="B1632" s="10"/>
      <c r="C1632" s="25"/>
    </row>
    <row r="1633" spans="1:3" ht="12.75" customHeight="1" x14ac:dyDescent="0.2">
      <c r="A1633" s="21" t="str">
        <f>$A$5</f>
        <v>Изготовитель: Эквадор</v>
      </c>
      <c r="B1633" s="12"/>
      <c r="C1633" s="26"/>
    </row>
    <row r="1634" spans="1:3" ht="12.75" customHeight="1" x14ac:dyDescent="0.2">
      <c r="A1634" s="21" t="str">
        <f>$A$6</f>
        <v>"AGZULASA CIA LTDA"</v>
      </c>
      <c r="B1634" s="12"/>
      <c r="C1634" s="26"/>
    </row>
    <row r="1635" spans="1:3" ht="12.75" customHeight="1" x14ac:dyDescent="0.2">
      <c r="A1635" s="21" t="str">
        <f>$A$7</f>
        <v>Дата фасовки: 12.09.2018</v>
      </c>
      <c r="B1635" s="34">
        <f>K849</f>
        <v>0</v>
      </c>
      <c r="C1635" s="25"/>
    </row>
    <row r="1636" spans="1:3" ht="12.75" customHeight="1" x14ac:dyDescent="0.2">
      <c r="A1636" s="21" t="str">
        <f>$A$8</f>
        <v>Условия хранения: +13°С до +14 °С</v>
      </c>
      <c r="B1636" s="34"/>
      <c r="C1636" s="25"/>
    </row>
    <row r="1637" spans="1:3" ht="12.75" customHeight="1" x14ac:dyDescent="0.2">
      <c r="A1637" s="21" t="str">
        <f ca="1">IF(LEFT(INDIRECT(ADDRESS(ROW()-7,COLUMN()+1)),3)="13-","Срок годности: 5 суток","Срок годности: 10 суток")</f>
        <v>Срок годности: 10 суток</v>
      </c>
      <c r="B1637" s="34"/>
      <c r="C1637" s="25"/>
    </row>
    <row r="1638" spans="1:3" ht="12.75" customHeight="1" x14ac:dyDescent="0.2">
      <c r="A1638" s="21">
        <f>$A$10</f>
        <v>0</v>
      </c>
      <c r="B1638" s="34"/>
      <c r="C1638" s="35" t="s">
        <v>9</v>
      </c>
    </row>
    <row r="1639" spans="1:3" ht="12.75" customHeight="1" x14ac:dyDescent="0.2">
      <c r="A1639" s="15" t="s">
        <v>10</v>
      </c>
      <c r="B1639" s="16" t="s">
        <v>11</v>
      </c>
      <c r="C1639" s="35"/>
    </row>
    <row r="1640" spans="1:3" ht="20.25" x14ac:dyDescent="0.2">
      <c r="A1640" s="17">
        <v>849</v>
      </c>
      <c r="B1640" s="2"/>
      <c r="C1640" s="1"/>
    </row>
    <row r="1641" spans="1:3" ht="23.25" x14ac:dyDescent="0.2">
      <c r="A1641" s="6" t="str">
        <f>$A$2</f>
        <v>Бананы св. вес. 1кл</v>
      </c>
      <c r="B1641" s="36">
        <f>'[1]Банан расч'!E850</f>
        <v>0</v>
      </c>
      <c r="C1641" s="36"/>
    </row>
    <row r="1642" spans="1:3" ht="12.75" customHeight="1" x14ac:dyDescent="0.2">
      <c r="A1642" s="21" t="str">
        <f ca="1">IF(INDIRECT(ADDRESS(ROW()-1,COLUMN()+1))="Хосп-4","","ГОСТ Р 51603-2000")</f>
        <v>ГОСТ Р 51603-2000</v>
      </c>
      <c r="B1642" s="37" t="s">
        <v>2</v>
      </c>
      <c r="C1642" s="37"/>
    </row>
    <row r="1643" spans="1:3" ht="12.75" customHeight="1" x14ac:dyDescent="0.2">
      <c r="A1643" s="21" t="str">
        <f>$A$4</f>
        <v>ТР ТС 021/2011 ТР ТС 022/2011</v>
      </c>
      <c r="B1643" s="10"/>
      <c r="C1643" s="25"/>
    </row>
    <row r="1644" spans="1:3" ht="12.75" customHeight="1" x14ac:dyDescent="0.2">
      <c r="A1644" s="21" t="str">
        <f>$A$5</f>
        <v>Изготовитель: Эквадор</v>
      </c>
      <c r="B1644" s="12"/>
      <c r="C1644" s="26"/>
    </row>
    <row r="1645" spans="1:3" ht="12.75" customHeight="1" x14ac:dyDescent="0.2">
      <c r="A1645" s="21" t="str">
        <f>$A$6</f>
        <v>"AGZULASA CIA LTDA"</v>
      </c>
      <c r="B1645" s="12"/>
      <c r="C1645" s="26"/>
    </row>
    <row r="1646" spans="1:3" ht="12.75" customHeight="1" x14ac:dyDescent="0.2">
      <c r="A1646" s="21" t="str">
        <f>$A$7</f>
        <v>Дата фасовки: 12.09.2018</v>
      </c>
      <c r="B1646" s="34">
        <f>K850</f>
        <v>0</v>
      </c>
      <c r="C1646" s="25"/>
    </row>
    <row r="1647" spans="1:3" ht="12.75" customHeight="1" x14ac:dyDescent="0.2">
      <c r="A1647" s="21" t="str">
        <f>$A$8</f>
        <v>Условия хранения: +13°С до +14 °С</v>
      </c>
      <c r="B1647" s="34"/>
      <c r="C1647" s="25"/>
    </row>
    <row r="1648" spans="1:3" ht="12.75" customHeight="1" x14ac:dyDescent="0.2">
      <c r="A1648" s="21" t="str">
        <f ca="1">IF(LEFT(INDIRECT(ADDRESS(ROW()-7,COLUMN()+1)),3)="13-","Срок годности: 5 суток","Срок годности: 10 суток")</f>
        <v>Срок годности: 10 суток</v>
      </c>
      <c r="B1648" s="34"/>
      <c r="C1648" s="25"/>
    </row>
    <row r="1649" spans="1:3" ht="12.75" customHeight="1" x14ac:dyDescent="0.2">
      <c r="A1649" s="21">
        <f>$A$10</f>
        <v>0</v>
      </c>
      <c r="B1649" s="34"/>
      <c r="C1649" s="35" t="s">
        <v>9</v>
      </c>
    </row>
    <row r="1650" spans="1:3" ht="12.75" customHeight="1" x14ac:dyDescent="0.2">
      <c r="A1650" s="15" t="s">
        <v>10</v>
      </c>
      <c r="B1650" s="16" t="s">
        <v>11</v>
      </c>
      <c r="C1650" s="35"/>
    </row>
    <row r="1651" spans="1:3" ht="20.25" x14ac:dyDescent="0.2">
      <c r="A1651" s="17">
        <v>850</v>
      </c>
      <c r="B1651" s="2"/>
      <c r="C1651" s="1"/>
    </row>
    <row r="1652" spans="1:3" ht="23.25" x14ac:dyDescent="0.2">
      <c r="A1652" s="6" t="str">
        <f>$A$2</f>
        <v>Бананы св. вес. 1кл</v>
      </c>
      <c r="B1652" s="36">
        <f>'[1]Банан расч'!E851</f>
        <v>0</v>
      </c>
      <c r="C1652" s="36"/>
    </row>
    <row r="1653" spans="1:3" ht="12.75" customHeight="1" x14ac:dyDescent="0.2">
      <c r="A1653" s="21" t="str">
        <f ca="1">IF(INDIRECT(ADDRESS(ROW()-1,COLUMN()+1))="Хосп-4","","ГОСТ Р 51603-2000")</f>
        <v>ГОСТ Р 51603-2000</v>
      </c>
      <c r="B1653" s="37" t="s">
        <v>2</v>
      </c>
      <c r="C1653" s="37"/>
    </row>
    <row r="1654" spans="1:3" ht="12.75" customHeight="1" x14ac:dyDescent="0.2">
      <c r="A1654" s="21" t="str">
        <f>$A$4</f>
        <v>ТР ТС 021/2011 ТР ТС 022/2011</v>
      </c>
      <c r="B1654" s="10"/>
      <c r="C1654" s="25"/>
    </row>
    <row r="1655" spans="1:3" ht="12.75" customHeight="1" x14ac:dyDescent="0.2">
      <c r="A1655" s="21" t="str">
        <f>$A$5</f>
        <v>Изготовитель: Эквадор</v>
      </c>
      <c r="B1655" s="12"/>
      <c r="C1655" s="26"/>
    </row>
    <row r="1656" spans="1:3" ht="12.75" customHeight="1" x14ac:dyDescent="0.2">
      <c r="A1656" s="21" t="str">
        <f>$A$6</f>
        <v>"AGZULASA CIA LTDA"</v>
      </c>
      <c r="B1656" s="12"/>
      <c r="C1656" s="26"/>
    </row>
    <row r="1657" spans="1:3" ht="12.75" customHeight="1" x14ac:dyDescent="0.2">
      <c r="A1657" s="21" t="str">
        <f>$A$7</f>
        <v>Дата фасовки: 12.09.2018</v>
      </c>
      <c r="B1657" s="34">
        <f>K851</f>
        <v>0</v>
      </c>
      <c r="C1657" s="25"/>
    </row>
    <row r="1658" spans="1:3" ht="12.75" customHeight="1" x14ac:dyDescent="0.2">
      <c r="A1658" s="21" t="str">
        <f>$A$8</f>
        <v>Условия хранения: +13°С до +14 °С</v>
      </c>
      <c r="B1658" s="34"/>
      <c r="C1658" s="25"/>
    </row>
    <row r="1659" spans="1:3" ht="12.75" customHeight="1" x14ac:dyDescent="0.2">
      <c r="A1659" s="21" t="str">
        <f ca="1">IF(LEFT(INDIRECT(ADDRESS(ROW()-7,COLUMN()+1)),3)="13-","Срок годности: 5 суток","Срок годности: 10 суток")</f>
        <v>Срок годности: 10 суток</v>
      </c>
      <c r="B1659" s="34"/>
      <c r="C1659" s="25"/>
    </row>
    <row r="1660" spans="1:3" ht="12.75" customHeight="1" x14ac:dyDescent="0.2">
      <c r="A1660" s="21">
        <f>$A$10</f>
        <v>0</v>
      </c>
      <c r="B1660" s="34"/>
      <c r="C1660" s="35" t="s">
        <v>9</v>
      </c>
    </row>
    <row r="1661" spans="1:3" ht="12.75" customHeight="1" x14ac:dyDescent="0.2">
      <c r="A1661" s="15" t="s">
        <v>10</v>
      </c>
      <c r="B1661" s="16" t="s">
        <v>11</v>
      </c>
      <c r="C1661" s="35"/>
    </row>
    <row r="1662" spans="1:3" ht="20.25" x14ac:dyDescent="0.2">
      <c r="A1662" s="17">
        <v>851</v>
      </c>
      <c r="B1662" s="2"/>
      <c r="C1662" s="1"/>
    </row>
    <row r="1663" spans="1:3" ht="23.25" x14ac:dyDescent="0.2">
      <c r="A1663" s="6" t="str">
        <f>$A$2</f>
        <v>Бананы св. вес. 1кл</v>
      </c>
      <c r="B1663" s="36">
        <f>'[1]Банан расч'!E852</f>
        <v>0</v>
      </c>
      <c r="C1663" s="36"/>
    </row>
    <row r="1664" spans="1:3" ht="12.75" customHeight="1" x14ac:dyDescent="0.2">
      <c r="A1664" s="1" t="str">
        <f ca="1">IF(INDIRECT(ADDRESS(ROW()-1,COLUMN()+1))="Хосп-4","","ГОСТ Р 51603-2000")</f>
        <v>ГОСТ Р 51603-2000</v>
      </c>
      <c r="B1664" s="37" t="s">
        <v>2</v>
      </c>
      <c r="C1664" s="37"/>
    </row>
    <row r="1665" spans="1:3" ht="12.75" customHeight="1" x14ac:dyDescent="0.2">
      <c r="A1665" s="1" t="str">
        <f>$A$4</f>
        <v>ТР ТС 021/2011 ТР ТС 022/2011</v>
      </c>
      <c r="B1665" s="10"/>
      <c r="C1665" s="25"/>
    </row>
    <row r="1666" spans="1:3" ht="12.75" customHeight="1" x14ac:dyDescent="0.2">
      <c r="A1666" s="1" t="str">
        <f>$A$5</f>
        <v>Изготовитель: Эквадор</v>
      </c>
      <c r="B1666" s="12"/>
      <c r="C1666" s="26"/>
    </row>
    <row r="1667" spans="1:3" ht="12.75" customHeight="1" x14ac:dyDescent="0.2">
      <c r="A1667" s="1" t="str">
        <f>$A$6</f>
        <v>"AGZULASA CIA LTDA"</v>
      </c>
      <c r="B1667" s="12"/>
      <c r="C1667" s="26"/>
    </row>
    <row r="1668" spans="1:3" ht="12.75" customHeight="1" x14ac:dyDescent="0.2">
      <c r="A1668" s="1" t="str">
        <f>$A$7</f>
        <v>Дата фасовки: 12.09.2018</v>
      </c>
      <c r="B1668" s="34">
        <f>K852</f>
        <v>0</v>
      </c>
      <c r="C1668" s="25"/>
    </row>
    <row r="1669" spans="1:3" ht="12.75" customHeight="1" x14ac:dyDescent="0.2">
      <c r="A1669" s="1" t="str">
        <f>$A$8</f>
        <v>Условия хранения: +13°С до +14 °С</v>
      </c>
      <c r="B1669" s="34"/>
      <c r="C1669" s="25"/>
    </row>
    <row r="1670" spans="1:3" ht="12.75" customHeight="1" x14ac:dyDescent="0.2">
      <c r="A1670" s="1" t="str">
        <f ca="1">IF(LEFT(INDIRECT(ADDRESS(ROW()-7,COLUMN()+1)),3)="13-","Срок годности: 5 суток","Срок годности: 10 суток")</f>
        <v>Срок годности: 10 суток</v>
      </c>
      <c r="B1670" s="34"/>
      <c r="C1670" s="25"/>
    </row>
    <row r="1671" spans="1:3" ht="12.75" customHeight="1" x14ac:dyDescent="0.2">
      <c r="A1671" s="31">
        <f>$A$10</f>
        <v>0</v>
      </c>
      <c r="B1671" s="34"/>
      <c r="C1671" s="35" t="s">
        <v>9</v>
      </c>
    </row>
    <row r="1672" spans="1:3" ht="12.75" customHeight="1" x14ac:dyDescent="0.2">
      <c r="A1672" s="15" t="s">
        <v>10</v>
      </c>
      <c r="B1672" s="16" t="s">
        <v>11</v>
      </c>
      <c r="C1672" s="35"/>
    </row>
    <row r="1673" spans="1:3" ht="20.25" x14ac:dyDescent="0.2">
      <c r="A1673" s="17">
        <v>852</v>
      </c>
      <c r="B1673" s="2"/>
      <c r="C1673" s="1"/>
    </row>
    <row r="1674" spans="1:3" ht="23.25" x14ac:dyDescent="0.2">
      <c r="A1674" s="6" t="str">
        <f>$A$2</f>
        <v>Бананы св. вес. 1кл</v>
      </c>
      <c r="B1674" s="36">
        <f>'[1]Банан расч'!E853</f>
        <v>0</v>
      </c>
      <c r="C1674" s="36"/>
    </row>
    <row r="1675" spans="1:3" ht="12.75" customHeight="1" x14ac:dyDescent="0.2">
      <c r="A1675" s="21" t="str">
        <f ca="1">IF(INDIRECT(ADDRESS(ROW()-1,COLUMN()+1))="Хосп-4","","ГОСТ Р 51603-2000")</f>
        <v>ГОСТ Р 51603-2000</v>
      </c>
      <c r="B1675" s="37" t="s">
        <v>2</v>
      </c>
      <c r="C1675" s="37"/>
    </row>
    <row r="1676" spans="1:3" ht="12.75" customHeight="1" x14ac:dyDescent="0.2">
      <c r="A1676" s="21" t="str">
        <f>$A$4</f>
        <v>ТР ТС 021/2011 ТР ТС 022/2011</v>
      </c>
      <c r="B1676" s="10"/>
      <c r="C1676" s="25"/>
    </row>
    <row r="1677" spans="1:3" ht="12.75" customHeight="1" x14ac:dyDescent="0.2">
      <c r="A1677" s="21" t="str">
        <f>$A$5</f>
        <v>Изготовитель: Эквадор</v>
      </c>
      <c r="B1677" s="12"/>
      <c r="C1677" s="26"/>
    </row>
    <row r="1678" spans="1:3" ht="12.75" customHeight="1" x14ac:dyDescent="0.2">
      <c r="A1678" s="21" t="str">
        <f>$A$6</f>
        <v>"AGZULASA CIA LTDA"</v>
      </c>
      <c r="B1678" s="12"/>
      <c r="C1678" s="26"/>
    </row>
    <row r="1679" spans="1:3" ht="12.75" customHeight="1" x14ac:dyDescent="0.2">
      <c r="A1679" s="21" t="str">
        <f>$A$7</f>
        <v>Дата фасовки: 12.09.2018</v>
      </c>
      <c r="B1679" s="34">
        <f>K853</f>
        <v>0</v>
      </c>
      <c r="C1679" s="25"/>
    </row>
    <row r="1680" spans="1:3" ht="12.75" customHeight="1" x14ac:dyDescent="0.2">
      <c r="A1680" s="21" t="str">
        <f>$A$8</f>
        <v>Условия хранения: +13°С до +14 °С</v>
      </c>
      <c r="B1680" s="34"/>
      <c r="C1680" s="25"/>
    </row>
    <row r="1681" spans="1:3" ht="12.75" customHeight="1" x14ac:dyDescent="0.2">
      <c r="A1681" s="21" t="str">
        <f ca="1">IF(LEFT(INDIRECT(ADDRESS(ROW()-7,COLUMN()+1)),3)="13-","Срок годности: 5 суток","Срок годности: 10 суток")</f>
        <v>Срок годности: 10 суток</v>
      </c>
      <c r="B1681" s="34"/>
      <c r="C1681" s="25"/>
    </row>
    <row r="1682" spans="1:3" ht="12.75" customHeight="1" x14ac:dyDescent="0.2">
      <c r="A1682" s="21">
        <f>$A$10</f>
        <v>0</v>
      </c>
      <c r="B1682" s="34"/>
      <c r="C1682" s="35" t="s">
        <v>9</v>
      </c>
    </row>
    <row r="1683" spans="1:3" ht="12.75" customHeight="1" x14ac:dyDescent="0.2">
      <c r="A1683" s="15" t="s">
        <v>10</v>
      </c>
      <c r="B1683" s="16" t="s">
        <v>11</v>
      </c>
      <c r="C1683" s="35"/>
    </row>
    <row r="1684" spans="1:3" ht="20.25" x14ac:dyDescent="0.2">
      <c r="A1684" s="17">
        <v>853</v>
      </c>
      <c r="B1684" s="2"/>
      <c r="C1684" s="1"/>
    </row>
    <row r="1685" spans="1:3" ht="23.25" x14ac:dyDescent="0.2">
      <c r="A1685" s="6" t="str">
        <f>$A$2</f>
        <v>Бананы св. вес. 1кл</v>
      </c>
      <c r="B1685" s="36">
        <f>'[1]Банан расч'!E854</f>
        <v>0</v>
      </c>
      <c r="C1685" s="36"/>
    </row>
    <row r="1686" spans="1:3" ht="12.75" customHeight="1" x14ac:dyDescent="0.2">
      <c r="A1686" s="21" t="str">
        <f ca="1">IF(INDIRECT(ADDRESS(ROW()-1,COLUMN()+1))="Хосп-4","","ГОСТ Р 51603-2000")</f>
        <v>ГОСТ Р 51603-2000</v>
      </c>
      <c r="B1686" s="37" t="s">
        <v>2</v>
      </c>
      <c r="C1686" s="37"/>
    </row>
    <row r="1687" spans="1:3" ht="12.75" customHeight="1" x14ac:dyDescent="0.2">
      <c r="A1687" s="21" t="str">
        <f>$A$4</f>
        <v>ТР ТС 021/2011 ТР ТС 022/2011</v>
      </c>
      <c r="B1687" s="10"/>
      <c r="C1687" s="25"/>
    </row>
    <row r="1688" spans="1:3" ht="12.75" customHeight="1" x14ac:dyDescent="0.2">
      <c r="A1688" s="21" t="str">
        <f>$A$5</f>
        <v>Изготовитель: Эквадор</v>
      </c>
      <c r="B1688" s="12"/>
      <c r="C1688" s="26"/>
    </row>
    <row r="1689" spans="1:3" ht="12.75" customHeight="1" x14ac:dyDescent="0.2">
      <c r="A1689" s="21" t="str">
        <f>$A$6</f>
        <v>"AGZULASA CIA LTDA"</v>
      </c>
      <c r="B1689" s="12"/>
      <c r="C1689" s="26"/>
    </row>
    <row r="1690" spans="1:3" ht="12.75" customHeight="1" x14ac:dyDescent="0.2">
      <c r="A1690" s="21" t="str">
        <f>$A$7</f>
        <v>Дата фасовки: 12.09.2018</v>
      </c>
      <c r="B1690" s="34">
        <f>K854</f>
        <v>0</v>
      </c>
      <c r="C1690" s="25"/>
    </row>
    <row r="1691" spans="1:3" ht="12.75" customHeight="1" x14ac:dyDescent="0.2">
      <c r="A1691" s="21" t="str">
        <f>$A$8</f>
        <v>Условия хранения: +13°С до +14 °С</v>
      </c>
      <c r="B1691" s="34"/>
      <c r="C1691" s="25"/>
    </row>
    <row r="1692" spans="1:3" ht="12.75" customHeight="1" x14ac:dyDescent="0.2">
      <c r="A1692" s="21" t="str">
        <f ca="1">IF(LEFT(INDIRECT(ADDRESS(ROW()-7,COLUMN()+1)),3)="13-","Срок годности: 5 суток","Срок годности: 10 суток")</f>
        <v>Срок годности: 10 суток</v>
      </c>
      <c r="B1692" s="34"/>
      <c r="C1692" s="25"/>
    </row>
    <row r="1693" spans="1:3" ht="12.75" customHeight="1" x14ac:dyDescent="0.2">
      <c r="A1693" s="21">
        <f>$A$10</f>
        <v>0</v>
      </c>
      <c r="B1693" s="34"/>
      <c r="C1693" s="35" t="s">
        <v>9</v>
      </c>
    </row>
    <row r="1694" spans="1:3" ht="12.75" customHeight="1" x14ac:dyDescent="0.2">
      <c r="A1694" s="15" t="s">
        <v>10</v>
      </c>
      <c r="B1694" s="16" t="s">
        <v>11</v>
      </c>
      <c r="C1694" s="35"/>
    </row>
    <row r="1695" spans="1:3" ht="20.25" x14ac:dyDescent="0.2">
      <c r="A1695" s="17">
        <v>854</v>
      </c>
      <c r="B1695" s="2"/>
      <c r="C1695" s="1"/>
    </row>
    <row r="1696" spans="1:3" ht="23.25" x14ac:dyDescent="0.2">
      <c r="A1696" s="6" t="str">
        <f>$A$2</f>
        <v>Бананы св. вес. 1кл</v>
      </c>
      <c r="B1696" s="36">
        <f>'[1]Банан расч'!E855</f>
        <v>0</v>
      </c>
      <c r="C1696" s="36"/>
    </row>
    <row r="1697" spans="1:3" ht="12.75" customHeight="1" x14ac:dyDescent="0.2">
      <c r="A1697" s="21" t="str">
        <f ca="1">IF(INDIRECT(ADDRESS(ROW()-1,COLUMN()+1))="Хосп-4","","ГОСТ Р 51603-2000")</f>
        <v>ГОСТ Р 51603-2000</v>
      </c>
      <c r="B1697" s="37" t="s">
        <v>2</v>
      </c>
      <c r="C1697" s="37"/>
    </row>
    <row r="1698" spans="1:3" ht="12.75" customHeight="1" x14ac:dyDescent="0.2">
      <c r="A1698" s="21" t="str">
        <f>$A$4</f>
        <v>ТР ТС 021/2011 ТР ТС 022/2011</v>
      </c>
      <c r="B1698" s="10"/>
      <c r="C1698" s="25"/>
    </row>
    <row r="1699" spans="1:3" ht="12.75" customHeight="1" x14ac:dyDescent="0.2">
      <c r="A1699" s="21" t="str">
        <f>$A$5</f>
        <v>Изготовитель: Эквадор</v>
      </c>
      <c r="B1699" s="12"/>
      <c r="C1699" s="26"/>
    </row>
    <row r="1700" spans="1:3" ht="12.75" customHeight="1" x14ac:dyDescent="0.2">
      <c r="A1700" s="21" t="str">
        <f>$A$6</f>
        <v>"AGZULASA CIA LTDA"</v>
      </c>
      <c r="B1700" s="12"/>
      <c r="C1700" s="26"/>
    </row>
    <row r="1701" spans="1:3" ht="12.75" customHeight="1" x14ac:dyDescent="0.2">
      <c r="A1701" s="21" t="str">
        <f>$A$7</f>
        <v>Дата фасовки: 12.09.2018</v>
      </c>
      <c r="B1701" s="34">
        <f>K855</f>
        <v>0</v>
      </c>
      <c r="C1701" s="25"/>
    </row>
    <row r="1702" spans="1:3" ht="12.75" customHeight="1" x14ac:dyDescent="0.2">
      <c r="A1702" s="21" t="str">
        <f>$A$8</f>
        <v>Условия хранения: +13°С до +14 °С</v>
      </c>
      <c r="B1702" s="34"/>
      <c r="C1702" s="25"/>
    </row>
    <row r="1703" spans="1:3" ht="12.75" customHeight="1" x14ac:dyDescent="0.2">
      <c r="A1703" s="21" t="str">
        <f ca="1">IF(LEFT(INDIRECT(ADDRESS(ROW()-7,COLUMN()+1)),3)="13-","Срок годности: 5 суток","Срок годности: 10 суток")</f>
        <v>Срок годности: 10 суток</v>
      </c>
      <c r="B1703" s="34"/>
      <c r="C1703" s="25"/>
    </row>
    <row r="1704" spans="1:3" ht="12.75" customHeight="1" x14ac:dyDescent="0.2">
      <c r="A1704" s="21">
        <f>$A$10</f>
        <v>0</v>
      </c>
      <c r="B1704" s="34"/>
      <c r="C1704" s="35" t="s">
        <v>9</v>
      </c>
    </row>
    <row r="1705" spans="1:3" ht="12.75" customHeight="1" x14ac:dyDescent="0.2">
      <c r="A1705" s="15" t="s">
        <v>10</v>
      </c>
      <c r="B1705" s="16" t="s">
        <v>11</v>
      </c>
      <c r="C1705" s="35"/>
    </row>
    <row r="1706" spans="1:3" ht="20.25" x14ac:dyDescent="0.2">
      <c r="A1706" s="17">
        <v>855</v>
      </c>
      <c r="B1706" s="2"/>
      <c r="C1706" s="1"/>
    </row>
    <row r="1707" spans="1:3" ht="23.25" x14ac:dyDescent="0.2">
      <c r="A1707" s="6" t="str">
        <f>$A$2</f>
        <v>Бананы св. вес. 1кл</v>
      </c>
      <c r="B1707" s="36">
        <f>'[1]Банан расч'!E856</f>
        <v>0</v>
      </c>
      <c r="C1707" s="36"/>
    </row>
    <row r="1708" spans="1:3" ht="12.75" customHeight="1" x14ac:dyDescent="0.2">
      <c r="A1708" s="21" t="str">
        <f ca="1">IF(INDIRECT(ADDRESS(ROW()-1,COLUMN()+1))="Хосп-4","","ГОСТ Р 51603-2000")</f>
        <v>ГОСТ Р 51603-2000</v>
      </c>
      <c r="B1708" s="37" t="s">
        <v>2</v>
      </c>
      <c r="C1708" s="37"/>
    </row>
    <row r="1709" spans="1:3" ht="12.75" customHeight="1" x14ac:dyDescent="0.2">
      <c r="A1709" s="21" t="str">
        <f>$A$4</f>
        <v>ТР ТС 021/2011 ТР ТС 022/2011</v>
      </c>
      <c r="B1709" s="10"/>
      <c r="C1709" s="25"/>
    </row>
    <row r="1710" spans="1:3" ht="12.75" customHeight="1" x14ac:dyDescent="0.2">
      <c r="A1710" s="21" t="str">
        <f>$A$5</f>
        <v>Изготовитель: Эквадор</v>
      </c>
      <c r="B1710" s="12"/>
      <c r="C1710" s="26"/>
    </row>
    <row r="1711" spans="1:3" ht="12.75" customHeight="1" x14ac:dyDescent="0.2">
      <c r="A1711" s="21" t="str">
        <f>$A$6</f>
        <v>"AGZULASA CIA LTDA"</v>
      </c>
      <c r="B1711" s="12"/>
      <c r="C1711" s="26"/>
    </row>
    <row r="1712" spans="1:3" ht="12.75" customHeight="1" x14ac:dyDescent="0.2">
      <c r="A1712" s="21" t="str">
        <f>$A$7</f>
        <v>Дата фасовки: 12.09.2018</v>
      </c>
      <c r="B1712" s="34">
        <f>K856</f>
        <v>0</v>
      </c>
      <c r="C1712" s="25"/>
    </row>
    <row r="1713" spans="1:3" ht="12.75" customHeight="1" x14ac:dyDescent="0.2">
      <c r="A1713" s="21" t="str">
        <f>$A$8</f>
        <v>Условия хранения: +13°С до +14 °С</v>
      </c>
      <c r="B1713" s="34"/>
      <c r="C1713" s="25"/>
    </row>
    <row r="1714" spans="1:3" ht="12.75" customHeight="1" x14ac:dyDescent="0.2">
      <c r="A1714" s="21" t="str">
        <f ca="1">IF(LEFT(INDIRECT(ADDRESS(ROW()-7,COLUMN()+1)),3)="13-","Срок годности: 5 суток","Срок годности: 10 суток")</f>
        <v>Срок годности: 10 суток</v>
      </c>
      <c r="B1714" s="34"/>
      <c r="C1714" s="25"/>
    </row>
    <row r="1715" spans="1:3" ht="12.75" customHeight="1" x14ac:dyDescent="0.2">
      <c r="A1715" s="21">
        <f>$A$10</f>
        <v>0</v>
      </c>
      <c r="B1715" s="34"/>
      <c r="C1715" s="35" t="s">
        <v>9</v>
      </c>
    </row>
    <row r="1716" spans="1:3" ht="12.75" customHeight="1" x14ac:dyDescent="0.2">
      <c r="A1716" s="15" t="s">
        <v>10</v>
      </c>
      <c r="B1716" s="16" t="s">
        <v>11</v>
      </c>
      <c r="C1716" s="35"/>
    </row>
    <row r="1717" spans="1:3" ht="20.25" x14ac:dyDescent="0.2">
      <c r="A1717" s="17">
        <v>856</v>
      </c>
      <c r="B1717" s="2"/>
      <c r="C1717" s="1"/>
    </row>
    <row r="1718" spans="1:3" ht="23.25" x14ac:dyDescent="0.2">
      <c r="A1718" s="6" t="str">
        <f>$A$2</f>
        <v>Бананы св. вес. 1кл</v>
      </c>
      <c r="B1718" s="36">
        <f>'[1]Банан расч'!E857</f>
        <v>0</v>
      </c>
      <c r="C1718" s="36"/>
    </row>
    <row r="1719" spans="1:3" ht="12.75" customHeight="1" x14ac:dyDescent="0.2">
      <c r="A1719" s="21" t="str">
        <f ca="1">IF(INDIRECT(ADDRESS(ROW()-1,COLUMN()+1))="Хосп-4","","ГОСТ Р 51603-2000")</f>
        <v>ГОСТ Р 51603-2000</v>
      </c>
      <c r="B1719" s="37" t="s">
        <v>2</v>
      </c>
      <c r="C1719" s="37"/>
    </row>
    <row r="1720" spans="1:3" ht="12.75" customHeight="1" x14ac:dyDescent="0.2">
      <c r="A1720" s="21" t="str">
        <f>$A$4</f>
        <v>ТР ТС 021/2011 ТР ТС 022/2011</v>
      </c>
      <c r="B1720" s="10"/>
      <c r="C1720" s="25"/>
    </row>
    <row r="1721" spans="1:3" ht="12.75" customHeight="1" x14ac:dyDescent="0.2">
      <c r="A1721" s="21" t="str">
        <f>$A$5</f>
        <v>Изготовитель: Эквадор</v>
      </c>
      <c r="B1721" s="12"/>
      <c r="C1721" s="26"/>
    </row>
    <row r="1722" spans="1:3" ht="12.75" customHeight="1" x14ac:dyDescent="0.2">
      <c r="A1722" s="21" t="str">
        <f>$A$6</f>
        <v>"AGZULASA CIA LTDA"</v>
      </c>
      <c r="B1722" s="12"/>
      <c r="C1722" s="26"/>
    </row>
    <row r="1723" spans="1:3" ht="12.75" customHeight="1" x14ac:dyDescent="0.2">
      <c r="A1723" s="21" t="str">
        <f>$A$7</f>
        <v>Дата фасовки: 12.09.2018</v>
      </c>
      <c r="B1723" s="34">
        <f>K857</f>
        <v>0</v>
      </c>
      <c r="C1723" s="25"/>
    </row>
    <row r="1724" spans="1:3" ht="12.75" customHeight="1" x14ac:dyDescent="0.2">
      <c r="A1724" s="21" t="str">
        <f>$A$8</f>
        <v>Условия хранения: +13°С до +14 °С</v>
      </c>
      <c r="B1724" s="34"/>
      <c r="C1724" s="25"/>
    </row>
    <row r="1725" spans="1:3" ht="12.75" customHeight="1" x14ac:dyDescent="0.2">
      <c r="A1725" s="21" t="str">
        <f ca="1">IF(LEFT(INDIRECT(ADDRESS(ROW()-7,COLUMN()+1)),3)="13-","Срок годности: 5 суток","Срок годности: 10 суток")</f>
        <v>Срок годности: 10 суток</v>
      </c>
      <c r="B1725" s="34"/>
      <c r="C1725" s="25"/>
    </row>
    <row r="1726" spans="1:3" ht="12.75" customHeight="1" x14ac:dyDescent="0.2">
      <c r="A1726" s="21">
        <f>$A$10</f>
        <v>0</v>
      </c>
      <c r="B1726" s="34"/>
      <c r="C1726" s="35" t="s">
        <v>9</v>
      </c>
    </row>
    <row r="1727" spans="1:3" ht="12.75" customHeight="1" x14ac:dyDescent="0.2">
      <c r="A1727" s="15" t="s">
        <v>10</v>
      </c>
      <c r="B1727" s="16" t="s">
        <v>11</v>
      </c>
      <c r="C1727" s="35"/>
    </row>
    <row r="1728" spans="1:3" ht="20.25" x14ac:dyDescent="0.2">
      <c r="A1728" s="17">
        <v>857</v>
      </c>
      <c r="B1728" s="2"/>
      <c r="C1728" s="1"/>
    </row>
    <row r="1729" spans="1:3" ht="23.25" x14ac:dyDescent="0.2">
      <c r="A1729" s="6" t="str">
        <f>$A$2</f>
        <v>Бананы св. вес. 1кл</v>
      </c>
      <c r="B1729" s="36">
        <f>'[1]Банан расч'!E858</f>
        <v>0</v>
      </c>
      <c r="C1729" s="36"/>
    </row>
    <row r="1730" spans="1:3" ht="12.75" customHeight="1" x14ac:dyDescent="0.2">
      <c r="A1730" s="21" t="str">
        <f ca="1">IF(INDIRECT(ADDRESS(ROW()-1,COLUMN()+1))="Хосп-4","","ГОСТ Р 51603-2000")</f>
        <v>ГОСТ Р 51603-2000</v>
      </c>
      <c r="B1730" s="37" t="s">
        <v>2</v>
      </c>
      <c r="C1730" s="37"/>
    </row>
    <row r="1731" spans="1:3" ht="12.75" customHeight="1" x14ac:dyDescent="0.2">
      <c r="A1731" s="21" t="str">
        <f>$A$4</f>
        <v>ТР ТС 021/2011 ТР ТС 022/2011</v>
      </c>
      <c r="B1731" s="10"/>
      <c r="C1731" s="25"/>
    </row>
    <row r="1732" spans="1:3" ht="12.75" customHeight="1" x14ac:dyDescent="0.2">
      <c r="A1732" s="21" t="str">
        <f>$A$5</f>
        <v>Изготовитель: Эквадор</v>
      </c>
      <c r="B1732" s="12"/>
      <c r="C1732" s="26"/>
    </row>
    <row r="1733" spans="1:3" ht="12.75" customHeight="1" x14ac:dyDescent="0.2">
      <c r="A1733" s="21" t="str">
        <f>$A$6</f>
        <v>"AGZULASA CIA LTDA"</v>
      </c>
      <c r="B1733" s="12"/>
      <c r="C1733" s="26"/>
    </row>
    <row r="1734" spans="1:3" ht="12.75" customHeight="1" x14ac:dyDescent="0.2">
      <c r="A1734" s="21" t="str">
        <f>$A$7</f>
        <v>Дата фасовки: 12.09.2018</v>
      </c>
      <c r="B1734" s="34">
        <f>K858</f>
        <v>0</v>
      </c>
      <c r="C1734" s="25"/>
    </row>
    <row r="1735" spans="1:3" ht="12.75" customHeight="1" x14ac:dyDescent="0.2">
      <c r="A1735" s="21" t="str">
        <f>$A$8</f>
        <v>Условия хранения: +13°С до +14 °С</v>
      </c>
      <c r="B1735" s="34"/>
      <c r="C1735" s="25"/>
    </row>
    <row r="1736" spans="1:3" ht="12.75" customHeight="1" x14ac:dyDescent="0.2">
      <c r="A1736" s="21" t="str">
        <f ca="1">IF(LEFT(INDIRECT(ADDRESS(ROW()-7,COLUMN()+1)),3)="13-","Срок годности: 5 суток","Срок годности: 10 суток")</f>
        <v>Срок годности: 10 суток</v>
      </c>
      <c r="B1736" s="34"/>
      <c r="C1736" s="25"/>
    </row>
    <row r="1737" spans="1:3" ht="12.75" customHeight="1" x14ac:dyDescent="0.2">
      <c r="A1737" s="21">
        <f>$A$10</f>
        <v>0</v>
      </c>
      <c r="B1737" s="34"/>
      <c r="C1737" s="35" t="s">
        <v>9</v>
      </c>
    </row>
    <row r="1738" spans="1:3" ht="12.75" customHeight="1" x14ac:dyDescent="0.2">
      <c r="A1738" s="15" t="s">
        <v>10</v>
      </c>
      <c r="B1738" s="16" t="s">
        <v>11</v>
      </c>
      <c r="C1738" s="35"/>
    </row>
    <row r="1739" spans="1:3" ht="20.25" x14ac:dyDescent="0.2">
      <c r="A1739" s="17">
        <v>858</v>
      </c>
      <c r="B1739" s="2"/>
      <c r="C1739" s="1"/>
    </row>
    <row r="1740" spans="1:3" ht="23.25" x14ac:dyDescent="0.2">
      <c r="A1740" s="6" t="str">
        <f>$A$2</f>
        <v>Бананы св. вес. 1кл</v>
      </c>
      <c r="B1740" s="36">
        <f>'[1]Банан расч'!E859</f>
        <v>0</v>
      </c>
      <c r="C1740" s="36"/>
    </row>
    <row r="1741" spans="1:3" ht="12.75" customHeight="1" x14ac:dyDescent="0.2">
      <c r="A1741" s="21" t="str">
        <f ca="1">IF(INDIRECT(ADDRESS(ROW()-1,COLUMN()+1))="Хосп-4","","ГОСТ Р 51603-2000")</f>
        <v>ГОСТ Р 51603-2000</v>
      </c>
      <c r="B1741" s="37" t="s">
        <v>2</v>
      </c>
      <c r="C1741" s="37"/>
    </row>
    <row r="1742" spans="1:3" ht="12.75" customHeight="1" x14ac:dyDescent="0.2">
      <c r="A1742" s="21" t="str">
        <f>$A$4</f>
        <v>ТР ТС 021/2011 ТР ТС 022/2011</v>
      </c>
      <c r="B1742" s="10"/>
      <c r="C1742" s="25"/>
    </row>
    <row r="1743" spans="1:3" ht="12.75" customHeight="1" x14ac:dyDescent="0.2">
      <c r="A1743" s="21" t="str">
        <f>$A$5</f>
        <v>Изготовитель: Эквадор</v>
      </c>
      <c r="B1743" s="12"/>
      <c r="C1743" s="26"/>
    </row>
    <row r="1744" spans="1:3" ht="12.75" customHeight="1" x14ac:dyDescent="0.2">
      <c r="A1744" s="21" t="str">
        <f>$A$6</f>
        <v>"AGZULASA CIA LTDA"</v>
      </c>
      <c r="B1744" s="12"/>
      <c r="C1744" s="26"/>
    </row>
    <row r="1745" spans="1:3" ht="12.75" customHeight="1" x14ac:dyDescent="0.2">
      <c r="A1745" s="21" t="str">
        <f>$A$7</f>
        <v>Дата фасовки: 12.09.2018</v>
      </c>
      <c r="B1745" s="34">
        <f>K859</f>
        <v>0</v>
      </c>
      <c r="C1745" s="25"/>
    </row>
    <row r="1746" spans="1:3" ht="12.75" customHeight="1" x14ac:dyDescent="0.2">
      <c r="A1746" s="21" t="str">
        <f>$A$8</f>
        <v>Условия хранения: +13°С до +14 °С</v>
      </c>
      <c r="B1746" s="34"/>
      <c r="C1746" s="25"/>
    </row>
    <row r="1747" spans="1:3" ht="12.75" customHeight="1" x14ac:dyDescent="0.2">
      <c r="A1747" s="21" t="str">
        <f ca="1">IF(LEFT(INDIRECT(ADDRESS(ROW()-7,COLUMN()+1)),3)="13-","Срок годности: 5 суток","Срок годности: 10 суток")</f>
        <v>Срок годности: 10 суток</v>
      </c>
      <c r="B1747" s="34"/>
      <c r="C1747" s="25"/>
    </row>
    <row r="1748" spans="1:3" ht="12.75" customHeight="1" x14ac:dyDescent="0.2">
      <c r="A1748" s="21">
        <f>$A$10</f>
        <v>0</v>
      </c>
      <c r="B1748" s="34"/>
      <c r="C1748" s="35" t="s">
        <v>9</v>
      </c>
    </row>
    <row r="1749" spans="1:3" ht="12.75" customHeight="1" x14ac:dyDescent="0.2">
      <c r="A1749" s="15" t="s">
        <v>10</v>
      </c>
      <c r="B1749" s="16" t="s">
        <v>11</v>
      </c>
      <c r="C1749" s="35"/>
    </row>
    <row r="1750" spans="1:3" ht="20.25" x14ac:dyDescent="0.2">
      <c r="A1750" s="17">
        <v>859</v>
      </c>
      <c r="B1750" s="2"/>
      <c r="C1750" s="1"/>
    </row>
    <row r="1751" spans="1:3" ht="23.25" x14ac:dyDescent="0.2">
      <c r="A1751" s="6" t="str">
        <f>$A$2</f>
        <v>Бананы св. вес. 1кл</v>
      </c>
      <c r="B1751" s="36">
        <f>'[1]Банан расч'!E860</f>
        <v>0</v>
      </c>
      <c r="C1751" s="36"/>
    </row>
    <row r="1752" spans="1:3" ht="12.75" customHeight="1" x14ac:dyDescent="0.2">
      <c r="A1752" s="21" t="str">
        <f ca="1">IF(INDIRECT(ADDRESS(ROW()-1,COLUMN()+1))="Хосп-4","","ГОСТ Р 51603-2000")</f>
        <v>ГОСТ Р 51603-2000</v>
      </c>
      <c r="B1752" s="37" t="s">
        <v>2</v>
      </c>
      <c r="C1752" s="37"/>
    </row>
    <row r="1753" spans="1:3" ht="12.75" customHeight="1" x14ac:dyDescent="0.2">
      <c r="A1753" s="21" t="str">
        <f>$A$4</f>
        <v>ТР ТС 021/2011 ТР ТС 022/2011</v>
      </c>
      <c r="B1753" s="10"/>
      <c r="C1753" s="25"/>
    </row>
    <row r="1754" spans="1:3" ht="12.75" customHeight="1" x14ac:dyDescent="0.2">
      <c r="A1754" s="21" t="str">
        <f>$A$5</f>
        <v>Изготовитель: Эквадор</v>
      </c>
      <c r="B1754" s="12"/>
      <c r="C1754" s="26"/>
    </row>
    <row r="1755" spans="1:3" ht="12.75" customHeight="1" x14ac:dyDescent="0.2">
      <c r="A1755" s="21" t="str">
        <f>$A$6</f>
        <v>"AGZULASA CIA LTDA"</v>
      </c>
      <c r="B1755" s="12"/>
      <c r="C1755" s="26"/>
    </row>
    <row r="1756" spans="1:3" ht="12.75" customHeight="1" x14ac:dyDescent="0.2">
      <c r="A1756" s="21" t="str">
        <f>$A$7</f>
        <v>Дата фасовки: 12.09.2018</v>
      </c>
      <c r="B1756" s="34">
        <f>K860</f>
        <v>0</v>
      </c>
      <c r="C1756" s="25"/>
    </row>
    <row r="1757" spans="1:3" ht="12.75" customHeight="1" x14ac:dyDescent="0.2">
      <c r="A1757" s="21" t="str">
        <f>$A$8</f>
        <v>Условия хранения: +13°С до +14 °С</v>
      </c>
      <c r="B1757" s="34"/>
      <c r="C1757" s="25"/>
    </row>
    <row r="1758" spans="1:3" ht="12.75" customHeight="1" x14ac:dyDescent="0.2">
      <c r="A1758" s="21" t="str">
        <f ca="1">IF(LEFT(INDIRECT(ADDRESS(ROW()-7,COLUMN()+1)),3)="13-","Срок годности: 5 суток","Срок годности: 10 суток")</f>
        <v>Срок годности: 10 суток</v>
      </c>
      <c r="B1758" s="34"/>
      <c r="C1758" s="25"/>
    </row>
    <row r="1759" spans="1:3" ht="12.75" customHeight="1" x14ac:dyDescent="0.2">
      <c r="A1759" s="21">
        <f>$A$10</f>
        <v>0</v>
      </c>
      <c r="B1759" s="34"/>
      <c r="C1759" s="35" t="s">
        <v>9</v>
      </c>
    </row>
    <row r="1760" spans="1:3" ht="12.75" customHeight="1" x14ac:dyDescent="0.2">
      <c r="A1760" s="15" t="s">
        <v>10</v>
      </c>
      <c r="B1760" s="16" t="s">
        <v>11</v>
      </c>
      <c r="C1760" s="35"/>
    </row>
    <row r="1761" spans="1:3" ht="20.25" x14ac:dyDescent="0.2">
      <c r="A1761" s="17">
        <v>860</v>
      </c>
      <c r="B1761" s="2"/>
      <c r="C1761" s="1"/>
    </row>
    <row r="1762" spans="1:3" ht="23.25" x14ac:dyDescent="0.2">
      <c r="A1762" s="6" t="str">
        <f>$A$2</f>
        <v>Бананы св. вес. 1кл</v>
      </c>
      <c r="B1762" s="36">
        <f>'[1]Банан расч'!E861</f>
        <v>0</v>
      </c>
      <c r="C1762" s="36"/>
    </row>
    <row r="1763" spans="1:3" ht="12.75" customHeight="1" x14ac:dyDescent="0.2">
      <c r="A1763" s="21" t="str">
        <f ca="1">IF(INDIRECT(ADDRESS(ROW()-1,COLUMN()+1))="Хосп-4","","ГОСТ Р 51603-2000")</f>
        <v>ГОСТ Р 51603-2000</v>
      </c>
      <c r="B1763" s="37" t="s">
        <v>2</v>
      </c>
      <c r="C1763" s="37"/>
    </row>
    <row r="1764" spans="1:3" ht="12.75" customHeight="1" x14ac:dyDescent="0.2">
      <c r="A1764" s="21" t="str">
        <f>$A$4</f>
        <v>ТР ТС 021/2011 ТР ТС 022/2011</v>
      </c>
      <c r="B1764" s="10"/>
      <c r="C1764" s="25"/>
    </row>
    <row r="1765" spans="1:3" ht="12.75" customHeight="1" x14ac:dyDescent="0.2">
      <c r="A1765" s="21" t="str">
        <f>$A$5</f>
        <v>Изготовитель: Эквадор</v>
      </c>
      <c r="B1765" s="12"/>
      <c r="C1765" s="26"/>
    </row>
    <row r="1766" spans="1:3" ht="12.75" customHeight="1" x14ac:dyDescent="0.2">
      <c r="A1766" s="21" t="str">
        <f>$A$6</f>
        <v>"AGZULASA CIA LTDA"</v>
      </c>
      <c r="B1766" s="12"/>
      <c r="C1766" s="26"/>
    </row>
    <row r="1767" spans="1:3" ht="12.75" customHeight="1" x14ac:dyDescent="0.2">
      <c r="A1767" s="21" t="str">
        <f>$A$7</f>
        <v>Дата фасовки: 12.09.2018</v>
      </c>
      <c r="B1767" s="34">
        <f>K861</f>
        <v>0</v>
      </c>
      <c r="C1767" s="25"/>
    </row>
    <row r="1768" spans="1:3" ht="12.75" customHeight="1" x14ac:dyDescent="0.2">
      <c r="A1768" s="21" t="str">
        <f>$A$8</f>
        <v>Условия хранения: +13°С до +14 °С</v>
      </c>
      <c r="B1768" s="34"/>
      <c r="C1768" s="25"/>
    </row>
    <row r="1769" spans="1:3" ht="12.75" customHeight="1" x14ac:dyDescent="0.2">
      <c r="A1769" s="21" t="str">
        <f ca="1">IF(LEFT(INDIRECT(ADDRESS(ROW()-7,COLUMN()+1)),3)="13-","Срок годности: 5 суток","Срок годности: 10 суток")</f>
        <v>Срок годности: 10 суток</v>
      </c>
      <c r="B1769" s="34"/>
      <c r="C1769" s="25"/>
    </row>
    <row r="1770" spans="1:3" ht="12.75" customHeight="1" x14ac:dyDescent="0.2">
      <c r="A1770" s="21">
        <f>$A$10</f>
        <v>0</v>
      </c>
      <c r="B1770" s="34"/>
      <c r="C1770" s="35" t="s">
        <v>9</v>
      </c>
    </row>
    <row r="1771" spans="1:3" ht="12.75" customHeight="1" x14ac:dyDescent="0.2">
      <c r="A1771" s="15" t="s">
        <v>10</v>
      </c>
      <c r="B1771" s="16" t="s">
        <v>11</v>
      </c>
      <c r="C1771" s="35"/>
    </row>
    <row r="1772" spans="1:3" ht="20.25" x14ac:dyDescent="0.2">
      <c r="A1772" s="17">
        <v>861</v>
      </c>
      <c r="B1772" s="2"/>
      <c r="C1772" s="1"/>
    </row>
    <row r="1773" spans="1:3" ht="23.25" x14ac:dyDescent="0.2">
      <c r="A1773" s="6" t="str">
        <f>$A$2</f>
        <v>Бананы св. вес. 1кл</v>
      </c>
      <c r="B1773" s="36">
        <f>'[1]Банан расч'!E862</f>
        <v>0</v>
      </c>
      <c r="C1773" s="36"/>
    </row>
    <row r="1774" spans="1:3" ht="12.75" customHeight="1" x14ac:dyDescent="0.2">
      <c r="A1774" s="21" t="str">
        <f ca="1">IF(INDIRECT(ADDRESS(ROW()-1,COLUMN()+1))="Хосп-4","","ГОСТ Р 51603-2000")</f>
        <v>ГОСТ Р 51603-2000</v>
      </c>
      <c r="B1774" s="37" t="s">
        <v>2</v>
      </c>
      <c r="C1774" s="37"/>
    </row>
    <row r="1775" spans="1:3" ht="12.75" customHeight="1" x14ac:dyDescent="0.2">
      <c r="A1775" s="21" t="str">
        <f>$A$4</f>
        <v>ТР ТС 021/2011 ТР ТС 022/2011</v>
      </c>
      <c r="B1775" s="10"/>
      <c r="C1775" s="25"/>
    </row>
    <row r="1776" spans="1:3" ht="12.75" customHeight="1" x14ac:dyDescent="0.2">
      <c r="A1776" s="21" t="str">
        <f>$A$5</f>
        <v>Изготовитель: Эквадор</v>
      </c>
      <c r="B1776" s="12"/>
      <c r="C1776" s="26"/>
    </row>
    <row r="1777" spans="1:3" ht="12.75" customHeight="1" x14ac:dyDescent="0.2">
      <c r="A1777" s="21" t="str">
        <f>$A$6</f>
        <v>"AGZULASA CIA LTDA"</v>
      </c>
      <c r="B1777" s="12"/>
      <c r="C1777" s="26"/>
    </row>
    <row r="1778" spans="1:3" ht="12.75" customHeight="1" x14ac:dyDescent="0.2">
      <c r="A1778" s="21" t="str">
        <f>$A$7</f>
        <v>Дата фасовки: 12.09.2018</v>
      </c>
      <c r="B1778" s="34">
        <f>K862</f>
        <v>0</v>
      </c>
      <c r="C1778" s="25"/>
    </row>
    <row r="1779" spans="1:3" ht="12.75" customHeight="1" x14ac:dyDescent="0.2">
      <c r="A1779" s="21" t="str">
        <f>$A$8</f>
        <v>Условия хранения: +13°С до +14 °С</v>
      </c>
      <c r="B1779" s="34"/>
      <c r="C1779" s="25"/>
    </row>
    <row r="1780" spans="1:3" ht="12.75" customHeight="1" x14ac:dyDescent="0.2">
      <c r="A1780" s="21" t="str">
        <f ca="1">IF(LEFT(INDIRECT(ADDRESS(ROW()-7,COLUMN()+1)),3)="13-","Срок годности: 5 суток","Срок годности: 10 суток")</f>
        <v>Срок годности: 10 суток</v>
      </c>
      <c r="B1780" s="34"/>
      <c r="C1780" s="25"/>
    </row>
    <row r="1781" spans="1:3" ht="12.75" customHeight="1" x14ac:dyDescent="0.2">
      <c r="A1781" s="21">
        <f>$A$10</f>
        <v>0</v>
      </c>
      <c r="B1781" s="34"/>
      <c r="C1781" s="35" t="s">
        <v>9</v>
      </c>
    </row>
    <row r="1782" spans="1:3" ht="12.75" customHeight="1" x14ac:dyDescent="0.2">
      <c r="A1782" s="15" t="s">
        <v>10</v>
      </c>
      <c r="B1782" s="16" t="s">
        <v>11</v>
      </c>
      <c r="C1782" s="35"/>
    </row>
    <row r="1783" spans="1:3" ht="20.25" x14ac:dyDescent="0.2">
      <c r="A1783" s="17">
        <v>862</v>
      </c>
      <c r="B1783" s="2"/>
      <c r="C1783" s="1"/>
    </row>
    <row r="1784" spans="1:3" ht="23.25" x14ac:dyDescent="0.2">
      <c r="A1784" s="6" t="str">
        <f>$A$2</f>
        <v>Бананы св. вес. 1кл</v>
      </c>
      <c r="B1784" s="36">
        <f>'[1]Банан расч'!E863</f>
        <v>0</v>
      </c>
      <c r="C1784" s="36"/>
    </row>
    <row r="1785" spans="1:3" ht="12.75" customHeight="1" x14ac:dyDescent="0.2">
      <c r="A1785" s="21" t="str">
        <f ca="1">IF(INDIRECT(ADDRESS(ROW()-1,COLUMN()+1))="Хосп-4","","ГОСТ Р 51603-2000")</f>
        <v>ГОСТ Р 51603-2000</v>
      </c>
      <c r="B1785" s="37" t="s">
        <v>2</v>
      </c>
      <c r="C1785" s="37"/>
    </row>
    <row r="1786" spans="1:3" ht="12.75" customHeight="1" x14ac:dyDescent="0.2">
      <c r="A1786" s="21" t="str">
        <f>$A$4</f>
        <v>ТР ТС 021/2011 ТР ТС 022/2011</v>
      </c>
      <c r="B1786" s="10"/>
      <c r="C1786" s="25"/>
    </row>
    <row r="1787" spans="1:3" ht="12.75" customHeight="1" x14ac:dyDescent="0.2">
      <c r="A1787" s="21" t="str">
        <f>$A$5</f>
        <v>Изготовитель: Эквадор</v>
      </c>
      <c r="B1787" s="12"/>
      <c r="C1787" s="26"/>
    </row>
    <row r="1788" spans="1:3" ht="12.75" customHeight="1" x14ac:dyDescent="0.2">
      <c r="A1788" s="21" t="str">
        <f>$A$6</f>
        <v>"AGZULASA CIA LTDA"</v>
      </c>
      <c r="B1788" s="12"/>
      <c r="C1788" s="26"/>
    </row>
    <row r="1789" spans="1:3" ht="12.75" customHeight="1" x14ac:dyDescent="0.2">
      <c r="A1789" s="21" t="str">
        <f>$A$7</f>
        <v>Дата фасовки: 12.09.2018</v>
      </c>
      <c r="B1789" s="34">
        <f>K863</f>
        <v>0</v>
      </c>
      <c r="C1789" s="25"/>
    </row>
    <row r="1790" spans="1:3" ht="12.75" customHeight="1" x14ac:dyDescent="0.2">
      <c r="A1790" s="21" t="str">
        <f>$A$8</f>
        <v>Условия хранения: +13°С до +14 °С</v>
      </c>
      <c r="B1790" s="34"/>
      <c r="C1790" s="25"/>
    </row>
    <row r="1791" spans="1:3" ht="12.75" customHeight="1" x14ac:dyDescent="0.2">
      <c r="A1791" s="21" t="str">
        <f ca="1">IF(LEFT(INDIRECT(ADDRESS(ROW()-7,COLUMN()+1)),3)="13-","Срок годности: 5 суток","Срок годности: 10 суток")</f>
        <v>Срок годности: 10 суток</v>
      </c>
      <c r="B1791" s="34"/>
      <c r="C1791" s="25"/>
    </row>
    <row r="1792" spans="1:3" ht="12.75" customHeight="1" x14ac:dyDescent="0.2">
      <c r="A1792" s="21">
        <f>$A$10</f>
        <v>0</v>
      </c>
      <c r="B1792" s="34"/>
      <c r="C1792" s="35" t="s">
        <v>9</v>
      </c>
    </row>
    <row r="1793" spans="1:3" ht="12.75" customHeight="1" x14ac:dyDescent="0.2">
      <c r="A1793" s="15" t="s">
        <v>10</v>
      </c>
      <c r="B1793" s="16" t="s">
        <v>11</v>
      </c>
      <c r="C1793" s="35"/>
    </row>
    <row r="1794" spans="1:3" ht="20.25" x14ac:dyDescent="0.2">
      <c r="A1794" s="17">
        <v>863</v>
      </c>
      <c r="B1794" s="2"/>
      <c r="C1794" s="1"/>
    </row>
    <row r="1795" spans="1:3" ht="23.25" x14ac:dyDescent="0.2">
      <c r="A1795" s="6" t="str">
        <f>$A$2</f>
        <v>Бананы св. вес. 1кл</v>
      </c>
      <c r="B1795" s="36">
        <f>'[1]Банан расч'!E864</f>
        <v>0</v>
      </c>
      <c r="C1795" s="36"/>
    </row>
    <row r="1796" spans="1:3" ht="12.75" customHeight="1" x14ac:dyDescent="0.2">
      <c r="A1796" s="21" t="str">
        <f ca="1">IF(INDIRECT(ADDRESS(ROW()-1,COLUMN()+1))="Хосп-4","","ГОСТ Р 51603-2000")</f>
        <v>ГОСТ Р 51603-2000</v>
      </c>
      <c r="B1796" s="37" t="s">
        <v>2</v>
      </c>
      <c r="C1796" s="37"/>
    </row>
    <row r="1797" spans="1:3" ht="12.75" customHeight="1" x14ac:dyDescent="0.2">
      <c r="A1797" s="21" t="str">
        <f>$A$4</f>
        <v>ТР ТС 021/2011 ТР ТС 022/2011</v>
      </c>
      <c r="B1797" s="10"/>
      <c r="C1797" s="25"/>
    </row>
    <row r="1798" spans="1:3" ht="12.75" customHeight="1" x14ac:dyDescent="0.2">
      <c r="A1798" s="21" t="str">
        <f>$A$5</f>
        <v>Изготовитель: Эквадор</v>
      </c>
      <c r="B1798" s="12"/>
      <c r="C1798" s="26"/>
    </row>
    <row r="1799" spans="1:3" ht="12.75" customHeight="1" x14ac:dyDescent="0.2">
      <c r="A1799" s="21" t="str">
        <f>$A$6</f>
        <v>"AGZULASA CIA LTDA"</v>
      </c>
      <c r="B1799" s="12"/>
      <c r="C1799" s="26"/>
    </row>
    <row r="1800" spans="1:3" ht="12.75" customHeight="1" x14ac:dyDescent="0.2">
      <c r="A1800" s="21" t="str">
        <f>$A$7</f>
        <v>Дата фасовки: 12.09.2018</v>
      </c>
      <c r="B1800" s="34">
        <f>K864</f>
        <v>0</v>
      </c>
      <c r="C1800" s="25"/>
    </row>
    <row r="1801" spans="1:3" ht="12.75" customHeight="1" x14ac:dyDescent="0.2">
      <c r="A1801" s="21" t="str">
        <f>$A$8</f>
        <v>Условия хранения: +13°С до +14 °С</v>
      </c>
      <c r="B1801" s="34"/>
      <c r="C1801" s="25"/>
    </row>
    <row r="1802" spans="1:3" ht="12.75" customHeight="1" x14ac:dyDescent="0.2">
      <c r="A1802" s="21" t="str">
        <f ca="1">IF(LEFT(INDIRECT(ADDRESS(ROW()-7,COLUMN()+1)),3)="13-","Срок годности: 5 суток","Срок годности: 10 суток")</f>
        <v>Срок годности: 10 суток</v>
      </c>
      <c r="B1802" s="34"/>
      <c r="C1802" s="25"/>
    </row>
    <row r="1803" spans="1:3" ht="12.75" customHeight="1" x14ac:dyDescent="0.2">
      <c r="A1803" s="21">
        <f>$A$10</f>
        <v>0</v>
      </c>
      <c r="B1803" s="34"/>
      <c r="C1803" s="35" t="s">
        <v>9</v>
      </c>
    </row>
    <row r="1804" spans="1:3" ht="12.75" customHeight="1" x14ac:dyDescent="0.2">
      <c r="A1804" s="15" t="s">
        <v>10</v>
      </c>
      <c r="B1804" s="16" t="s">
        <v>11</v>
      </c>
      <c r="C1804" s="35"/>
    </row>
    <row r="1805" spans="1:3" ht="20.25" x14ac:dyDescent="0.2">
      <c r="A1805" s="17">
        <v>864</v>
      </c>
      <c r="B1805" s="2"/>
      <c r="C1805" s="1"/>
    </row>
    <row r="1806" spans="1:3" ht="23.25" x14ac:dyDescent="0.2">
      <c r="A1806" s="6" t="str">
        <f>$A$2</f>
        <v>Бананы св. вес. 1кл</v>
      </c>
      <c r="B1806" s="36">
        <f>'[1]Банан расч'!E865</f>
        <v>0</v>
      </c>
      <c r="C1806" s="36"/>
    </row>
    <row r="1807" spans="1:3" ht="12.75" customHeight="1" x14ac:dyDescent="0.2">
      <c r="A1807" s="21" t="str">
        <f ca="1">IF(INDIRECT(ADDRESS(ROW()-1,COLUMN()+1))="Хосп-4","","ГОСТ Р 51603-2000")</f>
        <v>ГОСТ Р 51603-2000</v>
      </c>
      <c r="B1807" s="37" t="s">
        <v>2</v>
      </c>
      <c r="C1807" s="37"/>
    </row>
    <row r="1808" spans="1:3" ht="12.75" customHeight="1" x14ac:dyDescent="0.2">
      <c r="A1808" s="21" t="str">
        <f>$A$4</f>
        <v>ТР ТС 021/2011 ТР ТС 022/2011</v>
      </c>
      <c r="B1808" s="10"/>
      <c r="C1808" s="25"/>
    </row>
    <row r="1809" spans="1:3" ht="12.75" customHeight="1" x14ac:dyDescent="0.2">
      <c r="A1809" s="21" t="str">
        <f>$A$5</f>
        <v>Изготовитель: Эквадор</v>
      </c>
      <c r="B1809" s="12"/>
      <c r="C1809" s="26"/>
    </row>
    <row r="1810" spans="1:3" ht="12.75" customHeight="1" x14ac:dyDescent="0.2">
      <c r="A1810" s="21" t="str">
        <f>$A$6</f>
        <v>"AGZULASA CIA LTDA"</v>
      </c>
      <c r="B1810" s="12"/>
      <c r="C1810" s="26"/>
    </row>
    <row r="1811" spans="1:3" ht="12.75" customHeight="1" x14ac:dyDescent="0.2">
      <c r="A1811" s="21" t="str">
        <f>$A$7</f>
        <v>Дата фасовки: 12.09.2018</v>
      </c>
      <c r="B1811" s="34">
        <f>K865</f>
        <v>0</v>
      </c>
      <c r="C1811" s="25"/>
    </row>
    <row r="1812" spans="1:3" ht="12.75" customHeight="1" x14ac:dyDescent="0.2">
      <c r="A1812" s="21" t="str">
        <f>$A$8</f>
        <v>Условия хранения: +13°С до +14 °С</v>
      </c>
      <c r="B1812" s="34"/>
      <c r="C1812" s="25"/>
    </row>
    <row r="1813" spans="1:3" ht="12.75" customHeight="1" x14ac:dyDescent="0.2">
      <c r="A1813" s="21" t="str">
        <f ca="1">IF(LEFT(INDIRECT(ADDRESS(ROW()-7,COLUMN()+1)),3)="13-","Срок годности: 5 суток","Срок годности: 10 суток")</f>
        <v>Срок годности: 10 суток</v>
      </c>
      <c r="B1813" s="34"/>
      <c r="C1813" s="25"/>
    </row>
    <row r="1814" spans="1:3" ht="12.75" customHeight="1" x14ac:dyDescent="0.2">
      <c r="A1814" s="21">
        <f>$A$10</f>
        <v>0</v>
      </c>
      <c r="B1814" s="34"/>
      <c r="C1814" s="35" t="s">
        <v>9</v>
      </c>
    </row>
    <row r="1815" spans="1:3" ht="12.75" customHeight="1" x14ac:dyDescent="0.2">
      <c r="A1815" s="15" t="s">
        <v>10</v>
      </c>
      <c r="B1815" s="16" t="s">
        <v>11</v>
      </c>
      <c r="C1815" s="35"/>
    </row>
    <row r="1816" spans="1:3" ht="20.25" x14ac:dyDescent="0.2">
      <c r="A1816" s="17">
        <v>865</v>
      </c>
      <c r="B1816" s="2"/>
      <c r="C1816" s="1"/>
    </row>
    <row r="1817" spans="1:3" ht="23.25" x14ac:dyDescent="0.2">
      <c r="A1817" s="6" t="str">
        <f>$A$2</f>
        <v>Бананы св. вес. 1кл</v>
      </c>
      <c r="B1817" s="36">
        <f>'[1]Банан расч'!E866</f>
        <v>0</v>
      </c>
      <c r="C1817" s="36"/>
    </row>
    <row r="1818" spans="1:3" ht="12.75" customHeight="1" x14ac:dyDescent="0.2">
      <c r="A1818" s="21" t="str">
        <f ca="1">IF(INDIRECT(ADDRESS(ROW()-1,COLUMN()+1))="Хосп-4","","ГОСТ Р 51603-2000")</f>
        <v>ГОСТ Р 51603-2000</v>
      </c>
      <c r="B1818" s="37" t="s">
        <v>2</v>
      </c>
      <c r="C1818" s="37"/>
    </row>
    <row r="1819" spans="1:3" ht="12.75" customHeight="1" x14ac:dyDescent="0.2">
      <c r="A1819" s="21" t="str">
        <f>$A$4</f>
        <v>ТР ТС 021/2011 ТР ТС 022/2011</v>
      </c>
      <c r="B1819" s="10"/>
      <c r="C1819" s="25"/>
    </row>
    <row r="1820" spans="1:3" ht="12.75" customHeight="1" x14ac:dyDescent="0.2">
      <c r="A1820" s="21" t="str">
        <f>$A$5</f>
        <v>Изготовитель: Эквадор</v>
      </c>
      <c r="B1820" s="12"/>
      <c r="C1820" s="26"/>
    </row>
    <row r="1821" spans="1:3" ht="12.75" customHeight="1" x14ac:dyDescent="0.2">
      <c r="A1821" s="21" t="str">
        <f>$A$6</f>
        <v>"AGZULASA CIA LTDA"</v>
      </c>
      <c r="B1821" s="12"/>
      <c r="C1821" s="26"/>
    </row>
    <row r="1822" spans="1:3" ht="12.75" customHeight="1" x14ac:dyDescent="0.2">
      <c r="A1822" s="21" t="str">
        <f>$A$7</f>
        <v>Дата фасовки: 12.09.2018</v>
      </c>
      <c r="B1822" s="34">
        <f>K866</f>
        <v>0</v>
      </c>
      <c r="C1822" s="25"/>
    </row>
    <row r="1823" spans="1:3" ht="12.75" customHeight="1" x14ac:dyDescent="0.2">
      <c r="A1823" s="21" t="str">
        <f>$A$8</f>
        <v>Условия хранения: +13°С до +14 °С</v>
      </c>
      <c r="B1823" s="34"/>
      <c r="C1823" s="25"/>
    </row>
    <row r="1824" spans="1:3" ht="12.75" customHeight="1" x14ac:dyDescent="0.2">
      <c r="A1824" s="21" t="str">
        <f ca="1">IF(LEFT(INDIRECT(ADDRESS(ROW()-7,COLUMN()+1)),3)="13-","Срок годности: 5 суток","Срок годности: 10 суток")</f>
        <v>Срок годности: 10 суток</v>
      </c>
      <c r="B1824" s="34"/>
      <c r="C1824" s="25"/>
    </row>
    <row r="1825" spans="1:3" ht="12.75" customHeight="1" x14ac:dyDescent="0.2">
      <c r="A1825" s="21">
        <f>$A$10</f>
        <v>0</v>
      </c>
      <c r="B1825" s="34"/>
      <c r="C1825" s="35" t="s">
        <v>9</v>
      </c>
    </row>
    <row r="1826" spans="1:3" ht="12.75" customHeight="1" x14ac:dyDescent="0.2">
      <c r="A1826" s="15" t="s">
        <v>10</v>
      </c>
      <c r="B1826" s="16" t="s">
        <v>11</v>
      </c>
      <c r="C1826" s="35"/>
    </row>
    <row r="1827" spans="1:3" ht="20.25" x14ac:dyDescent="0.2">
      <c r="A1827" s="17">
        <v>866</v>
      </c>
      <c r="B1827" s="2"/>
      <c r="C1827" s="1"/>
    </row>
    <row r="1828" spans="1:3" ht="23.25" x14ac:dyDescent="0.2">
      <c r="A1828" s="6" t="str">
        <f>$A$2</f>
        <v>Бананы св. вес. 1кл</v>
      </c>
      <c r="B1828" s="36">
        <f>'[1]Банан расч'!E867</f>
        <v>0</v>
      </c>
      <c r="C1828" s="36"/>
    </row>
    <row r="1829" spans="1:3" ht="12.75" customHeight="1" x14ac:dyDescent="0.2">
      <c r="A1829" s="21" t="str">
        <f ca="1">IF(INDIRECT(ADDRESS(ROW()-1,COLUMN()+1))="Хосп-4","","ГОСТ Р 51603-2000")</f>
        <v>ГОСТ Р 51603-2000</v>
      </c>
      <c r="B1829" s="37" t="s">
        <v>2</v>
      </c>
      <c r="C1829" s="37"/>
    </row>
    <row r="1830" spans="1:3" ht="12.75" customHeight="1" x14ac:dyDescent="0.2">
      <c r="A1830" s="21" t="str">
        <f>$A$4</f>
        <v>ТР ТС 021/2011 ТР ТС 022/2011</v>
      </c>
      <c r="B1830" s="10"/>
      <c r="C1830" s="25"/>
    </row>
    <row r="1831" spans="1:3" ht="12.75" customHeight="1" x14ac:dyDescent="0.2">
      <c r="A1831" s="21" t="str">
        <f>$A$5</f>
        <v>Изготовитель: Эквадор</v>
      </c>
      <c r="B1831" s="12"/>
      <c r="C1831" s="26"/>
    </row>
    <row r="1832" spans="1:3" ht="12.75" customHeight="1" x14ac:dyDescent="0.2">
      <c r="A1832" s="21" t="str">
        <f>$A$6</f>
        <v>"AGZULASA CIA LTDA"</v>
      </c>
      <c r="B1832" s="12"/>
      <c r="C1832" s="26"/>
    </row>
    <row r="1833" spans="1:3" ht="12.75" customHeight="1" x14ac:dyDescent="0.2">
      <c r="A1833" s="21" t="str">
        <f>$A$7</f>
        <v>Дата фасовки: 12.09.2018</v>
      </c>
      <c r="B1833" s="34">
        <f>K867</f>
        <v>0</v>
      </c>
      <c r="C1833" s="25"/>
    </row>
    <row r="1834" spans="1:3" ht="12.75" customHeight="1" x14ac:dyDescent="0.2">
      <c r="A1834" s="21" t="str">
        <f>$A$8</f>
        <v>Условия хранения: +13°С до +14 °С</v>
      </c>
      <c r="B1834" s="34"/>
      <c r="C1834" s="25"/>
    </row>
    <row r="1835" spans="1:3" ht="12.75" customHeight="1" x14ac:dyDescent="0.2">
      <c r="A1835" s="21" t="str">
        <f ca="1">IF(LEFT(INDIRECT(ADDRESS(ROW()-7,COLUMN()+1)),3)="13-","Срок годности: 5 суток","Срок годности: 10 суток")</f>
        <v>Срок годности: 10 суток</v>
      </c>
      <c r="B1835" s="34"/>
      <c r="C1835" s="25"/>
    </row>
    <row r="1836" spans="1:3" ht="12.75" customHeight="1" x14ac:dyDescent="0.2">
      <c r="A1836" s="21">
        <f>$A$10</f>
        <v>0</v>
      </c>
      <c r="B1836" s="34"/>
      <c r="C1836" s="35" t="s">
        <v>9</v>
      </c>
    </row>
    <row r="1837" spans="1:3" ht="12.75" customHeight="1" x14ac:dyDescent="0.2">
      <c r="A1837" s="15" t="s">
        <v>10</v>
      </c>
      <c r="B1837" s="16" t="s">
        <v>11</v>
      </c>
      <c r="C1837" s="35"/>
    </row>
    <row r="1838" spans="1:3" ht="20.25" x14ac:dyDescent="0.2">
      <c r="A1838" s="17">
        <v>867</v>
      </c>
      <c r="B1838" s="2"/>
      <c r="C1838" s="1"/>
    </row>
    <row r="1839" spans="1:3" ht="23.25" x14ac:dyDescent="0.2">
      <c r="A1839" s="6" t="str">
        <f>$A$2</f>
        <v>Бананы св. вес. 1кл</v>
      </c>
      <c r="B1839" s="36">
        <f>'[1]Банан расч'!E868</f>
        <v>0</v>
      </c>
      <c r="C1839" s="36"/>
    </row>
    <row r="1840" spans="1:3" ht="12.75" customHeight="1" x14ac:dyDescent="0.2">
      <c r="A1840" s="21" t="str">
        <f ca="1">IF(INDIRECT(ADDRESS(ROW()-1,COLUMN()+1))="Хосп-4","","ГОСТ Р 51603-2000")</f>
        <v>ГОСТ Р 51603-2000</v>
      </c>
      <c r="B1840" s="37" t="s">
        <v>2</v>
      </c>
      <c r="C1840" s="37"/>
    </row>
    <row r="1841" spans="1:3" ht="12.75" customHeight="1" x14ac:dyDescent="0.2">
      <c r="A1841" s="21" t="str">
        <f>$A$4</f>
        <v>ТР ТС 021/2011 ТР ТС 022/2011</v>
      </c>
      <c r="B1841" s="10"/>
      <c r="C1841" s="25"/>
    </row>
    <row r="1842" spans="1:3" ht="12.75" customHeight="1" x14ac:dyDescent="0.2">
      <c r="A1842" s="21" t="str">
        <f>$A$5</f>
        <v>Изготовитель: Эквадор</v>
      </c>
      <c r="B1842" s="12"/>
      <c r="C1842" s="26"/>
    </row>
    <row r="1843" spans="1:3" ht="12.75" customHeight="1" x14ac:dyDescent="0.2">
      <c r="A1843" s="21" t="str">
        <f>$A$6</f>
        <v>"AGZULASA CIA LTDA"</v>
      </c>
      <c r="B1843" s="12"/>
      <c r="C1843" s="26"/>
    </row>
    <row r="1844" spans="1:3" ht="12.75" customHeight="1" x14ac:dyDescent="0.2">
      <c r="A1844" s="21" t="str">
        <f>$A$7</f>
        <v>Дата фасовки: 12.09.2018</v>
      </c>
      <c r="B1844" s="34">
        <f>K868</f>
        <v>0</v>
      </c>
      <c r="C1844" s="25"/>
    </row>
    <row r="1845" spans="1:3" ht="12.75" customHeight="1" x14ac:dyDescent="0.2">
      <c r="A1845" s="21" t="str">
        <f>$A$8</f>
        <v>Условия хранения: +13°С до +14 °С</v>
      </c>
      <c r="B1845" s="34"/>
      <c r="C1845" s="25"/>
    </row>
    <row r="1846" spans="1:3" ht="12.75" customHeight="1" x14ac:dyDescent="0.2">
      <c r="A1846" s="21" t="str">
        <f ca="1">IF(LEFT(INDIRECT(ADDRESS(ROW()-7,COLUMN()+1)),3)="13-","Срок годности: 5 суток","Срок годности: 10 суток")</f>
        <v>Срок годности: 10 суток</v>
      </c>
      <c r="B1846" s="34"/>
      <c r="C1846" s="25"/>
    </row>
    <row r="1847" spans="1:3" ht="12.75" customHeight="1" x14ac:dyDescent="0.2">
      <c r="A1847" s="21">
        <f>$A$10</f>
        <v>0</v>
      </c>
      <c r="B1847" s="34"/>
      <c r="C1847" s="35" t="s">
        <v>9</v>
      </c>
    </row>
    <row r="1848" spans="1:3" ht="12.75" customHeight="1" x14ac:dyDescent="0.2">
      <c r="A1848" s="15" t="s">
        <v>10</v>
      </c>
      <c r="B1848" s="16" t="s">
        <v>11</v>
      </c>
      <c r="C1848" s="35"/>
    </row>
    <row r="1849" spans="1:3" ht="20.25" x14ac:dyDescent="0.2">
      <c r="A1849" s="17">
        <v>868</v>
      </c>
      <c r="B1849" s="2"/>
      <c r="C1849" s="1"/>
    </row>
    <row r="1850" spans="1:3" ht="23.25" x14ac:dyDescent="0.2">
      <c r="A1850" s="6" t="str">
        <f>$A$2</f>
        <v>Бананы св. вес. 1кл</v>
      </c>
      <c r="B1850" s="36">
        <f>'[1]Банан расч'!E869</f>
        <v>0</v>
      </c>
      <c r="C1850" s="36"/>
    </row>
    <row r="1851" spans="1:3" ht="12.75" customHeight="1" x14ac:dyDescent="0.2">
      <c r="A1851" s="21" t="str">
        <f ca="1">IF(INDIRECT(ADDRESS(ROW()-1,COLUMN()+1))="Хосп-4","","ГОСТ Р 51603-2000")</f>
        <v>ГОСТ Р 51603-2000</v>
      </c>
      <c r="B1851" s="37" t="s">
        <v>2</v>
      </c>
      <c r="C1851" s="37"/>
    </row>
    <row r="1852" spans="1:3" ht="12.75" customHeight="1" x14ac:dyDescent="0.2">
      <c r="A1852" s="21" t="str">
        <f>$A$4</f>
        <v>ТР ТС 021/2011 ТР ТС 022/2011</v>
      </c>
      <c r="B1852" s="10"/>
      <c r="C1852" s="25"/>
    </row>
    <row r="1853" spans="1:3" ht="12.75" customHeight="1" x14ac:dyDescent="0.2">
      <c r="A1853" s="21" t="str">
        <f>$A$5</f>
        <v>Изготовитель: Эквадор</v>
      </c>
      <c r="B1853" s="12"/>
      <c r="C1853" s="26"/>
    </row>
    <row r="1854" spans="1:3" ht="12.75" customHeight="1" x14ac:dyDescent="0.2">
      <c r="A1854" s="21" t="str">
        <f>$A$6</f>
        <v>"AGZULASA CIA LTDA"</v>
      </c>
      <c r="B1854" s="12"/>
      <c r="C1854" s="26"/>
    </row>
    <row r="1855" spans="1:3" ht="12.75" customHeight="1" x14ac:dyDescent="0.2">
      <c r="A1855" s="21" t="str">
        <f>$A$7</f>
        <v>Дата фасовки: 12.09.2018</v>
      </c>
      <c r="B1855" s="34">
        <f>K869</f>
        <v>0</v>
      </c>
      <c r="C1855" s="25"/>
    </row>
    <row r="1856" spans="1:3" ht="12.75" customHeight="1" x14ac:dyDescent="0.2">
      <c r="A1856" s="21" t="str">
        <f>$A$8</f>
        <v>Условия хранения: +13°С до +14 °С</v>
      </c>
      <c r="B1856" s="34"/>
      <c r="C1856" s="25"/>
    </row>
    <row r="1857" spans="1:3" ht="12.75" customHeight="1" x14ac:dyDescent="0.2">
      <c r="A1857" s="21" t="str">
        <f ca="1">IF(LEFT(INDIRECT(ADDRESS(ROW()-7,COLUMN()+1)),3)="13-","Срок годности: 5 суток","Срок годности: 10 суток")</f>
        <v>Срок годности: 10 суток</v>
      </c>
      <c r="B1857" s="34"/>
      <c r="C1857" s="25"/>
    </row>
    <row r="1858" spans="1:3" ht="12.75" customHeight="1" x14ac:dyDescent="0.2">
      <c r="A1858" s="21">
        <f>$A$10</f>
        <v>0</v>
      </c>
      <c r="B1858" s="34"/>
      <c r="C1858" s="35" t="s">
        <v>9</v>
      </c>
    </row>
    <row r="1859" spans="1:3" ht="12.75" customHeight="1" x14ac:dyDescent="0.2">
      <c r="A1859" s="15" t="s">
        <v>10</v>
      </c>
      <c r="B1859" s="16" t="s">
        <v>11</v>
      </c>
      <c r="C1859" s="35"/>
    </row>
    <row r="1860" spans="1:3" ht="20.25" x14ac:dyDescent="0.2">
      <c r="A1860" s="17">
        <v>869</v>
      </c>
      <c r="B1860" s="2"/>
      <c r="C1860" s="1"/>
    </row>
    <row r="1861" spans="1:3" ht="23.25" x14ac:dyDescent="0.2">
      <c r="A1861" s="6" t="str">
        <f>$A$2</f>
        <v>Бананы св. вес. 1кл</v>
      </c>
      <c r="B1861" s="36">
        <f>'[1]Банан расч'!E870</f>
        <v>0</v>
      </c>
      <c r="C1861" s="36"/>
    </row>
    <row r="1862" spans="1:3" ht="12.75" customHeight="1" x14ac:dyDescent="0.2">
      <c r="A1862" s="21" t="str">
        <f ca="1">IF(INDIRECT(ADDRESS(ROW()-1,COLUMN()+1))="Хосп-4","","ГОСТ Р 51603-2000")</f>
        <v>ГОСТ Р 51603-2000</v>
      </c>
      <c r="B1862" s="37" t="s">
        <v>2</v>
      </c>
      <c r="C1862" s="37"/>
    </row>
    <row r="1863" spans="1:3" ht="12.75" customHeight="1" x14ac:dyDescent="0.2">
      <c r="A1863" s="21" t="str">
        <f>$A$4</f>
        <v>ТР ТС 021/2011 ТР ТС 022/2011</v>
      </c>
      <c r="B1863" s="10"/>
      <c r="C1863" s="25"/>
    </row>
    <row r="1864" spans="1:3" ht="12.75" customHeight="1" x14ac:dyDescent="0.2">
      <c r="A1864" s="21" t="str">
        <f>$A$5</f>
        <v>Изготовитель: Эквадор</v>
      </c>
      <c r="B1864" s="12"/>
      <c r="C1864" s="26"/>
    </row>
    <row r="1865" spans="1:3" ht="12.75" customHeight="1" x14ac:dyDescent="0.2">
      <c r="A1865" s="21" t="str">
        <f>$A$6</f>
        <v>"AGZULASA CIA LTDA"</v>
      </c>
      <c r="B1865" s="12"/>
      <c r="C1865" s="26"/>
    </row>
    <row r="1866" spans="1:3" ht="12.75" customHeight="1" x14ac:dyDescent="0.2">
      <c r="A1866" s="21" t="str">
        <f>$A$7</f>
        <v>Дата фасовки: 12.09.2018</v>
      </c>
      <c r="B1866" s="34">
        <f>K870</f>
        <v>0</v>
      </c>
      <c r="C1866" s="25"/>
    </row>
    <row r="1867" spans="1:3" ht="12.75" customHeight="1" x14ac:dyDescent="0.2">
      <c r="A1867" s="21" t="str">
        <f>$A$8</f>
        <v>Условия хранения: +13°С до +14 °С</v>
      </c>
      <c r="B1867" s="34"/>
      <c r="C1867" s="25"/>
    </row>
    <row r="1868" spans="1:3" ht="12.75" customHeight="1" x14ac:dyDescent="0.2">
      <c r="A1868" s="21" t="str">
        <f ca="1">IF(LEFT(INDIRECT(ADDRESS(ROW()-7,COLUMN()+1)),3)="13-","Срок годности: 5 суток","Срок годности: 10 суток")</f>
        <v>Срок годности: 10 суток</v>
      </c>
      <c r="B1868" s="34"/>
      <c r="C1868" s="25"/>
    </row>
    <row r="1869" spans="1:3" ht="12.75" customHeight="1" x14ac:dyDescent="0.2">
      <c r="A1869" s="21">
        <f>$A$10</f>
        <v>0</v>
      </c>
      <c r="B1869" s="34"/>
      <c r="C1869" s="35" t="s">
        <v>9</v>
      </c>
    </row>
    <row r="1870" spans="1:3" ht="12.75" customHeight="1" x14ac:dyDescent="0.2">
      <c r="A1870" s="15" t="s">
        <v>10</v>
      </c>
      <c r="B1870" s="16" t="s">
        <v>11</v>
      </c>
      <c r="C1870" s="35"/>
    </row>
    <row r="1871" spans="1:3" ht="20.25" x14ac:dyDescent="0.2">
      <c r="A1871" s="17">
        <v>870</v>
      </c>
      <c r="B1871" s="2"/>
      <c r="C1871" s="1"/>
    </row>
    <row r="1872" spans="1:3" ht="23.25" x14ac:dyDescent="0.2">
      <c r="A1872" s="6" t="str">
        <f>$A$2</f>
        <v>Бананы св. вес. 1кл</v>
      </c>
      <c r="B1872" s="36">
        <f>'[1]Банан расч'!E871</f>
        <v>0</v>
      </c>
      <c r="C1872" s="36"/>
    </row>
    <row r="1873" spans="1:3" ht="12.75" customHeight="1" x14ac:dyDescent="0.2">
      <c r="A1873" s="21" t="str">
        <f ca="1">IF(INDIRECT(ADDRESS(ROW()-1,COLUMN()+1))="Хосп-4","","ГОСТ Р 51603-2000")</f>
        <v>ГОСТ Р 51603-2000</v>
      </c>
      <c r="B1873" s="37" t="s">
        <v>2</v>
      </c>
      <c r="C1873" s="37"/>
    </row>
    <row r="1874" spans="1:3" ht="12.75" customHeight="1" x14ac:dyDescent="0.2">
      <c r="A1874" s="21" t="str">
        <f>$A$4</f>
        <v>ТР ТС 021/2011 ТР ТС 022/2011</v>
      </c>
      <c r="B1874" s="10"/>
      <c r="C1874" s="25"/>
    </row>
    <row r="1875" spans="1:3" ht="12.75" customHeight="1" x14ac:dyDescent="0.2">
      <c r="A1875" s="21" t="str">
        <f>$A$5</f>
        <v>Изготовитель: Эквадор</v>
      </c>
      <c r="B1875" s="12"/>
      <c r="C1875" s="26"/>
    </row>
    <row r="1876" spans="1:3" ht="12.75" customHeight="1" x14ac:dyDescent="0.2">
      <c r="A1876" s="21" t="str">
        <f>$A$6</f>
        <v>"AGZULASA CIA LTDA"</v>
      </c>
      <c r="B1876" s="12"/>
      <c r="C1876" s="26"/>
    </row>
    <row r="1877" spans="1:3" ht="12.75" customHeight="1" x14ac:dyDescent="0.2">
      <c r="A1877" s="21" t="str">
        <f>$A$7</f>
        <v>Дата фасовки: 12.09.2018</v>
      </c>
      <c r="B1877" s="34">
        <f>K871</f>
        <v>0</v>
      </c>
      <c r="C1877" s="25"/>
    </row>
    <row r="1878" spans="1:3" ht="12.75" customHeight="1" x14ac:dyDescent="0.2">
      <c r="A1878" s="21" t="str">
        <f>$A$8</f>
        <v>Условия хранения: +13°С до +14 °С</v>
      </c>
      <c r="B1878" s="34"/>
      <c r="C1878" s="25"/>
    </row>
    <row r="1879" spans="1:3" ht="12.75" customHeight="1" x14ac:dyDescent="0.2">
      <c r="A1879" s="21" t="str">
        <f ca="1">IF(LEFT(INDIRECT(ADDRESS(ROW()-7,COLUMN()+1)),3)="13-","Срок годности: 5 суток","Срок годности: 10 суток")</f>
        <v>Срок годности: 10 суток</v>
      </c>
      <c r="B1879" s="34"/>
      <c r="C1879" s="25"/>
    </row>
    <row r="1880" spans="1:3" ht="12.75" customHeight="1" x14ac:dyDescent="0.2">
      <c r="A1880" s="21">
        <f>$A$10</f>
        <v>0</v>
      </c>
      <c r="B1880" s="34"/>
      <c r="C1880" s="35" t="s">
        <v>9</v>
      </c>
    </row>
    <row r="1881" spans="1:3" ht="12.75" customHeight="1" x14ac:dyDescent="0.2">
      <c r="A1881" s="15" t="s">
        <v>10</v>
      </c>
      <c r="B1881" s="16" t="s">
        <v>11</v>
      </c>
      <c r="C1881" s="35"/>
    </row>
    <row r="1882" spans="1:3" ht="20.25" x14ac:dyDescent="0.2">
      <c r="A1882" s="17">
        <v>871</v>
      </c>
      <c r="B1882" s="2"/>
      <c r="C1882" s="1"/>
    </row>
    <row r="1883" spans="1:3" ht="23.25" x14ac:dyDescent="0.2">
      <c r="A1883" s="32" t="str">
        <f>$A$2</f>
        <v>Бананы св. вес. 1кл</v>
      </c>
      <c r="B1883" s="36">
        <f>'[1]Банан расч'!E872</f>
        <v>0</v>
      </c>
      <c r="C1883" s="36"/>
    </row>
    <row r="1884" spans="1:3" ht="12.75" customHeight="1" x14ac:dyDescent="0.2">
      <c r="A1884" s="21" t="str">
        <f ca="1">IF(INDIRECT(ADDRESS(ROW()-1,COLUMN()+1))="Хосп-4","","ГОСТ Р 51603-2000")</f>
        <v>ГОСТ Р 51603-2000</v>
      </c>
      <c r="B1884" s="37" t="s">
        <v>2</v>
      </c>
      <c r="C1884" s="37"/>
    </row>
    <row r="1885" spans="1:3" ht="12.75" customHeight="1" x14ac:dyDescent="0.2">
      <c r="A1885" s="21" t="str">
        <f>$A$4</f>
        <v>ТР ТС 021/2011 ТР ТС 022/2011</v>
      </c>
      <c r="B1885" s="10"/>
      <c r="C1885" s="25"/>
    </row>
    <row r="1886" spans="1:3" ht="12.75" customHeight="1" x14ac:dyDescent="0.2">
      <c r="A1886" s="21" t="str">
        <f>$A$5</f>
        <v>Изготовитель: Эквадор</v>
      </c>
      <c r="B1886" s="12"/>
      <c r="C1886" s="26"/>
    </row>
    <row r="1887" spans="1:3" ht="12.75" customHeight="1" x14ac:dyDescent="0.2">
      <c r="A1887" s="21" t="str">
        <f>$A$6</f>
        <v>"AGZULASA CIA LTDA"</v>
      </c>
      <c r="B1887" s="12"/>
      <c r="C1887" s="26"/>
    </row>
    <row r="1888" spans="1:3" ht="12.75" customHeight="1" x14ac:dyDescent="0.2">
      <c r="A1888" s="21" t="str">
        <f>$A$7</f>
        <v>Дата фасовки: 12.09.2018</v>
      </c>
      <c r="B1888" s="34">
        <f>K872</f>
        <v>0</v>
      </c>
      <c r="C1888" s="25"/>
    </row>
    <row r="1889" spans="1:3" ht="12.75" customHeight="1" x14ac:dyDescent="0.2">
      <c r="A1889" s="21" t="str">
        <f>$A$8</f>
        <v>Условия хранения: +13°С до +14 °С</v>
      </c>
      <c r="B1889" s="34"/>
      <c r="C1889" s="25"/>
    </row>
    <row r="1890" spans="1:3" ht="12.75" customHeight="1" x14ac:dyDescent="0.2">
      <c r="A1890" s="21" t="str">
        <f ca="1">IF(LEFT(INDIRECT(ADDRESS(ROW()-7,COLUMN()+1)),3)="13-","Срок годности: 5 суток","Срок годности: 10 суток")</f>
        <v>Срок годности: 10 суток</v>
      </c>
      <c r="B1890" s="34"/>
      <c r="C1890" s="25"/>
    </row>
    <row r="1891" spans="1:3" ht="12.75" customHeight="1" x14ac:dyDescent="0.2">
      <c r="A1891" s="21">
        <f>$A$10</f>
        <v>0</v>
      </c>
      <c r="B1891" s="34"/>
      <c r="C1891" s="35" t="s">
        <v>9</v>
      </c>
    </row>
    <row r="1892" spans="1:3" ht="12.75" customHeight="1" x14ac:dyDescent="0.2">
      <c r="A1892" s="15" t="s">
        <v>10</v>
      </c>
      <c r="B1892" s="16" t="s">
        <v>11</v>
      </c>
      <c r="C1892" s="35"/>
    </row>
    <row r="1893" spans="1:3" ht="20.25" x14ac:dyDescent="0.2">
      <c r="A1893" s="17">
        <v>872</v>
      </c>
      <c r="B1893" s="2"/>
      <c r="C1893" s="1"/>
    </row>
    <row r="1894" spans="1:3" ht="23.25" x14ac:dyDescent="0.2">
      <c r="A1894" s="32" t="str">
        <f>$A$2</f>
        <v>Бананы св. вес. 1кл</v>
      </c>
      <c r="B1894" s="36">
        <f>'[1]Банан расч'!E873</f>
        <v>0</v>
      </c>
      <c r="C1894" s="36"/>
    </row>
    <row r="1895" spans="1:3" ht="12.75" customHeight="1" x14ac:dyDescent="0.2">
      <c r="A1895" s="21" t="str">
        <f ca="1">IF(INDIRECT(ADDRESS(ROW()-1,COLUMN()+1))="Хосп-4","","ГОСТ Р 51603-2000")</f>
        <v>ГОСТ Р 51603-2000</v>
      </c>
      <c r="B1895" s="37" t="s">
        <v>2</v>
      </c>
      <c r="C1895" s="37"/>
    </row>
    <row r="1896" spans="1:3" ht="12.75" customHeight="1" x14ac:dyDescent="0.2">
      <c r="A1896" s="21" t="str">
        <f>$A$4</f>
        <v>ТР ТС 021/2011 ТР ТС 022/2011</v>
      </c>
      <c r="B1896" s="10"/>
      <c r="C1896" s="25"/>
    </row>
    <row r="1897" spans="1:3" ht="12.75" customHeight="1" x14ac:dyDescent="0.2">
      <c r="A1897" s="21" t="str">
        <f>$A$5</f>
        <v>Изготовитель: Эквадор</v>
      </c>
      <c r="B1897" s="12"/>
      <c r="C1897" s="26"/>
    </row>
    <row r="1898" spans="1:3" ht="12.75" customHeight="1" x14ac:dyDescent="0.2">
      <c r="A1898" s="21" t="str">
        <f>$A$6</f>
        <v>"AGZULASA CIA LTDA"</v>
      </c>
      <c r="B1898" s="12"/>
      <c r="C1898" s="26"/>
    </row>
    <row r="1899" spans="1:3" ht="12.75" customHeight="1" x14ac:dyDescent="0.2">
      <c r="A1899" s="21" t="str">
        <f>$A$7</f>
        <v>Дата фасовки: 12.09.2018</v>
      </c>
      <c r="B1899" s="34">
        <f>K873</f>
        <v>0</v>
      </c>
      <c r="C1899" s="25"/>
    </row>
    <row r="1900" spans="1:3" ht="12.75" customHeight="1" x14ac:dyDescent="0.2">
      <c r="A1900" s="21" t="str">
        <f>$A$8</f>
        <v>Условия хранения: +13°С до +14 °С</v>
      </c>
      <c r="B1900" s="34"/>
      <c r="C1900" s="25"/>
    </row>
    <row r="1901" spans="1:3" ht="12.75" customHeight="1" x14ac:dyDescent="0.2">
      <c r="A1901" s="21" t="str">
        <f ca="1">IF(LEFT(INDIRECT(ADDRESS(ROW()-7,COLUMN()+1)),3)="13-","Срок годности: 5 суток","Срок годности: 10 суток")</f>
        <v>Срок годности: 10 суток</v>
      </c>
      <c r="B1901" s="34"/>
      <c r="C1901" s="25"/>
    </row>
    <row r="1902" spans="1:3" ht="12.75" customHeight="1" x14ac:dyDescent="0.2">
      <c r="A1902" s="21">
        <f>$A$10</f>
        <v>0</v>
      </c>
      <c r="B1902" s="34"/>
      <c r="C1902" s="35" t="s">
        <v>9</v>
      </c>
    </row>
    <row r="1903" spans="1:3" ht="12.75" customHeight="1" x14ac:dyDescent="0.2">
      <c r="A1903" s="15" t="s">
        <v>10</v>
      </c>
      <c r="B1903" s="16" t="s">
        <v>11</v>
      </c>
      <c r="C1903" s="35"/>
    </row>
    <row r="1904" spans="1:3" ht="20.25" x14ac:dyDescent="0.2">
      <c r="A1904" s="17">
        <v>873</v>
      </c>
      <c r="B1904" s="2"/>
      <c r="C1904" s="1"/>
    </row>
    <row r="1905" spans="1:3" ht="23.25" x14ac:dyDescent="0.2">
      <c r="A1905" s="32" t="str">
        <f>$A$2</f>
        <v>Бананы св. вес. 1кл</v>
      </c>
      <c r="B1905" s="36">
        <f>'[1]Банан расч'!E874</f>
        <v>0</v>
      </c>
      <c r="C1905" s="36"/>
    </row>
    <row r="1906" spans="1:3" ht="12.75" customHeight="1" x14ac:dyDescent="0.2">
      <c r="A1906" s="21" t="str">
        <f ca="1">IF(INDIRECT(ADDRESS(ROW()-1,COLUMN()+1))="Хосп-4","","ГОСТ Р 51603-2000")</f>
        <v>ГОСТ Р 51603-2000</v>
      </c>
      <c r="B1906" s="37" t="s">
        <v>2</v>
      </c>
      <c r="C1906" s="37"/>
    </row>
    <row r="1907" spans="1:3" ht="12.75" customHeight="1" x14ac:dyDescent="0.2">
      <c r="A1907" s="21" t="str">
        <f>$A$4</f>
        <v>ТР ТС 021/2011 ТР ТС 022/2011</v>
      </c>
      <c r="B1907" s="10"/>
      <c r="C1907" s="25"/>
    </row>
    <row r="1908" spans="1:3" ht="12.75" customHeight="1" x14ac:dyDescent="0.2">
      <c r="A1908" s="21" t="str">
        <f>$A$5</f>
        <v>Изготовитель: Эквадор</v>
      </c>
      <c r="B1908" s="12"/>
      <c r="C1908" s="26"/>
    </row>
    <row r="1909" spans="1:3" ht="12.75" customHeight="1" x14ac:dyDescent="0.2">
      <c r="A1909" s="21" t="str">
        <f>$A$6</f>
        <v>"AGZULASA CIA LTDA"</v>
      </c>
      <c r="B1909" s="12"/>
      <c r="C1909" s="26"/>
    </row>
    <row r="1910" spans="1:3" ht="12.75" customHeight="1" x14ac:dyDescent="0.2">
      <c r="A1910" s="21" t="str">
        <f>$A$7</f>
        <v>Дата фасовки: 12.09.2018</v>
      </c>
      <c r="B1910" s="34">
        <f>K874</f>
        <v>0</v>
      </c>
      <c r="C1910" s="25"/>
    </row>
    <row r="1911" spans="1:3" ht="12.75" customHeight="1" x14ac:dyDescent="0.2">
      <c r="A1911" s="21" t="str">
        <f>$A$8</f>
        <v>Условия хранения: +13°С до +14 °С</v>
      </c>
      <c r="B1911" s="34"/>
      <c r="C1911" s="25"/>
    </row>
    <row r="1912" spans="1:3" ht="12.75" customHeight="1" x14ac:dyDescent="0.2">
      <c r="A1912" s="21" t="str">
        <f ca="1">IF(LEFT(INDIRECT(ADDRESS(ROW()-7,COLUMN()+1)),3)="13-","Срок годности: 5 суток","Срок годности: 10 суток")</f>
        <v>Срок годности: 10 суток</v>
      </c>
      <c r="B1912" s="34"/>
      <c r="C1912" s="25"/>
    </row>
    <row r="1913" spans="1:3" ht="12.75" customHeight="1" x14ac:dyDescent="0.2">
      <c r="A1913" s="21">
        <f>$A$10</f>
        <v>0</v>
      </c>
      <c r="B1913" s="34"/>
      <c r="C1913" s="35" t="s">
        <v>9</v>
      </c>
    </row>
    <row r="1914" spans="1:3" ht="12.75" customHeight="1" x14ac:dyDescent="0.2">
      <c r="A1914" s="15" t="s">
        <v>10</v>
      </c>
      <c r="B1914" s="16" t="s">
        <v>11</v>
      </c>
      <c r="C1914" s="35"/>
    </row>
    <row r="1915" spans="1:3" ht="20.25" x14ac:dyDescent="0.2">
      <c r="A1915" s="17">
        <v>874</v>
      </c>
      <c r="B1915" s="2"/>
      <c r="C1915" s="1"/>
    </row>
    <row r="1916" spans="1:3" ht="23.25" x14ac:dyDescent="0.2">
      <c r="A1916" s="32" t="str">
        <f>$A$2</f>
        <v>Бананы св. вес. 1кл</v>
      </c>
      <c r="B1916" s="36">
        <f>'[1]Банан расч'!E875</f>
        <v>0</v>
      </c>
      <c r="C1916" s="36"/>
    </row>
    <row r="1917" spans="1:3" ht="12.75" customHeight="1" x14ac:dyDescent="0.2">
      <c r="A1917" s="21" t="str">
        <f ca="1">IF(INDIRECT(ADDRESS(ROW()-1,COLUMN()+1))="Хосп-4","","ГОСТ Р 51603-2000")</f>
        <v>ГОСТ Р 51603-2000</v>
      </c>
      <c r="B1917" s="37" t="s">
        <v>2</v>
      </c>
      <c r="C1917" s="37"/>
    </row>
    <row r="1918" spans="1:3" ht="12.75" customHeight="1" x14ac:dyDescent="0.2">
      <c r="A1918" s="21" t="str">
        <f>$A$4</f>
        <v>ТР ТС 021/2011 ТР ТС 022/2011</v>
      </c>
      <c r="B1918" s="10"/>
      <c r="C1918" s="25"/>
    </row>
    <row r="1919" spans="1:3" ht="12.75" customHeight="1" x14ac:dyDescent="0.2">
      <c r="A1919" s="21" t="str">
        <f>$A$5</f>
        <v>Изготовитель: Эквадор</v>
      </c>
      <c r="B1919" s="12"/>
      <c r="C1919" s="26"/>
    </row>
    <row r="1920" spans="1:3" ht="12.75" customHeight="1" x14ac:dyDescent="0.2">
      <c r="A1920" s="21" t="str">
        <f>$A$6</f>
        <v>"AGZULASA CIA LTDA"</v>
      </c>
      <c r="B1920" s="12"/>
      <c r="C1920" s="26"/>
    </row>
    <row r="1921" spans="1:3" ht="12.75" customHeight="1" x14ac:dyDescent="0.2">
      <c r="A1921" s="21" t="str">
        <f>$A$7</f>
        <v>Дата фасовки: 12.09.2018</v>
      </c>
      <c r="B1921" s="34">
        <f>K875</f>
        <v>0</v>
      </c>
      <c r="C1921" s="25"/>
    </row>
    <row r="1922" spans="1:3" ht="12.75" customHeight="1" x14ac:dyDescent="0.2">
      <c r="A1922" s="21" t="str">
        <f>$A$8</f>
        <v>Условия хранения: +13°С до +14 °С</v>
      </c>
      <c r="B1922" s="34"/>
      <c r="C1922" s="25"/>
    </row>
    <row r="1923" spans="1:3" ht="12.75" customHeight="1" x14ac:dyDescent="0.2">
      <c r="A1923" s="21" t="str">
        <f ca="1">IF(LEFT(INDIRECT(ADDRESS(ROW()-7,COLUMN()+1)),3)="13-","Срок годности: 5 суток","Срок годности: 10 суток")</f>
        <v>Срок годности: 10 суток</v>
      </c>
      <c r="B1923" s="34"/>
      <c r="C1923" s="25"/>
    </row>
    <row r="1924" spans="1:3" ht="12.75" customHeight="1" x14ac:dyDescent="0.2">
      <c r="A1924" s="21">
        <f>$A$10</f>
        <v>0</v>
      </c>
      <c r="B1924" s="34"/>
      <c r="C1924" s="35" t="s">
        <v>9</v>
      </c>
    </row>
    <row r="1925" spans="1:3" ht="12.75" customHeight="1" x14ac:dyDescent="0.2">
      <c r="A1925" s="15" t="s">
        <v>10</v>
      </c>
      <c r="B1925" s="16" t="s">
        <v>11</v>
      </c>
      <c r="C1925" s="35"/>
    </row>
    <row r="1926" spans="1:3" ht="20.25" x14ac:dyDescent="0.2">
      <c r="A1926" s="17">
        <v>875</v>
      </c>
      <c r="B1926" s="2"/>
      <c r="C1926" s="1"/>
    </row>
    <row r="1927" spans="1:3" ht="23.25" x14ac:dyDescent="0.2">
      <c r="A1927" s="32" t="str">
        <f>$A$2</f>
        <v>Бананы св. вес. 1кл</v>
      </c>
      <c r="B1927" s="36">
        <f>'[1]Банан расч'!E876</f>
        <v>0</v>
      </c>
      <c r="C1927" s="36"/>
    </row>
    <row r="1928" spans="1:3" ht="12.75" customHeight="1" x14ac:dyDescent="0.2">
      <c r="A1928" s="21" t="str">
        <f ca="1">IF(INDIRECT(ADDRESS(ROW()-1,COLUMN()+1))="Хосп-4","","ГОСТ Р 51603-2000")</f>
        <v>ГОСТ Р 51603-2000</v>
      </c>
      <c r="B1928" s="37" t="s">
        <v>2</v>
      </c>
      <c r="C1928" s="37"/>
    </row>
    <row r="1929" spans="1:3" ht="12.75" customHeight="1" x14ac:dyDescent="0.2">
      <c r="A1929" s="21" t="str">
        <f>$A$4</f>
        <v>ТР ТС 021/2011 ТР ТС 022/2011</v>
      </c>
      <c r="B1929" s="10"/>
      <c r="C1929" s="25"/>
    </row>
    <row r="1930" spans="1:3" ht="12.75" customHeight="1" x14ac:dyDescent="0.2">
      <c r="A1930" s="21" t="str">
        <f>$A$5</f>
        <v>Изготовитель: Эквадор</v>
      </c>
      <c r="B1930" s="12"/>
      <c r="C1930" s="26"/>
    </row>
    <row r="1931" spans="1:3" ht="12.75" customHeight="1" x14ac:dyDescent="0.2">
      <c r="A1931" s="21" t="str">
        <f>$A$6</f>
        <v>"AGZULASA CIA LTDA"</v>
      </c>
      <c r="B1931" s="12"/>
      <c r="C1931" s="26"/>
    </row>
    <row r="1932" spans="1:3" ht="12.75" customHeight="1" x14ac:dyDescent="0.2">
      <c r="A1932" s="21" t="str">
        <f>$A$7</f>
        <v>Дата фасовки: 12.09.2018</v>
      </c>
      <c r="B1932" s="34">
        <f>K876</f>
        <v>0</v>
      </c>
      <c r="C1932" s="25"/>
    </row>
    <row r="1933" spans="1:3" ht="12.75" customHeight="1" x14ac:dyDescent="0.2">
      <c r="A1933" s="21" t="str">
        <f>$A$8</f>
        <v>Условия хранения: +13°С до +14 °С</v>
      </c>
      <c r="B1933" s="34"/>
      <c r="C1933" s="25"/>
    </row>
    <row r="1934" spans="1:3" ht="12.75" customHeight="1" x14ac:dyDescent="0.2">
      <c r="A1934" s="21" t="str">
        <f ca="1">IF(LEFT(INDIRECT(ADDRESS(ROW()-7,COLUMN()+1)),3)="13-","Срок годности: 5 суток","Срок годности: 10 суток")</f>
        <v>Срок годности: 10 суток</v>
      </c>
      <c r="B1934" s="34"/>
      <c r="C1934" s="25"/>
    </row>
    <row r="1935" spans="1:3" ht="12.75" customHeight="1" x14ac:dyDescent="0.2">
      <c r="A1935" s="21">
        <f>$A$10</f>
        <v>0</v>
      </c>
      <c r="B1935" s="34"/>
      <c r="C1935" s="35" t="s">
        <v>9</v>
      </c>
    </row>
    <row r="1936" spans="1:3" ht="12.75" customHeight="1" x14ac:dyDescent="0.2">
      <c r="A1936" s="15" t="s">
        <v>10</v>
      </c>
      <c r="B1936" s="16" t="s">
        <v>11</v>
      </c>
      <c r="C1936" s="35"/>
    </row>
    <row r="1937" spans="1:3" ht="20.25" x14ac:dyDescent="0.2">
      <c r="A1937" s="17">
        <v>876</v>
      </c>
      <c r="B1937" s="2"/>
      <c r="C1937" s="1"/>
    </row>
    <row r="1938" spans="1:3" ht="23.25" x14ac:dyDescent="0.2">
      <c r="A1938" s="32" t="str">
        <f>$A$2</f>
        <v>Бананы св. вес. 1кл</v>
      </c>
      <c r="B1938" s="36">
        <f>'[1]Банан расч'!E877</f>
        <v>0</v>
      </c>
      <c r="C1938" s="36"/>
    </row>
    <row r="1939" spans="1:3" ht="12.75" customHeight="1" x14ac:dyDescent="0.2">
      <c r="A1939" s="21" t="str">
        <f ca="1">IF(INDIRECT(ADDRESS(ROW()-1,COLUMN()+1))="Хосп-4","","ГОСТ Р 51603-2000")</f>
        <v>ГОСТ Р 51603-2000</v>
      </c>
      <c r="B1939" s="37" t="s">
        <v>2</v>
      </c>
      <c r="C1939" s="37"/>
    </row>
    <row r="1940" spans="1:3" ht="12.75" customHeight="1" x14ac:dyDescent="0.2">
      <c r="A1940" s="21" t="str">
        <f>$A$4</f>
        <v>ТР ТС 021/2011 ТР ТС 022/2011</v>
      </c>
      <c r="B1940" s="10"/>
      <c r="C1940" s="25"/>
    </row>
    <row r="1941" spans="1:3" ht="12.75" customHeight="1" x14ac:dyDescent="0.2">
      <c r="A1941" s="21" t="str">
        <f>$A$5</f>
        <v>Изготовитель: Эквадор</v>
      </c>
      <c r="B1941" s="12"/>
      <c r="C1941" s="26"/>
    </row>
    <row r="1942" spans="1:3" ht="12.75" customHeight="1" x14ac:dyDescent="0.2">
      <c r="A1942" s="21" t="str">
        <f>$A$6</f>
        <v>"AGZULASA CIA LTDA"</v>
      </c>
      <c r="B1942" s="12"/>
      <c r="C1942" s="26"/>
    </row>
    <row r="1943" spans="1:3" ht="12.75" customHeight="1" x14ac:dyDescent="0.2">
      <c r="A1943" s="21" t="str">
        <f>$A$7</f>
        <v>Дата фасовки: 12.09.2018</v>
      </c>
      <c r="B1943" s="34">
        <f>K877</f>
        <v>0</v>
      </c>
      <c r="C1943" s="25"/>
    </row>
    <row r="1944" spans="1:3" ht="12.75" customHeight="1" x14ac:dyDescent="0.2">
      <c r="A1944" s="21" t="str">
        <f>$A$8</f>
        <v>Условия хранения: +13°С до +14 °С</v>
      </c>
      <c r="B1944" s="34"/>
      <c r="C1944" s="25"/>
    </row>
    <row r="1945" spans="1:3" ht="12.75" customHeight="1" x14ac:dyDescent="0.2">
      <c r="A1945" s="21" t="str">
        <f ca="1">IF(LEFT(INDIRECT(ADDRESS(ROW()-7,COLUMN()+1)),3)="13-","Срок годности: 5 суток","Срок годности: 10 суток")</f>
        <v>Срок годности: 10 суток</v>
      </c>
      <c r="B1945" s="34"/>
      <c r="C1945" s="25"/>
    </row>
    <row r="1946" spans="1:3" ht="12.75" customHeight="1" x14ac:dyDescent="0.2">
      <c r="A1946" s="21">
        <f>$A$10</f>
        <v>0</v>
      </c>
      <c r="B1946" s="34"/>
      <c r="C1946" s="35" t="s">
        <v>9</v>
      </c>
    </row>
    <row r="1947" spans="1:3" ht="12.75" customHeight="1" x14ac:dyDescent="0.2">
      <c r="A1947" s="15" t="s">
        <v>10</v>
      </c>
      <c r="B1947" s="16" t="s">
        <v>11</v>
      </c>
      <c r="C1947" s="35"/>
    </row>
    <row r="1948" spans="1:3" ht="20.25" x14ac:dyDescent="0.2">
      <c r="A1948" s="17">
        <v>877</v>
      </c>
      <c r="B1948" s="2"/>
      <c r="C1948" s="1"/>
    </row>
    <row r="1949" spans="1:3" ht="23.25" x14ac:dyDescent="0.2">
      <c r="A1949" s="32" t="str">
        <f>$A$2</f>
        <v>Бананы св. вес. 1кл</v>
      </c>
      <c r="B1949" s="36">
        <f>'[1]Банан расч'!E878</f>
        <v>0</v>
      </c>
      <c r="C1949" s="36"/>
    </row>
    <row r="1950" spans="1:3" ht="12.75" customHeight="1" x14ac:dyDescent="0.2">
      <c r="A1950" s="21" t="str">
        <f ca="1">IF(INDIRECT(ADDRESS(ROW()-1,COLUMN()+1))="Хосп-4","","ГОСТ Р 51603-2000")</f>
        <v>ГОСТ Р 51603-2000</v>
      </c>
      <c r="B1950" s="37" t="s">
        <v>2</v>
      </c>
      <c r="C1950" s="37"/>
    </row>
    <row r="1951" spans="1:3" ht="12.75" customHeight="1" x14ac:dyDescent="0.2">
      <c r="A1951" s="21" t="str">
        <f>$A$4</f>
        <v>ТР ТС 021/2011 ТР ТС 022/2011</v>
      </c>
      <c r="B1951" s="10"/>
      <c r="C1951" s="25"/>
    </row>
    <row r="1952" spans="1:3" ht="12.75" customHeight="1" x14ac:dyDescent="0.2">
      <c r="A1952" s="21" t="str">
        <f>$A$5</f>
        <v>Изготовитель: Эквадор</v>
      </c>
      <c r="B1952" s="12"/>
      <c r="C1952" s="26"/>
    </row>
    <row r="1953" spans="1:3" ht="12.75" customHeight="1" x14ac:dyDescent="0.2">
      <c r="A1953" s="21" t="str">
        <f>$A$6</f>
        <v>"AGZULASA CIA LTDA"</v>
      </c>
      <c r="B1953" s="12"/>
      <c r="C1953" s="26"/>
    </row>
    <row r="1954" spans="1:3" ht="12.75" customHeight="1" x14ac:dyDescent="0.2">
      <c r="A1954" s="21" t="str">
        <f>$A$7</f>
        <v>Дата фасовки: 12.09.2018</v>
      </c>
      <c r="B1954" s="34">
        <f>K878</f>
        <v>0</v>
      </c>
      <c r="C1954" s="25"/>
    </row>
    <row r="1955" spans="1:3" ht="12.75" customHeight="1" x14ac:dyDescent="0.2">
      <c r="A1955" s="21" t="str">
        <f>$A$8</f>
        <v>Условия хранения: +13°С до +14 °С</v>
      </c>
      <c r="B1955" s="34"/>
      <c r="C1955" s="25"/>
    </row>
    <row r="1956" spans="1:3" ht="12.75" customHeight="1" x14ac:dyDescent="0.2">
      <c r="A1956" s="21" t="str">
        <f ca="1">IF(LEFT(INDIRECT(ADDRESS(ROW()-7,COLUMN()+1)),3)="13-","Срок годности: 5 суток","Срок годности: 10 суток")</f>
        <v>Срок годности: 10 суток</v>
      </c>
      <c r="B1956" s="34"/>
      <c r="C1956" s="25"/>
    </row>
    <row r="1957" spans="1:3" ht="12.75" customHeight="1" x14ac:dyDescent="0.2">
      <c r="A1957" s="21">
        <f>$A$10</f>
        <v>0</v>
      </c>
      <c r="B1957" s="34"/>
      <c r="C1957" s="35" t="s">
        <v>9</v>
      </c>
    </row>
    <row r="1958" spans="1:3" ht="12.75" customHeight="1" x14ac:dyDescent="0.2">
      <c r="A1958" s="15" t="s">
        <v>10</v>
      </c>
      <c r="B1958" s="16" t="s">
        <v>11</v>
      </c>
      <c r="C1958" s="35"/>
    </row>
    <row r="1959" spans="1:3" ht="20.25" x14ac:dyDescent="0.2">
      <c r="A1959" s="17">
        <v>878</v>
      </c>
      <c r="B1959" s="2"/>
      <c r="C1959" s="1"/>
    </row>
    <row r="1960" spans="1:3" ht="23.25" x14ac:dyDescent="0.2">
      <c r="A1960" s="32" t="str">
        <f>$A$2</f>
        <v>Бананы св. вес. 1кл</v>
      </c>
      <c r="B1960" s="36">
        <f>'[1]Банан расч'!E879</f>
        <v>0</v>
      </c>
      <c r="C1960" s="36"/>
    </row>
    <row r="1961" spans="1:3" ht="12.75" customHeight="1" x14ac:dyDescent="0.2">
      <c r="A1961" s="21" t="str">
        <f ca="1">IF(INDIRECT(ADDRESS(ROW()-1,COLUMN()+1))="Хосп-4","","ГОСТ Р 51603-2000")</f>
        <v>ГОСТ Р 51603-2000</v>
      </c>
      <c r="B1961" s="37" t="s">
        <v>2</v>
      </c>
      <c r="C1961" s="37"/>
    </row>
    <row r="1962" spans="1:3" ht="12.75" customHeight="1" x14ac:dyDescent="0.2">
      <c r="A1962" s="21" t="str">
        <f>$A$4</f>
        <v>ТР ТС 021/2011 ТР ТС 022/2011</v>
      </c>
      <c r="B1962" s="10"/>
      <c r="C1962" s="25"/>
    </row>
    <row r="1963" spans="1:3" ht="12.75" customHeight="1" x14ac:dyDescent="0.2">
      <c r="A1963" s="21" t="str">
        <f>$A$5</f>
        <v>Изготовитель: Эквадор</v>
      </c>
      <c r="B1963" s="12"/>
      <c r="C1963" s="26"/>
    </row>
    <row r="1964" spans="1:3" ht="12.75" customHeight="1" x14ac:dyDescent="0.2">
      <c r="A1964" s="21" t="str">
        <f>$A$6</f>
        <v>"AGZULASA CIA LTDA"</v>
      </c>
      <c r="B1964" s="12"/>
      <c r="C1964" s="26"/>
    </row>
    <row r="1965" spans="1:3" ht="12.75" customHeight="1" x14ac:dyDescent="0.2">
      <c r="A1965" s="21" t="str">
        <f>$A$7</f>
        <v>Дата фасовки: 12.09.2018</v>
      </c>
      <c r="B1965" s="34">
        <f>K879</f>
        <v>0</v>
      </c>
      <c r="C1965" s="25"/>
    </row>
    <row r="1966" spans="1:3" ht="12.75" customHeight="1" x14ac:dyDescent="0.2">
      <c r="A1966" s="21" t="str">
        <f>$A$8</f>
        <v>Условия хранения: +13°С до +14 °С</v>
      </c>
      <c r="B1966" s="34"/>
      <c r="C1966" s="25"/>
    </row>
    <row r="1967" spans="1:3" ht="12.75" customHeight="1" x14ac:dyDescent="0.2">
      <c r="A1967" s="21" t="str">
        <f ca="1">IF(LEFT(INDIRECT(ADDRESS(ROW()-7,COLUMN()+1)),3)="13-","Срок годности: 5 суток","Срок годности: 10 суток")</f>
        <v>Срок годности: 10 суток</v>
      </c>
      <c r="B1967" s="34"/>
      <c r="C1967" s="25"/>
    </row>
    <row r="1968" spans="1:3" ht="12.75" customHeight="1" x14ac:dyDescent="0.2">
      <c r="A1968" s="21">
        <f>$A$10</f>
        <v>0</v>
      </c>
      <c r="B1968" s="34"/>
      <c r="C1968" s="35" t="s">
        <v>9</v>
      </c>
    </row>
    <row r="1969" spans="1:3" ht="12.75" customHeight="1" x14ac:dyDescent="0.2">
      <c r="A1969" s="15" t="s">
        <v>10</v>
      </c>
      <c r="B1969" s="16" t="s">
        <v>11</v>
      </c>
      <c r="C1969" s="35"/>
    </row>
    <row r="1970" spans="1:3" ht="20.25" x14ac:dyDescent="0.2">
      <c r="A1970" s="17">
        <v>879</v>
      </c>
      <c r="B1970" s="2"/>
      <c r="C1970" s="1"/>
    </row>
    <row r="1971" spans="1:3" ht="23.25" x14ac:dyDescent="0.2">
      <c r="A1971" s="32" t="str">
        <f>$A$2</f>
        <v>Бананы св. вес. 1кл</v>
      </c>
      <c r="B1971" s="36">
        <f>'[1]Банан расч'!E880</f>
        <v>0</v>
      </c>
      <c r="C1971" s="36"/>
    </row>
    <row r="1972" spans="1:3" ht="12.75" customHeight="1" x14ac:dyDescent="0.2">
      <c r="A1972" s="21" t="str">
        <f ca="1">IF(INDIRECT(ADDRESS(ROW()-1,COLUMN()+1))="Хосп-4","","ГОСТ Р 51603-2000")</f>
        <v>ГОСТ Р 51603-2000</v>
      </c>
      <c r="B1972" s="37" t="s">
        <v>2</v>
      </c>
      <c r="C1972" s="37"/>
    </row>
    <row r="1973" spans="1:3" ht="12.75" customHeight="1" x14ac:dyDescent="0.2">
      <c r="A1973" s="21" t="str">
        <f>$A$4</f>
        <v>ТР ТС 021/2011 ТР ТС 022/2011</v>
      </c>
      <c r="B1973" s="10"/>
      <c r="C1973" s="25"/>
    </row>
    <row r="1974" spans="1:3" ht="12.75" customHeight="1" x14ac:dyDescent="0.2">
      <c r="A1974" s="21" t="str">
        <f>$A$5</f>
        <v>Изготовитель: Эквадор</v>
      </c>
      <c r="B1974" s="12"/>
      <c r="C1974" s="26"/>
    </row>
    <row r="1975" spans="1:3" ht="12.75" customHeight="1" x14ac:dyDescent="0.2">
      <c r="A1975" s="21" t="str">
        <f>$A$6</f>
        <v>"AGZULASA CIA LTDA"</v>
      </c>
      <c r="B1975" s="12"/>
      <c r="C1975" s="26"/>
    </row>
    <row r="1976" spans="1:3" ht="12.75" customHeight="1" x14ac:dyDescent="0.2">
      <c r="A1976" s="21" t="str">
        <f>$A$7</f>
        <v>Дата фасовки: 12.09.2018</v>
      </c>
      <c r="B1976" s="34">
        <f>K880</f>
        <v>0</v>
      </c>
      <c r="C1976" s="25"/>
    </row>
    <row r="1977" spans="1:3" ht="12.75" customHeight="1" x14ac:dyDescent="0.2">
      <c r="A1977" s="21" t="str">
        <f>$A$8</f>
        <v>Условия хранения: +13°С до +14 °С</v>
      </c>
      <c r="B1977" s="34"/>
      <c r="C1977" s="25"/>
    </row>
    <row r="1978" spans="1:3" ht="12.75" customHeight="1" x14ac:dyDescent="0.2">
      <c r="A1978" s="21" t="str">
        <f ca="1">IF(LEFT(INDIRECT(ADDRESS(ROW()-7,COLUMN()+1)),3)="13-","Срок годности: 5 суток","Срок годности: 10 суток")</f>
        <v>Срок годности: 10 суток</v>
      </c>
      <c r="B1978" s="34"/>
      <c r="C1978" s="25"/>
    </row>
    <row r="1979" spans="1:3" ht="12.75" customHeight="1" x14ac:dyDescent="0.2">
      <c r="A1979" s="21">
        <f>$A$10</f>
        <v>0</v>
      </c>
      <c r="B1979" s="34"/>
      <c r="C1979" s="35" t="s">
        <v>9</v>
      </c>
    </row>
    <row r="1980" spans="1:3" ht="12.75" customHeight="1" x14ac:dyDescent="0.2">
      <c r="A1980" s="15" t="s">
        <v>10</v>
      </c>
      <c r="B1980" s="16" t="s">
        <v>11</v>
      </c>
      <c r="C1980" s="35"/>
    </row>
    <row r="1981" spans="1:3" ht="20.25" x14ac:dyDescent="0.2">
      <c r="A1981" s="17">
        <v>880</v>
      </c>
      <c r="B1981" s="2"/>
      <c r="C1981" s="1"/>
    </row>
    <row r="1982" spans="1:3" ht="23.25" x14ac:dyDescent="0.2">
      <c r="A1982" s="32" t="str">
        <f>$A$2</f>
        <v>Бананы св. вес. 1кл</v>
      </c>
      <c r="B1982" s="36">
        <f>'[1]Банан расч'!E881</f>
        <v>0</v>
      </c>
      <c r="C1982" s="36"/>
    </row>
    <row r="1983" spans="1:3" ht="12.75" customHeight="1" x14ac:dyDescent="0.2">
      <c r="A1983" s="21" t="str">
        <f ca="1">IF(INDIRECT(ADDRESS(ROW()-1,COLUMN()+1))="Хосп-4","","ГОСТ Р 51603-2000")</f>
        <v>ГОСТ Р 51603-2000</v>
      </c>
      <c r="B1983" s="37" t="s">
        <v>2</v>
      </c>
      <c r="C1983" s="37"/>
    </row>
    <row r="1984" spans="1:3" ht="12.75" customHeight="1" x14ac:dyDescent="0.2">
      <c r="A1984" s="21" t="str">
        <f>$A$4</f>
        <v>ТР ТС 021/2011 ТР ТС 022/2011</v>
      </c>
      <c r="B1984" s="10"/>
      <c r="C1984" s="25"/>
    </row>
    <row r="1985" spans="1:3" ht="12.75" customHeight="1" x14ac:dyDescent="0.2">
      <c r="A1985" s="21" t="str">
        <f>$A$5</f>
        <v>Изготовитель: Эквадор</v>
      </c>
      <c r="B1985" s="12"/>
      <c r="C1985" s="26"/>
    </row>
    <row r="1986" spans="1:3" ht="12.75" customHeight="1" x14ac:dyDescent="0.2">
      <c r="A1986" s="21" t="str">
        <f>$A$6</f>
        <v>"AGZULASA CIA LTDA"</v>
      </c>
      <c r="B1986" s="12"/>
      <c r="C1986" s="26"/>
    </row>
    <row r="1987" spans="1:3" ht="12.75" customHeight="1" x14ac:dyDescent="0.2">
      <c r="A1987" s="21" t="str">
        <f>$A$7</f>
        <v>Дата фасовки: 12.09.2018</v>
      </c>
      <c r="B1987" s="34">
        <f>K881</f>
        <v>0</v>
      </c>
      <c r="C1987" s="25"/>
    </row>
    <row r="1988" spans="1:3" ht="12.75" customHeight="1" x14ac:dyDescent="0.2">
      <c r="A1988" s="21" t="str">
        <f>$A$8</f>
        <v>Условия хранения: +13°С до +14 °С</v>
      </c>
      <c r="B1988" s="34"/>
      <c r="C1988" s="25"/>
    </row>
    <row r="1989" spans="1:3" ht="12.75" customHeight="1" x14ac:dyDescent="0.2">
      <c r="A1989" s="21" t="str">
        <f ca="1">IF(LEFT(INDIRECT(ADDRESS(ROW()-7,COLUMN()+1)),3)="13-","Срок годности: 5 суток","Срок годности: 10 суток")</f>
        <v>Срок годности: 10 суток</v>
      </c>
      <c r="B1989" s="34"/>
      <c r="C1989" s="25"/>
    </row>
    <row r="1990" spans="1:3" ht="12.75" customHeight="1" x14ac:dyDescent="0.2">
      <c r="A1990" s="21">
        <f>$A$10</f>
        <v>0</v>
      </c>
      <c r="B1990" s="34"/>
      <c r="C1990" s="35" t="s">
        <v>9</v>
      </c>
    </row>
    <row r="1991" spans="1:3" ht="12.75" customHeight="1" x14ac:dyDescent="0.2">
      <c r="A1991" s="15" t="s">
        <v>10</v>
      </c>
      <c r="B1991" s="16" t="s">
        <v>11</v>
      </c>
      <c r="C1991" s="35"/>
    </row>
    <row r="1992" spans="1:3" ht="20.25" x14ac:dyDescent="0.2">
      <c r="A1992" s="17">
        <v>881</v>
      </c>
      <c r="B1992" s="2"/>
      <c r="C1992" s="1"/>
    </row>
    <row r="1993" spans="1:3" ht="23.25" x14ac:dyDescent="0.2">
      <c r="A1993" s="32" t="str">
        <f>$A$2</f>
        <v>Бананы св. вес. 1кл</v>
      </c>
      <c r="B1993" s="36">
        <f>'[1]Банан расч'!E882</f>
        <v>0</v>
      </c>
      <c r="C1993" s="36"/>
    </row>
    <row r="1994" spans="1:3" ht="12.75" customHeight="1" x14ac:dyDescent="0.2">
      <c r="A1994" s="21" t="str">
        <f ca="1">IF(INDIRECT(ADDRESS(ROW()-1,COLUMN()+1))="Хосп-4","","ГОСТ Р 51603-2000")</f>
        <v>ГОСТ Р 51603-2000</v>
      </c>
      <c r="B1994" s="37" t="s">
        <v>2</v>
      </c>
      <c r="C1994" s="37"/>
    </row>
    <row r="1995" spans="1:3" ht="12.75" customHeight="1" x14ac:dyDescent="0.2">
      <c r="A1995" s="21" t="str">
        <f>$A$4</f>
        <v>ТР ТС 021/2011 ТР ТС 022/2011</v>
      </c>
      <c r="B1995" s="10"/>
      <c r="C1995" s="25"/>
    </row>
    <row r="1996" spans="1:3" ht="12.75" customHeight="1" x14ac:dyDescent="0.2">
      <c r="A1996" s="21" t="str">
        <f>$A$5</f>
        <v>Изготовитель: Эквадор</v>
      </c>
      <c r="B1996" s="12"/>
      <c r="C1996" s="26"/>
    </row>
    <row r="1997" spans="1:3" ht="12.75" customHeight="1" x14ac:dyDescent="0.2">
      <c r="A1997" s="21" t="str">
        <f>$A$6</f>
        <v>"AGZULASA CIA LTDA"</v>
      </c>
      <c r="B1997" s="12"/>
      <c r="C1997" s="26"/>
    </row>
    <row r="1998" spans="1:3" ht="12.75" customHeight="1" x14ac:dyDescent="0.2">
      <c r="A1998" s="21" t="str">
        <f>$A$7</f>
        <v>Дата фасовки: 12.09.2018</v>
      </c>
      <c r="B1998" s="34">
        <f>K882</f>
        <v>0</v>
      </c>
      <c r="C1998" s="25"/>
    </row>
    <row r="1999" spans="1:3" ht="12.75" customHeight="1" x14ac:dyDescent="0.2">
      <c r="A1999" s="21" t="str">
        <f>$A$8</f>
        <v>Условия хранения: +13°С до +14 °С</v>
      </c>
      <c r="B1999" s="34"/>
      <c r="C1999" s="25"/>
    </row>
    <row r="2000" spans="1:3" ht="12.75" customHeight="1" x14ac:dyDescent="0.2">
      <c r="A2000" s="21" t="str">
        <f ca="1">IF(LEFT(INDIRECT(ADDRESS(ROW()-7,COLUMN()+1)),3)="13-","Срок годности: 5 суток","Срок годности: 10 суток")</f>
        <v>Срок годности: 10 суток</v>
      </c>
      <c r="B2000" s="34"/>
      <c r="C2000" s="25"/>
    </row>
    <row r="2001" spans="1:3" ht="12.75" customHeight="1" x14ac:dyDescent="0.2">
      <c r="A2001" s="21">
        <f>$A$10</f>
        <v>0</v>
      </c>
      <c r="B2001" s="34"/>
      <c r="C2001" s="35" t="s">
        <v>9</v>
      </c>
    </row>
    <row r="2002" spans="1:3" ht="12.75" customHeight="1" x14ac:dyDescent="0.2">
      <c r="A2002" s="15" t="s">
        <v>10</v>
      </c>
      <c r="B2002" s="16" t="s">
        <v>11</v>
      </c>
      <c r="C2002" s="35"/>
    </row>
    <row r="2003" spans="1:3" ht="20.25" x14ac:dyDescent="0.2">
      <c r="A2003" s="17">
        <v>882</v>
      </c>
      <c r="B2003" s="2"/>
      <c r="C2003" s="1"/>
    </row>
    <row r="2004" spans="1:3" ht="23.25" x14ac:dyDescent="0.2">
      <c r="A2004" s="32" t="str">
        <f>$A$2</f>
        <v>Бананы св. вес. 1кл</v>
      </c>
      <c r="B2004" s="36">
        <f>'[1]Банан расч'!E883</f>
        <v>0</v>
      </c>
      <c r="C2004" s="36"/>
    </row>
    <row r="2005" spans="1:3" ht="12.75" customHeight="1" x14ac:dyDescent="0.2">
      <c r="A2005" s="21" t="str">
        <f ca="1">IF(INDIRECT(ADDRESS(ROW()-1,COLUMN()+1))="Хосп-4","","ГОСТ Р 51603-2000")</f>
        <v>ГОСТ Р 51603-2000</v>
      </c>
      <c r="B2005" s="37" t="s">
        <v>2</v>
      </c>
      <c r="C2005" s="37"/>
    </row>
    <row r="2006" spans="1:3" ht="12.75" customHeight="1" x14ac:dyDescent="0.2">
      <c r="A2006" s="21" t="str">
        <f>$A$4</f>
        <v>ТР ТС 021/2011 ТР ТС 022/2011</v>
      </c>
      <c r="B2006" s="10"/>
      <c r="C2006" s="25"/>
    </row>
    <row r="2007" spans="1:3" ht="12.75" customHeight="1" x14ac:dyDescent="0.2">
      <c r="A2007" s="21" t="str">
        <f>$A$5</f>
        <v>Изготовитель: Эквадор</v>
      </c>
      <c r="B2007" s="12"/>
      <c r="C2007" s="26"/>
    </row>
    <row r="2008" spans="1:3" ht="12.75" customHeight="1" x14ac:dyDescent="0.2">
      <c r="A2008" s="21" t="str">
        <f>$A$6</f>
        <v>"AGZULASA CIA LTDA"</v>
      </c>
      <c r="B2008" s="12"/>
      <c r="C2008" s="26"/>
    </row>
    <row r="2009" spans="1:3" ht="12.75" customHeight="1" x14ac:dyDescent="0.2">
      <c r="A2009" s="21" t="str">
        <f>$A$7</f>
        <v>Дата фасовки: 12.09.2018</v>
      </c>
      <c r="B2009" s="34">
        <f>K883</f>
        <v>0</v>
      </c>
      <c r="C2009" s="25"/>
    </row>
    <row r="2010" spans="1:3" ht="12.75" customHeight="1" x14ac:dyDescent="0.2">
      <c r="A2010" s="21" t="str">
        <f>$A$8</f>
        <v>Условия хранения: +13°С до +14 °С</v>
      </c>
      <c r="B2010" s="34"/>
      <c r="C2010" s="25"/>
    </row>
    <row r="2011" spans="1:3" ht="12.75" customHeight="1" x14ac:dyDescent="0.2">
      <c r="A2011" s="21" t="str">
        <f ca="1">IF(LEFT(INDIRECT(ADDRESS(ROW()-7,COLUMN()+1)),3)="13-","Срок годности: 5 суток","Срок годности: 10 суток")</f>
        <v>Срок годности: 10 суток</v>
      </c>
      <c r="B2011" s="34"/>
      <c r="C2011" s="25"/>
    </row>
    <row r="2012" spans="1:3" ht="12.75" customHeight="1" x14ac:dyDescent="0.2">
      <c r="A2012" s="21">
        <f>$A$10</f>
        <v>0</v>
      </c>
      <c r="B2012" s="34"/>
      <c r="C2012" s="35" t="s">
        <v>9</v>
      </c>
    </row>
    <row r="2013" spans="1:3" ht="12.75" customHeight="1" x14ac:dyDescent="0.2">
      <c r="A2013" s="15" t="s">
        <v>10</v>
      </c>
      <c r="B2013" s="16" t="s">
        <v>11</v>
      </c>
      <c r="C2013" s="35"/>
    </row>
    <row r="2014" spans="1:3" ht="20.25" x14ac:dyDescent="0.2">
      <c r="A2014" s="17">
        <v>883</v>
      </c>
      <c r="B2014" s="2"/>
      <c r="C2014" s="1"/>
    </row>
    <row r="2015" spans="1:3" ht="23.25" x14ac:dyDescent="0.2">
      <c r="A2015" s="32" t="str">
        <f>$A$2</f>
        <v>Бананы св. вес. 1кл</v>
      </c>
      <c r="B2015" s="36">
        <f>'[1]Банан расч'!E884</f>
        <v>0</v>
      </c>
      <c r="C2015" s="36"/>
    </row>
    <row r="2016" spans="1:3" ht="12.75" customHeight="1" x14ac:dyDescent="0.2">
      <c r="A2016" s="21" t="str">
        <f ca="1">IF(INDIRECT(ADDRESS(ROW()-1,COLUMN()+1))="Хосп-4","","ГОСТ Р 51603-2000")</f>
        <v>ГОСТ Р 51603-2000</v>
      </c>
      <c r="B2016" s="37" t="s">
        <v>2</v>
      </c>
      <c r="C2016" s="37"/>
    </row>
    <row r="2017" spans="1:3" ht="12.75" customHeight="1" x14ac:dyDescent="0.2">
      <c r="A2017" s="21" t="str">
        <f>$A$4</f>
        <v>ТР ТС 021/2011 ТР ТС 022/2011</v>
      </c>
      <c r="B2017" s="10"/>
      <c r="C2017" s="25"/>
    </row>
    <row r="2018" spans="1:3" ht="12.75" customHeight="1" x14ac:dyDescent="0.2">
      <c r="A2018" s="21" t="str">
        <f>$A$5</f>
        <v>Изготовитель: Эквадор</v>
      </c>
      <c r="B2018" s="12"/>
      <c r="C2018" s="26"/>
    </row>
    <row r="2019" spans="1:3" ht="12.75" customHeight="1" x14ac:dyDescent="0.2">
      <c r="A2019" s="21" t="str">
        <f>$A$6</f>
        <v>"AGZULASA CIA LTDA"</v>
      </c>
      <c r="B2019" s="12"/>
      <c r="C2019" s="26"/>
    </row>
    <row r="2020" spans="1:3" ht="12.75" customHeight="1" x14ac:dyDescent="0.2">
      <c r="A2020" s="21" t="str">
        <f>$A$7</f>
        <v>Дата фасовки: 12.09.2018</v>
      </c>
      <c r="B2020" s="34">
        <f>K884</f>
        <v>0</v>
      </c>
      <c r="C2020" s="25"/>
    </row>
    <row r="2021" spans="1:3" ht="12.75" customHeight="1" x14ac:dyDescent="0.2">
      <c r="A2021" s="21" t="str">
        <f>$A$8</f>
        <v>Условия хранения: +13°С до +14 °С</v>
      </c>
      <c r="B2021" s="34"/>
      <c r="C2021" s="25"/>
    </row>
    <row r="2022" spans="1:3" ht="12.75" customHeight="1" x14ac:dyDescent="0.2">
      <c r="A2022" s="21" t="str">
        <f ca="1">IF(LEFT(INDIRECT(ADDRESS(ROW()-7,COLUMN()+1)),3)="13-","Срок годности: 5 суток","Срок годности: 10 суток")</f>
        <v>Срок годности: 10 суток</v>
      </c>
      <c r="B2022" s="34"/>
      <c r="C2022" s="25"/>
    </row>
    <row r="2023" spans="1:3" ht="12.75" customHeight="1" x14ac:dyDescent="0.2">
      <c r="A2023" s="21">
        <f>$A$10</f>
        <v>0</v>
      </c>
      <c r="B2023" s="34"/>
      <c r="C2023" s="35" t="s">
        <v>9</v>
      </c>
    </row>
    <row r="2024" spans="1:3" ht="12.75" customHeight="1" x14ac:dyDescent="0.2">
      <c r="A2024" s="15" t="s">
        <v>10</v>
      </c>
      <c r="B2024" s="16" t="s">
        <v>11</v>
      </c>
      <c r="C2024" s="35"/>
    </row>
    <row r="2025" spans="1:3" ht="20.25" x14ac:dyDescent="0.2">
      <c r="A2025" s="17">
        <v>884</v>
      </c>
      <c r="B2025" s="2"/>
      <c r="C2025" s="1"/>
    </row>
    <row r="2026" spans="1:3" ht="23.25" x14ac:dyDescent="0.2">
      <c r="A2026" s="32" t="str">
        <f>$A$2</f>
        <v>Бананы св. вес. 1кл</v>
      </c>
      <c r="B2026" s="36">
        <f>'[1]Банан расч'!E885</f>
        <v>0</v>
      </c>
      <c r="C2026" s="36"/>
    </row>
    <row r="2027" spans="1:3" ht="12.75" customHeight="1" x14ac:dyDescent="0.2">
      <c r="A2027" s="21" t="str">
        <f ca="1">IF(INDIRECT(ADDRESS(ROW()-1,COLUMN()+1))="Хосп-4","","ГОСТ Р 51603-2000")</f>
        <v>ГОСТ Р 51603-2000</v>
      </c>
      <c r="B2027" s="37" t="s">
        <v>2</v>
      </c>
      <c r="C2027" s="37"/>
    </row>
    <row r="2028" spans="1:3" ht="12.75" customHeight="1" x14ac:dyDescent="0.2">
      <c r="A2028" s="21" t="str">
        <f>$A$4</f>
        <v>ТР ТС 021/2011 ТР ТС 022/2011</v>
      </c>
      <c r="B2028" s="10"/>
      <c r="C2028" s="25"/>
    </row>
    <row r="2029" spans="1:3" ht="12.75" customHeight="1" x14ac:dyDescent="0.2">
      <c r="A2029" s="21" t="str">
        <f>$A$5</f>
        <v>Изготовитель: Эквадор</v>
      </c>
      <c r="B2029" s="12"/>
      <c r="C2029" s="26"/>
    </row>
    <row r="2030" spans="1:3" ht="12.75" customHeight="1" x14ac:dyDescent="0.2">
      <c r="A2030" s="21" t="str">
        <f>$A$6</f>
        <v>"AGZULASA CIA LTDA"</v>
      </c>
      <c r="B2030" s="12"/>
      <c r="C2030" s="26"/>
    </row>
    <row r="2031" spans="1:3" ht="12.75" customHeight="1" x14ac:dyDescent="0.2">
      <c r="A2031" s="21" t="str">
        <f>$A$7</f>
        <v>Дата фасовки: 12.09.2018</v>
      </c>
      <c r="B2031" s="34">
        <f>K885</f>
        <v>0</v>
      </c>
      <c r="C2031" s="25"/>
    </row>
    <row r="2032" spans="1:3" ht="12.75" customHeight="1" x14ac:dyDescent="0.2">
      <c r="A2032" s="21" t="str">
        <f>$A$8</f>
        <v>Условия хранения: +13°С до +14 °С</v>
      </c>
      <c r="B2032" s="34"/>
      <c r="C2032" s="25"/>
    </row>
    <row r="2033" spans="1:3" ht="12.75" customHeight="1" x14ac:dyDescent="0.2">
      <c r="A2033" s="21" t="str">
        <f ca="1">IF(LEFT(INDIRECT(ADDRESS(ROW()-7,COLUMN()+1)),3)="13-","Срок годности: 5 суток","Срок годности: 10 суток")</f>
        <v>Срок годности: 10 суток</v>
      </c>
      <c r="B2033" s="34"/>
      <c r="C2033" s="25"/>
    </row>
    <row r="2034" spans="1:3" ht="12.75" customHeight="1" x14ac:dyDescent="0.2">
      <c r="A2034" s="21">
        <f>$A$10</f>
        <v>0</v>
      </c>
      <c r="B2034" s="34"/>
      <c r="C2034" s="35" t="s">
        <v>9</v>
      </c>
    </row>
    <row r="2035" spans="1:3" ht="12.75" customHeight="1" x14ac:dyDescent="0.2">
      <c r="A2035" s="15" t="s">
        <v>10</v>
      </c>
      <c r="B2035" s="16" t="s">
        <v>11</v>
      </c>
      <c r="C2035" s="35"/>
    </row>
    <row r="2036" spans="1:3" ht="20.25" x14ac:dyDescent="0.2">
      <c r="A2036" s="17">
        <v>885</v>
      </c>
      <c r="B2036" s="2"/>
      <c r="C2036" s="1"/>
    </row>
  </sheetData>
  <protectedRanges>
    <protectedRange password="CF6E" sqref="A893:A900 A24:A32 A35:A43 A46:A54 A57:A65 A68:A76 A79:A87 A90:A98 A101:A109 A112:A120 A123:A131 A134:A142 A145:A153 A156:A164 A167:A175 A178:A186 A189:A197 A200:A208 A211:A219 A222:A230 A233:A241 A244:A252 A255:A263 A266:A274 A277:A285 A288:A296 A299:A307 A310:A318 A321:A329 A332:A340 A343:A351 A354:A362 A365:A373 A376:A384 A387:A395 A398:A406 A409:A417 A420:A428 A431:A439 A442:A450 A453:A461 A464:A472 A475:A483 A486:A494 A497:A505 A508:A516 A519:A527 A530:A538 A541:A549 A552:A560 A563:A571 A574:A582 A585:A593 A596:A604 A607:A615 A618:A626 A629:A637 A640:A648 A651:A659 A662:A670 A673:A681 A684:A692 A695:A703 A706:A714 A717:A725 A728:A736 A739:A747 A750:A758 A761:A769 A772:A780 A783:A791 A794:A802 A805:A813 A816:A824 A827:A835 A838:A846 A849:A857 A860:A868 A871:A879 A882:A890 A904:A912 A915:A923 A926:A934 A937:A945 A948:A956 A959:A967 A970:A978 A981:A989 A992:A1000 A1003:A1011 A1014:A1022 A1025:A1033 A1036:A1044 A1047:A1055 A1058:A1066 A1069:A1077 A1080:A1088 A1091:A1099 A1102:A1110 A1113:A1121 A1124:A1132 A1135:A1143 A1146:A1154 A1157:A1165 A1168:A1176 A1179:A1187 A1190:A1198 A1201:A1209 A1212:A1220 A1223:A1231 A1234:A1242 A1245:A1253 A1256:A1264 A1267:A1275 A1278:A1286 A2:A9 A13:A21 A1663:A1670 A1289:A1297 A1300:A1308 A1311:A1319 A1322:A1330 A1333:A1341 A1344:A1352 A1355:A1363 A1366:A1374 A1377:A1385 A1388:A1396 A1399:A1407 A1410:A1418 A1421:A1429 A1432:A1440 A1443:A1451 A1454:A1462 A1465:A1473 A1476:A1484 A1487:A1495 A1498:A1506 A1509:A1517 A1520:A1528 A1531:A1539 A1542:A1550 A1553:A1561 A1564:A1572 A1575:A1583 A1586:A1594 A1597:A1605 A1608:A1616 A1619:A1627 A1630:A1638 A1641:A1649 A1652:A1660 A1674:A1682 A1685:A1693 A1696:A1704 A1707:A1715 A1718:A1726 A1729:A1737 A1740:A1748 A1751:A1759 A1762:A1770 A1773:A1781 A1784:A1792 A1795:A1803 A1806:A1814 A1817:A1825 A1828:A1836 A1839:A1847 A1850:A1858 A1861:A1869 A1872:A1880 A1883:A1891 A1894:A1902 A1905:A1913 A1916:A1924 A1927:A1935 A1938:A1946 A1949:A1957 A1960:A1968 A1971:A1979 A1982:A1990 A1993:A2001 A2004:A2012 A2015:A2023 A2026:A2034" name="Pomidor_1"/>
  </protectedRanges>
  <mergeCells count="740">
    <mergeCell ref="B2:C2"/>
    <mergeCell ref="B3:C3"/>
    <mergeCell ref="B7:B10"/>
    <mergeCell ref="C10:C11"/>
    <mergeCell ref="B13:C13"/>
    <mergeCell ref="B14:C14"/>
    <mergeCell ref="B35:C35"/>
    <mergeCell ref="B36:C36"/>
    <mergeCell ref="B40:B43"/>
    <mergeCell ref="C43:C44"/>
    <mergeCell ref="B46:C46"/>
    <mergeCell ref="B47:C47"/>
    <mergeCell ref="B18:B21"/>
    <mergeCell ref="C21:C22"/>
    <mergeCell ref="B24:C24"/>
    <mergeCell ref="B25:C25"/>
    <mergeCell ref="B29:B32"/>
    <mergeCell ref="C32:C33"/>
    <mergeCell ref="B68:C68"/>
    <mergeCell ref="B69:C69"/>
    <mergeCell ref="B73:B76"/>
    <mergeCell ref="C76:C77"/>
    <mergeCell ref="B79:C79"/>
    <mergeCell ref="B80:C80"/>
    <mergeCell ref="B51:B54"/>
    <mergeCell ref="C54:C55"/>
    <mergeCell ref="B57:C57"/>
    <mergeCell ref="B58:C58"/>
    <mergeCell ref="B62:B65"/>
    <mergeCell ref="C65:C66"/>
    <mergeCell ref="B101:C101"/>
    <mergeCell ref="B102:C102"/>
    <mergeCell ref="B106:B109"/>
    <mergeCell ref="C109:C110"/>
    <mergeCell ref="B112:C112"/>
    <mergeCell ref="B113:C113"/>
    <mergeCell ref="B84:B87"/>
    <mergeCell ref="C87:C88"/>
    <mergeCell ref="B90:C90"/>
    <mergeCell ref="B91:C91"/>
    <mergeCell ref="B95:B98"/>
    <mergeCell ref="C98:C99"/>
    <mergeCell ref="B134:C134"/>
    <mergeCell ref="B135:C135"/>
    <mergeCell ref="B139:B142"/>
    <mergeCell ref="C142:C143"/>
    <mergeCell ref="B145:C145"/>
    <mergeCell ref="B146:C146"/>
    <mergeCell ref="B117:B120"/>
    <mergeCell ref="C120:C121"/>
    <mergeCell ref="B123:C123"/>
    <mergeCell ref="B124:C124"/>
    <mergeCell ref="B128:B131"/>
    <mergeCell ref="C131:C132"/>
    <mergeCell ref="B167:C167"/>
    <mergeCell ref="B168:C168"/>
    <mergeCell ref="B172:B175"/>
    <mergeCell ref="C175:C176"/>
    <mergeCell ref="B178:C178"/>
    <mergeCell ref="B179:C179"/>
    <mergeCell ref="B150:B153"/>
    <mergeCell ref="C153:C154"/>
    <mergeCell ref="B156:C156"/>
    <mergeCell ref="B157:C157"/>
    <mergeCell ref="B161:B164"/>
    <mergeCell ref="C164:C165"/>
    <mergeCell ref="B200:C200"/>
    <mergeCell ref="B201:C201"/>
    <mergeCell ref="B205:B208"/>
    <mergeCell ref="C208:C209"/>
    <mergeCell ref="B211:C211"/>
    <mergeCell ref="B212:C212"/>
    <mergeCell ref="B183:B186"/>
    <mergeCell ref="C186:C187"/>
    <mergeCell ref="B189:C189"/>
    <mergeCell ref="B190:C190"/>
    <mergeCell ref="B194:B197"/>
    <mergeCell ref="C197:C198"/>
    <mergeCell ref="B233:C233"/>
    <mergeCell ref="B234:C234"/>
    <mergeCell ref="B238:B241"/>
    <mergeCell ref="C241:C242"/>
    <mergeCell ref="B244:C244"/>
    <mergeCell ref="B245:C245"/>
    <mergeCell ref="B216:B219"/>
    <mergeCell ref="C219:C220"/>
    <mergeCell ref="B222:C222"/>
    <mergeCell ref="B223:C223"/>
    <mergeCell ref="B227:B230"/>
    <mergeCell ref="C230:C231"/>
    <mergeCell ref="B266:C266"/>
    <mergeCell ref="B267:C267"/>
    <mergeCell ref="B271:B274"/>
    <mergeCell ref="C274:C275"/>
    <mergeCell ref="B277:C277"/>
    <mergeCell ref="B278:C278"/>
    <mergeCell ref="B249:B252"/>
    <mergeCell ref="C252:C253"/>
    <mergeCell ref="B255:C255"/>
    <mergeCell ref="B256:C256"/>
    <mergeCell ref="B260:B263"/>
    <mergeCell ref="C263:C264"/>
    <mergeCell ref="B299:C299"/>
    <mergeCell ref="B300:C300"/>
    <mergeCell ref="B304:B307"/>
    <mergeCell ref="C307:C308"/>
    <mergeCell ref="B310:C310"/>
    <mergeCell ref="B311:C311"/>
    <mergeCell ref="B282:B285"/>
    <mergeCell ref="C285:C286"/>
    <mergeCell ref="B288:C288"/>
    <mergeCell ref="B289:C289"/>
    <mergeCell ref="B293:B296"/>
    <mergeCell ref="C296:C297"/>
    <mergeCell ref="B332:C332"/>
    <mergeCell ref="B333:C333"/>
    <mergeCell ref="B337:B340"/>
    <mergeCell ref="C340:C341"/>
    <mergeCell ref="B343:C343"/>
    <mergeCell ref="B344:C344"/>
    <mergeCell ref="B315:B318"/>
    <mergeCell ref="C318:C319"/>
    <mergeCell ref="B321:C321"/>
    <mergeCell ref="B322:C322"/>
    <mergeCell ref="B326:B329"/>
    <mergeCell ref="C329:C330"/>
    <mergeCell ref="B365:C365"/>
    <mergeCell ref="B366:C366"/>
    <mergeCell ref="B370:B373"/>
    <mergeCell ref="C373:C374"/>
    <mergeCell ref="B376:C376"/>
    <mergeCell ref="B377:C377"/>
    <mergeCell ref="B348:B351"/>
    <mergeCell ref="C351:C352"/>
    <mergeCell ref="B354:C354"/>
    <mergeCell ref="B355:C355"/>
    <mergeCell ref="B359:B362"/>
    <mergeCell ref="C362:C363"/>
    <mergeCell ref="B398:C398"/>
    <mergeCell ref="B399:C399"/>
    <mergeCell ref="B403:B406"/>
    <mergeCell ref="C406:C407"/>
    <mergeCell ref="B409:C409"/>
    <mergeCell ref="B410:C410"/>
    <mergeCell ref="B381:B384"/>
    <mergeCell ref="C384:C385"/>
    <mergeCell ref="B387:C387"/>
    <mergeCell ref="B388:C388"/>
    <mergeCell ref="B392:B395"/>
    <mergeCell ref="C395:C396"/>
    <mergeCell ref="B431:C431"/>
    <mergeCell ref="B432:C432"/>
    <mergeCell ref="B436:B439"/>
    <mergeCell ref="C439:C440"/>
    <mergeCell ref="B442:C442"/>
    <mergeCell ref="B443:C443"/>
    <mergeCell ref="B414:B417"/>
    <mergeCell ref="C417:C418"/>
    <mergeCell ref="B420:C420"/>
    <mergeCell ref="B421:C421"/>
    <mergeCell ref="B425:B428"/>
    <mergeCell ref="C428:C429"/>
    <mergeCell ref="B464:C464"/>
    <mergeCell ref="B465:C465"/>
    <mergeCell ref="B469:B472"/>
    <mergeCell ref="C472:C473"/>
    <mergeCell ref="B475:C475"/>
    <mergeCell ref="B476:C476"/>
    <mergeCell ref="B447:B450"/>
    <mergeCell ref="C450:C451"/>
    <mergeCell ref="B453:C453"/>
    <mergeCell ref="B454:C454"/>
    <mergeCell ref="B458:B461"/>
    <mergeCell ref="C461:C462"/>
    <mergeCell ref="B497:C497"/>
    <mergeCell ref="B498:C498"/>
    <mergeCell ref="B502:B505"/>
    <mergeCell ref="C505:C506"/>
    <mergeCell ref="B508:C508"/>
    <mergeCell ref="B509:C509"/>
    <mergeCell ref="B480:B483"/>
    <mergeCell ref="C483:C484"/>
    <mergeCell ref="B486:C486"/>
    <mergeCell ref="B487:C487"/>
    <mergeCell ref="B491:B494"/>
    <mergeCell ref="C494:C495"/>
    <mergeCell ref="B530:C530"/>
    <mergeCell ref="B531:C531"/>
    <mergeCell ref="B535:B538"/>
    <mergeCell ref="C538:C539"/>
    <mergeCell ref="B541:C541"/>
    <mergeCell ref="B542:C542"/>
    <mergeCell ref="B513:B516"/>
    <mergeCell ref="C516:C517"/>
    <mergeCell ref="B519:C519"/>
    <mergeCell ref="B520:C520"/>
    <mergeCell ref="B524:B527"/>
    <mergeCell ref="C527:C528"/>
    <mergeCell ref="B563:C563"/>
    <mergeCell ref="B564:C564"/>
    <mergeCell ref="B568:B571"/>
    <mergeCell ref="C571:C572"/>
    <mergeCell ref="B574:C574"/>
    <mergeCell ref="B575:C575"/>
    <mergeCell ref="B546:B549"/>
    <mergeCell ref="C549:C550"/>
    <mergeCell ref="B552:C552"/>
    <mergeCell ref="B553:C553"/>
    <mergeCell ref="B557:B560"/>
    <mergeCell ref="C560:C561"/>
    <mergeCell ref="B596:C596"/>
    <mergeCell ref="B597:C597"/>
    <mergeCell ref="B601:B604"/>
    <mergeCell ref="C604:C605"/>
    <mergeCell ref="B607:C607"/>
    <mergeCell ref="B608:C608"/>
    <mergeCell ref="B579:B582"/>
    <mergeCell ref="C582:C583"/>
    <mergeCell ref="B585:C585"/>
    <mergeCell ref="B586:C586"/>
    <mergeCell ref="B590:B593"/>
    <mergeCell ref="C593:C594"/>
    <mergeCell ref="B629:C629"/>
    <mergeCell ref="B630:C630"/>
    <mergeCell ref="B634:B637"/>
    <mergeCell ref="C637:C638"/>
    <mergeCell ref="B640:C640"/>
    <mergeCell ref="B641:C641"/>
    <mergeCell ref="B612:B615"/>
    <mergeCell ref="C615:C616"/>
    <mergeCell ref="B618:C618"/>
    <mergeCell ref="B619:C619"/>
    <mergeCell ref="B623:B626"/>
    <mergeCell ref="C626:C627"/>
    <mergeCell ref="B662:C662"/>
    <mergeCell ref="B663:C663"/>
    <mergeCell ref="B667:B670"/>
    <mergeCell ref="C670:C671"/>
    <mergeCell ref="B673:C673"/>
    <mergeCell ref="B674:C674"/>
    <mergeCell ref="B645:B648"/>
    <mergeCell ref="C648:C649"/>
    <mergeCell ref="B651:C651"/>
    <mergeCell ref="B652:C652"/>
    <mergeCell ref="B656:B659"/>
    <mergeCell ref="C659:C660"/>
    <mergeCell ref="B695:C695"/>
    <mergeCell ref="B696:C696"/>
    <mergeCell ref="B700:B703"/>
    <mergeCell ref="C703:C704"/>
    <mergeCell ref="B706:C706"/>
    <mergeCell ref="B707:C707"/>
    <mergeCell ref="B678:B681"/>
    <mergeCell ref="C681:C682"/>
    <mergeCell ref="B684:C684"/>
    <mergeCell ref="B685:C685"/>
    <mergeCell ref="B689:B692"/>
    <mergeCell ref="C692:C693"/>
    <mergeCell ref="B728:C728"/>
    <mergeCell ref="B729:C729"/>
    <mergeCell ref="B733:B736"/>
    <mergeCell ref="C736:C737"/>
    <mergeCell ref="B739:C739"/>
    <mergeCell ref="B740:C740"/>
    <mergeCell ref="B711:B714"/>
    <mergeCell ref="C714:C715"/>
    <mergeCell ref="B717:C717"/>
    <mergeCell ref="B718:C718"/>
    <mergeCell ref="B722:B725"/>
    <mergeCell ref="C725:C726"/>
    <mergeCell ref="B761:C761"/>
    <mergeCell ref="B762:C762"/>
    <mergeCell ref="B766:B769"/>
    <mergeCell ref="C769:C770"/>
    <mergeCell ref="B772:C772"/>
    <mergeCell ref="B773:C773"/>
    <mergeCell ref="B744:B747"/>
    <mergeCell ref="C747:C748"/>
    <mergeCell ref="B750:C750"/>
    <mergeCell ref="B751:C751"/>
    <mergeCell ref="B755:B758"/>
    <mergeCell ref="C758:C759"/>
    <mergeCell ref="B794:C794"/>
    <mergeCell ref="B795:C795"/>
    <mergeCell ref="B799:B802"/>
    <mergeCell ref="C802:C803"/>
    <mergeCell ref="B805:C805"/>
    <mergeCell ref="B806:C806"/>
    <mergeCell ref="B777:B780"/>
    <mergeCell ref="C780:C781"/>
    <mergeCell ref="B783:C783"/>
    <mergeCell ref="B784:C784"/>
    <mergeCell ref="B788:B791"/>
    <mergeCell ref="C791:C792"/>
    <mergeCell ref="B827:C827"/>
    <mergeCell ref="B828:C828"/>
    <mergeCell ref="B832:B835"/>
    <mergeCell ref="C835:C836"/>
    <mergeCell ref="B838:C838"/>
    <mergeCell ref="B839:C839"/>
    <mergeCell ref="B810:B813"/>
    <mergeCell ref="C813:C814"/>
    <mergeCell ref="B816:C816"/>
    <mergeCell ref="B817:C817"/>
    <mergeCell ref="B821:B824"/>
    <mergeCell ref="C824:C825"/>
    <mergeCell ref="B860:C860"/>
    <mergeCell ref="B861:C861"/>
    <mergeCell ref="B865:B868"/>
    <mergeCell ref="C868:C869"/>
    <mergeCell ref="B871:C871"/>
    <mergeCell ref="B872:C872"/>
    <mergeCell ref="B843:B846"/>
    <mergeCell ref="C846:C847"/>
    <mergeCell ref="B849:C849"/>
    <mergeCell ref="B850:C850"/>
    <mergeCell ref="B854:B857"/>
    <mergeCell ref="C857:C858"/>
    <mergeCell ref="B893:C893"/>
    <mergeCell ref="B894:C894"/>
    <mergeCell ref="B898:B901"/>
    <mergeCell ref="C901:C902"/>
    <mergeCell ref="B904:C904"/>
    <mergeCell ref="B905:C905"/>
    <mergeCell ref="B876:B879"/>
    <mergeCell ref="C879:C880"/>
    <mergeCell ref="B882:C882"/>
    <mergeCell ref="B883:C883"/>
    <mergeCell ref="B887:B890"/>
    <mergeCell ref="C890:C891"/>
    <mergeCell ref="B926:C926"/>
    <mergeCell ref="B927:C927"/>
    <mergeCell ref="B931:B934"/>
    <mergeCell ref="C934:C935"/>
    <mergeCell ref="B937:C937"/>
    <mergeCell ref="B938:C938"/>
    <mergeCell ref="B909:B912"/>
    <mergeCell ref="C912:C913"/>
    <mergeCell ref="B915:C915"/>
    <mergeCell ref="B916:C916"/>
    <mergeCell ref="B920:B923"/>
    <mergeCell ref="C923:C924"/>
    <mergeCell ref="B959:C959"/>
    <mergeCell ref="B960:C960"/>
    <mergeCell ref="B964:B967"/>
    <mergeCell ref="C967:C968"/>
    <mergeCell ref="B970:C970"/>
    <mergeCell ref="B971:C971"/>
    <mergeCell ref="B942:B945"/>
    <mergeCell ref="C945:C946"/>
    <mergeCell ref="B948:C948"/>
    <mergeCell ref="B949:C949"/>
    <mergeCell ref="B953:B956"/>
    <mergeCell ref="C956:C957"/>
    <mergeCell ref="B992:C992"/>
    <mergeCell ref="B993:C993"/>
    <mergeCell ref="B997:B1000"/>
    <mergeCell ref="C1000:C1001"/>
    <mergeCell ref="B1003:C1003"/>
    <mergeCell ref="B1004:C1004"/>
    <mergeCell ref="B975:B978"/>
    <mergeCell ref="C978:C979"/>
    <mergeCell ref="B981:C981"/>
    <mergeCell ref="B982:C982"/>
    <mergeCell ref="B986:B989"/>
    <mergeCell ref="C989:C990"/>
    <mergeCell ref="B1025:C1025"/>
    <mergeCell ref="B1026:C1026"/>
    <mergeCell ref="B1030:B1033"/>
    <mergeCell ref="C1033:C1034"/>
    <mergeCell ref="B1036:C1036"/>
    <mergeCell ref="B1037:C1037"/>
    <mergeCell ref="B1008:B1011"/>
    <mergeCell ref="C1011:C1012"/>
    <mergeCell ref="B1014:C1014"/>
    <mergeCell ref="B1015:C1015"/>
    <mergeCell ref="B1019:B1022"/>
    <mergeCell ref="C1022:C1023"/>
    <mergeCell ref="B1058:C1058"/>
    <mergeCell ref="B1059:C1059"/>
    <mergeCell ref="B1063:B1066"/>
    <mergeCell ref="C1066:C1067"/>
    <mergeCell ref="B1069:C1069"/>
    <mergeCell ref="B1070:C1070"/>
    <mergeCell ref="B1041:B1044"/>
    <mergeCell ref="C1044:C1045"/>
    <mergeCell ref="B1047:C1047"/>
    <mergeCell ref="B1048:C1048"/>
    <mergeCell ref="B1052:B1055"/>
    <mergeCell ref="C1055:C1056"/>
    <mergeCell ref="B1091:C1091"/>
    <mergeCell ref="B1092:C1092"/>
    <mergeCell ref="B1096:B1099"/>
    <mergeCell ref="C1099:C1100"/>
    <mergeCell ref="B1102:C1102"/>
    <mergeCell ref="B1103:C1103"/>
    <mergeCell ref="B1074:B1077"/>
    <mergeCell ref="C1077:C1078"/>
    <mergeCell ref="B1080:C1080"/>
    <mergeCell ref="B1081:C1081"/>
    <mergeCell ref="B1085:B1088"/>
    <mergeCell ref="C1088:C1089"/>
    <mergeCell ref="B1124:C1124"/>
    <mergeCell ref="B1125:C1125"/>
    <mergeCell ref="B1129:B1132"/>
    <mergeCell ref="C1132:C1133"/>
    <mergeCell ref="B1135:C1135"/>
    <mergeCell ref="B1136:C1136"/>
    <mergeCell ref="B1107:B1110"/>
    <mergeCell ref="C1110:C1111"/>
    <mergeCell ref="B1113:C1113"/>
    <mergeCell ref="B1114:C1114"/>
    <mergeCell ref="B1118:B1121"/>
    <mergeCell ref="C1121:C1122"/>
    <mergeCell ref="B1157:C1157"/>
    <mergeCell ref="B1158:C1158"/>
    <mergeCell ref="B1162:B1165"/>
    <mergeCell ref="C1165:C1166"/>
    <mergeCell ref="B1168:C1168"/>
    <mergeCell ref="B1169:C1169"/>
    <mergeCell ref="B1140:B1143"/>
    <mergeCell ref="C1143:C1144"/>
    <mergeCell ref="B1146:C1146"/>
    <mergeCell ref="B1147:C1147"/>
    <mergeCell ref="B1151:B1154"/>
    <mergeCell ref="C1154:C1155"/>
    <mergeCell ref="B1190:C1190"/>
    <mergeCell ref="B1191:C1191"/>
    <mergeCell ref="B1195:B1198"/>
    <mergeCell ref="C1198:C1199"/>
    <mergeCell ref="B1201:C1201"/>
    <mergeCell ref="B1202:C1202"/>
    <mergeCell ref="B1173:B1176"/>
    <mergeCell ref="C1176:C1177"/>
    <mergeCell ref="B1179:C1179"/>
    <mergeCell ref="B1180:C1180"/>
    <mergeCell ref="B1184:B1187"/>
    <mergeCell ref="C1187:C1188"/>
    <mergeCell ref="B1223:C1223"/>
    <mergeCell ref="B1224:C1224"/>
    <mergeCell ref="B1228:B1231"/>
    <mergeCell ref="C1231:C1232"/>
    <mergeCell ref="B1234:C1234"/>
    <mergeCell ref="B1235:C1235"/>
    <mergeCell ref="B1206:B1209"/>
    <mergeCell ref="C1209:C1210"/>
    <mergeCell ref="B1212:C1212"/>
    <mergeCell ref="B1213:C1213"/>
    <mergeCell ref="B1217:B1220"/>
    <mergeCell ref="C1220:C1221"/>
    <mergeCell ref="B1256:C1256"/>
    <mergeCell ref="B1257:C1257"/>
    <mergeCell ref="B1261:B1264"/>
    <mergeCell ref="C1264:C1265"/>
    <mergeCell ref="B1267:C1267"/>
    <mergeCell ref="B1268:C1268"/>
    <mergeCell ref="B1239:B1242"/>
    <mergeCell ref="C1242:C1243"/>
    <mergeCell ref="B1245:C1245"/>
    <mergeCell ref="B1246:C1246"/>
    <mergeCell ref="B1250:B1253"/>
    <mergeCell ref="C1253:C1254"/>
    <mergeCell ref="B1289:C1289"/>
    <mergeCell ref="B1290:C1290"/>
    <mergeCell ref="B1294:B1297"/>
    <mergeCell ref="C1297:C1298"/>
    <mergeCell ref="B1300:C1300"/>
    <mergeCell ref="B1301:C1301"/>
    <mergeCell ref="B1272:B1275"/>
    <mergeCell ref="C1275:C1276"/>
    <mergeCell ref="B1278:C1278"/>
    <mergeCell ref="B1279:C1279"/>
    <mergeCell ref="B1283:B1286"/>
    <mergeCell ref="C1286:C1287"/>
    <mergeCell ref="B1322:C1322"/>
    <mergeCell ref="B1323:C1323"/>
    <mergeCell ref="B1327:B1330"/>
    <mergeCell ref="C1330:C1331"/>
    <mergeCell ref="B1333:C1333"/>
    <mergeCell ref="B1334:C1334"/>
    <mergeCell ref="B1305:B1308"/>
    <mergeCell ref="C1308:C1309"/>
    <mergeCell ref="B1311:C1311"/>
    <mergeCell ref="B1312:C1312"/>
    <mergeCell ref="B1316:B1319"/>
    <mergeCell ref="C1319:C1320"/>
    <mergeCell ref="B1355:C1355"/>
    <mergeCell ref="B1356:C1356"/>
    <mergeCell ref="B1360:B1363"/>
    <mergeCell ref="C1363:C1364"/>
    <mergeCell ref="B1366:C1366"/>
    <mergeCell ref="B1367:C1367"/>
    <mergeCell ref="B1338:B1341"/>
    <mergeCell ref="C1341:C1342"/>
    <mergeCell ref="B1344:C1344"/>
    <mergeCell ref="B1345:C1345"/>
    <mergeCell ref="B1349:B1352"/>
    <mergeCell ref="C1352:C1353"/>
    <mergeCell ref="B1388:C1388"/>
    <mergeCell ref="B1389:C1389"/>
    <mergeCell ref="B1393:B1396"/>
    <mergeCell ref="C1396:C1397"/>
    <mergeCell ref="B1399:C1399"/>
    <mergeCell ref="B1400:C1400"/>
    <mergeCell ref="B1371:B1374"/>
    <mergeCell ref="C1374:C1375"/>
    <mergeCell ref="B1377:C1377"/>
    <mergeCell ref="B1378:C1378"/>
    <mergeCell ref="B1382:B1385"/>
    <mergeCell ref="C1385:C1386"/>
    <mergeCell ref="B1421:C1421"/>
    <mergeCell ref="B1422:C1422"/>
    <mergeCell ref="B1426:B1429"/>
    <mergeCell ref="C1429:C1430"/>
    <mergeCell ref="B1432:C1432"/>
    <mergeCell ref="B1433:C1433"/>
    <mergeCell ref="B1404:B1407"/>
    <mergeCell ref="C1407:C1408"/>
    <mergeCell ref="B1410:C1410"/>
    <mergeCell ref="B1411:C1411"/>
    <mergeCell ref="B1415:B1418"/>
    <mergeCell ref="C1418:C1419"/>
    <mergeCell ref="B1454:C1454"/>
    <mergeCell ref="B1455:C1455"/>
    <mergeCell ref="B1459:B1462"/>
    <mergeCell ref="C1462:C1463"/>
    <mergeCell ref="B1465:C1465"/>
    <mergeCell ref="B1466:C1466"/>
    <mergeCell ref="B1437:B1440"/>
    <mergeCell ref="C1440:C1441"/>
    <mergeCell ref="B1443:C1443"/>
    <mergeCell ref="B1444:C1444"/>
    <mergeCell ref="B1448:B1451"/>
    <mergeCell ref="C1451:C1452"/>
    <mergeCell ref="B1487:C1487"/>
    <mergeCell ref="B1488:C1488"/>
    <mergeCell ref="B1492:B1495"/>
    <mergeCell ref="C1495:C1496"/>
    <mergeCell ref="B1498:C1498"/>
    <mergeCell ref="B1499:C1499"/>
    <mergeCell ref="B1470:B1473"/>
    <mergeCell ref="C1473:C1474"/>
    <mergeCell ref="B1476:C1476"/>
    <mergeCell ref="B1477:C1477"/>
    <mergeCell ref="B1481:B1484"/>
    <mergeCell ref="C1484:C1485"/>
    <mergeCell ref="B1520:C1520"/>
    <mergeCell ref="B1521:C1521"/>
    <mergeCell ref="B1525:B1528"/>
    <mergeCell ref="C1528:C1529"/>
    <mergeCell ref="B1531:C1531"/>
    <mergeCell ref="B1532:C1532"/>
    <mergeCell ref="B1503:B1506"/>
    <mergeCell ref="C1506:C1507"/>
    <mergeCell ref="B1509:C1509"/>
    <mergeCell ref="B1510:C1510"/>
    <mergeCell ref="B1514:B1517"/>
    <mergeCell ref="C1517:C1518"/>
    <mergeCell ref="B1553:C1553"/>
    <mergeCell ref="B1554:C1554"/>
    <mergeCell ref="B1558:B1561"/>
    <mergeCell ref="C1561:C1562"/>
    <mergeCell ref="B1564:C1564"/>
    <mergeCell ref="B1565:C1565"/>
    <mergeCell ref="B1536:B1539"/>
    <mergeCell ref="C1539:C1540"/>
    <mergeCell ref="B1542:C1542"/>
    <mergeCell ref="B1543:C1543"/>
    <mergeCell ref="B1547:B1550"/>
    <mergeCell ref="C1550:C1551"/>
    <mergeCell ref="B1586:C1586"/>
    <mergeCell ref="B1587:C1587"/>
    <mergeCell ref="B1591:B1594"/>
    <mergeCell ref="C1594:C1595"/>
    <mergeCell ref="B1597:C1597"/>
    <mergeCell ref="B1598:C1598"/>
    <mergeCell ref="B1569:B1572"/>
    <mergeCell ref="C1572:C1573"/>
    <mergeCell ref="B1575:C1575"/>
    <mergeCell ref="B1576:C1576"/>
    <mergeCell ref="B1580:B1583"/>
    <mergeCell ref="C1583:C1584"/>
    <mergeCell ref="B1619:C1619"/>
    <mergeCell ref="B1620:C1620"/>
    <mergeCell ref="B1624:B1627"/>
    <mergeCell ref="C1627:C1628"/>
    <mergeCell ref="B1630:C1630"/>
    <mergeCell ref="B1631:C1631"/>
    <mergeCell ref="B1602:B1605"/>
    <mergeCell ref="C1605:C1606"/>
    <mergeCell ref="B1608:C1608"/>
    <mergeCell ref="B1609:C1609"/>
    <mergeCell ref="B1613:B1616"/>
    <mergeCell ref="C1616:C1617"/>
    <mergeCell ref="B1652:C1652"/>
    <mergeCell ref="B1653:C1653"/>
    <mergeCell ref="B1657:B1660"/>
    <mergeCell ref="C1660:C1661"/>
    <mergeCell ref="B1663:C1663"/>
    <mergeCell ref="B1664:C1664"/>
    <mergeCell ref="B1635:B1638"/>
    <mergeCell ref="C1638:C1639"/>
    <mergeCell ref="B1641:C1641"/>
    <mergeCell ref="B1642:C1642"/>
    <mergeCell ref="B1646:B1649"/>
    <mergeCell ref="C1649:C1650"/>
    <mergeCell ref="B1685:C1685"/>
    <mergeCell ref="B1686:C1686"/>
    <mergeCell ref="B1690:B1693"/>
    <mergeCell ref="C1693:C1694"/>
    <mergeCell ref="B1696:C1696"/>
    <mergeCell ref="B1697:C1697"/>
    <mergeCell ref="B1668:B1671"/>
    <mergeCell ref="C1671:C1672"/>
    <mergeCell ref="B1674:C1674"/>
    <mergeCell ref="B1675:C1675"/>
    <mergeCell ref="B1679:B1682"/>
    <mergeCell ref="C1682:C1683"/>
    <mergeCell ref="B1718:C1718"/>
    <mergeCell ref="B1719:C1719"/>
    <mergeCell ref="B1723:B1726"/>
    <mergeCell ref="C1726:C1727"/>
    <mergeCell ref="B1729:C1729"/>
    <mergeCell ref="B1730:C1730"/>
    <mergeCell ref="B1701:B1704"/>
    <mergeCell ref="C1704:C1705"/>
    <mergeCell ref="B1707:C1707"/>
    <mergeCell ref="B1708:C1708"/>
    <mergeCell ref="B1712:B1715"/>
    <mergeCell ref="C1715:C1716"/>
    <mergeCell ref="B1751:C1751"/>
    <mergeCell ref="B1752:C1752"/>
    <mergeCell ref="B1756:B1759"/>
    <mergeCell ref="C1759:C1760"/>
    <mergeCell ref="B1762:C1762"/>
    <mergeCell ref="B1763:C1763"/>
    <mergeCell ref="B1734:B1737"/>
    <mergeCell ref="C1737:C1738"/>
    <mergeCell ref="B1740:C1740"/>
    <mergeCell ref="B1741:C1741"/>
    <mergeCell ref="B1745:B1748"/>
    <mergeCell ref="C1748:C1749"/>
    <mergeCell ref="B1784:C1784"/>
    <mergeCell ref="B1785:C1785"/>
    <mergeCell ref="B1789:B1792"/>
    <mergeCell ref="C1792:C1793"/>
    <mergeCell ref="B1795:C1795"/>
    <mergeCell ref="B1796:C1796"/>
    <mergeCell ref="B1767:B1770"/>
    <mergeCell ref="C1770:C1771"/>
    <mergeCell ref="B1773:C1773"/>
    <mergeCell ref="B1774:C1774"/>
    <mergeCell ref="B1778:B1781"/>
    <mergeCell ref="C1781:C1782"/>
    <mergeCell ref="B1817:C1817"/>
    <mergeCell ref="B1818:C1818"/>
    <mergeCell ref="B1822:B1825"/>
    <mergeCell ref="C1825:C1826"/>
    <mergeCell ref="B1828:C1828"/>
    <mergeCell ref="B1829:C1829"/>
    <mergeCell ref="B1800:B1803"/>
    <mergeCell ref="C1803:C1804"/>
    <mergeCell ref="B1806:C1806"/>
    <mergeCell ref="B1807:C1807"/>
    <mergeCell ref="B1811:B1814"/>
    <mergeCell ref="C1814:C1815"/>
    <mergeCell ref="B1850:C1850"/>
    <mergeCell ref="B1851:C1851"/>
    <mergeCell ref="B1855:B1858"/>
    <mergeCell ref="C1858:C1859"/>
    <mergeCell ref="B1861:C1861"/>
    <mergeCell ref="B1862:C1862"/>
    <mergeCell ref="B1833:B1836"/>
    <mergeCell ref="C1836:C1837"/>
    <mergeCell ref="B1839:C1839"/>
    <mergeCell ref="B1840:C1840"/>
    <mergeCell ref="B1844:B1847"/>
    <mergeCell ref="C1847:C1848"/>
    <mergeCell ref="B1883:C1883"/>
    <mergeCell ref="B1884:C1884"/>
    <mergeCell ref="B1888:B1891"/>
    <mergeCell ref="C1891:C1892"/>
    <mergeCell ref="B1894:C1894"/>
    <mergeCell ref="B1895:C1895"/>
    <mergeCell ref="B1866:B1869"/>
    <mergeCell ref="C1869:C1870"/>
    <mergeCell ref="B1872:C1872"/>
    <mergeCell ref="B1873:C1873"/>
    <mergeCell ref="B1877:B1880"/>
    <mergeCell ref="C1880:C1881"/>
    <mergeCell ref="B1916:C1916"/>
    <mergeCell ref="B1917:C1917"/>
    <mergeCell ref="B1921:B1924"/>
    <mergeCell ref="C1924:C1925"/>
    <mergeCell ref="B1927:C1927"/>
    <mergeCell ref="B1928:C1928"/>
    <mergeCell ref="B1899:B1902"/>
    <mergeCell ref="C1902:C1903"/>
    <mergeCell ref="B1905:C1905"/>
    <mergeCell ref="B1906:C1906"/>
    <mergeCell ref="B1910:B1913"/>
    <mergeCell ref="C1913:C1914"/>
    <mergeCell ref="B1949:C1949"/>
    <mergeCell ref="B1950:C1950"/>
    <mergeCell ref="B1954:B1957"/>
    <mergeCell ref="C1957:C1958"/>
    <mergeCell ref="B1960:C1960"/>
    <mergeCell ref="B1961:C1961"/>
    <mergeCell ref="B1932:B1935"/>
    <mergeCell ref="C1935:C1936"/>
    <mergeCell ref="B1938:C1938"/>
    <mergeCell ref="B1939:C1939"/>
    <mergeCell ref="B1943:B1946"/>
    <mergeCell ref="C1946:C1947"/>
    <mergeCell ref="B1982:C1982"/>
    <mergeCell ref="B1983:C1983"/>
    <mergeCell ref="B1987:B1990"/>
    <mergeCell ref="C1990:C1991"/>
    <mergeCell ref="B1993:C1993"/>
    <mergeCell ref="B1994:C1994"/>
    <mergeCell ref="B1965:B1968"/>
    <mergeCell ref="C1968:C1969"/>
    <mergeCell ref="B1971:C1971"/>
    <mergeCell ref="B1972:C1972"/>
    <mergeCell ref="B1976:B1979"/>
    <mergeCell ref="C1979:C1980"/>
    <mergeCell ref="B2031:B2034"/>
    <mergeCell ref="C2034:C2035"/>
    <mergeCell ref="B2015:C2015"/>
    <mergeCell ref="B2016:C2016"/>
    <mergeCell ref="B2020:B2023"/>
    <mergeCell ref="C2023:C2024"/>
    <mergeCell ref="B2026:C2026"/>
    <mergeCell ref="B2027:C2027"/>
    <mergeCell ref="B1998:B2001"/>
    <mergeCell ref="C2001:C2002"/>
    <mergeCell ref="B2004:C2004"/>
    <mergeCell ref="B2005:C2005"/>
    <mergeCell ref="B2009:B2012"/>
    <mergeCell ref="C2012:C2013"/>
  </mergeCells>
  <pageMargins left="3.937007874015748E-2" right="3.937007874015748E-2" top="0.19685039370078741" bottom="0.19685039370078741" header="0.31496062992125984" footer="0.31496062992125984"/>
  <pageSetup paperSize="9" fitToHeight="0" orientation="portrait" horizontalDpi="203" verticalDpi="203" r:id="rId1"/>
  <rowBreaks count="116" manualBreakCount="116">
    <brk id="12" max="2" man="1"/>
    <brk id="23" max="2" man="1"/>
    <brk id="34" max="2" man="1"/>
    <brk id="45" max="2" man="1"/>
    <brk id="56" max="2" man="1"/>
    <brk id="67" max="2" man="1"/>
    <brk id="78" max="2" man="1"/>
    <brk id="89" max="2" man="1"/>
    <brk id="100" max="2" man="1"/>
    <brk id="111" max="2" man="1"/>
    <brk id="122" max="2" man="1"/>
    <brk id="133" max="2" man="1"/>
    <brk id="144" max="2" man="1"/>
    <brk id="155" max="2" man="1"/>
    <brk id="166" max="2" man="1"/>
    <brk id="177" max="2" man="1"/>
    <brk id="188" max="2" man="1"/>
    <brk id="199" max="2" man="1"/>
    <brk id="210" max="2" man="1"/>
    <brk id="221" max="2" man="1"/>
    <brk id="232" max="2" man="1"/>
    <brk id="243" max="2" man="1"/>
    <brk id="254" max="2" man="1"/>
    <brk id="265" max="2" man="1"/>
    <brk id="276" max="2" man="1"/>
    <brk id="287" max="2" man="1"/>
    <brk id="298" max="2" man="1"/>
    <brk id="309" max="2" man="1"/>
    <brk id="320" max="2" man="1"/>
    <brk id="331" max="2" man="1"/>
    <brk id="342" max="2" man="1"/>
    <brk id="353" max="2" man="1"/>
    <brk id="364" max="2" man="1"/>
    <brk id="375" max="2" man="1"/>
    <brk id="386" max="2" man="1"/>
    <brk id="397" max="2" man="1"/>
    <brk id="408" max="2" man="1"/>
    <brk id="419" max="2" man="1"/>
    <brk id="430" max="2" man="1"/>
    <brk id="441" max="2" man="1"/>
    <brk id="452" max="2" man="1"/>
    <brk id="463" max="2" man="1"/>
    <brk id="474" max="2" man="1"/>
    <brk id="485" max="2" man="1"/>
    <brk id="496" max="2" man="1"/>
    <brk id="507" max="2" man="1"/>
    <brk id="518" max="2" man="1"/>
    <brk id="529" max="2" man="1"/>
    <brk id="540" max="2" man="1"/>
    <brk id="551" max="2" man="1"/>
    <brk id="562" max="2" man="1"/>
    <brk id="573" max="2" man="1"/>
    <brk id="584" max="2" man="1"/>
    <brk id="595" max="2" man="1"/>
    <brk id="606" max="2" man="1"/>
    <brk id="617" max="2" man="1"/>
    <brk id="628" max="2" man="1"/>
    <brk id="639" max="2" man="1"/>
    <brk id="650" max="2" man="1"/>
    <brk id="661" max="2" man="1"/>
    <brk id="672" max="2" man="1"/>
    <brk id="683" max="2" man="1"/>
    <brk id="694" max="2" man="1"/>
    <brk id="705" max="2" man="1"/>
    <brk id="716" max="2" man="1"/>
    <brk id="727" max="2" man="1"/>
    <brk id="738" max="2" man="1"/>
    <brk id="749" max="2" man="1"/>
    <brk id="760" max="2" man="1"/>
    <brk id="771" max="2" man="1"/>
    <brk id="782" max="2" man="1"/>
    <brk id="793" max="2" man="1"/>
    <brk id="804" max="2" man="1"/>
    <brk id="815" max="2" man="1"/>
    <brk id="826" max="2" man="1"/>
    <brk id="837" max="2" man="1"/>
    <brk id="848" max="2" man="1"/>
    <brk id="859" max="2" man="1"/>
    <brk id="870" max="2" man="1"/>
    <brk id="881" max="2" man="1"/>
    <brk id="892" max="2" man="1"/>
    <brk id="903" max="2" man="1"/>
    <brk id="914" max="2" man="1"/>
    <brk id="925" max="2" man="1"/>
    <brk id="936" max="2" man="1"/>
    <brk id="947" max="2" man="1"/>
    <brk id="958" max="2" man="1"/>
    <brk id="969" max="2" man="1"/>
    <brk id="980" max="2" man="1"/>
    <brk id="991" max="2" man="1"/>
    <brk id="1002" max="2" man="1"/>
    <brk id="1013" max="2" man="1"/>
    <brk id="1024" max="2" man="1"/>
    <brk id="1035" max="2" man="1"/>
    <brk id="1046" max="2" man="1"/>
    <brk id="1057" max="2" man="1"/>
    <brk id="1068" max="2" man="1"/>
    <brk id="1079" max="2" man="1"/>
    <brk id="1090" max="2" man="1"/>
    <brk id="1101" max="2" man="1"/>
    <brk id="1112" max="2" man="1"/>
    <brk id="1123" max="2" man="1"/>
    <brk id="1134" max="2" man="1"/>
    <brk id="1145" max="2" man="1"/>
    <brk id="1156" max="2" man="1"/>
    <brk id="1167" max="2" man="1"/>
    <brk id="1178" max="2" man="1"/>
    <brk id="1189" max="2" man="1"/>
    <brk id="1200" max="2" man="1"/>
    <brk id="1211" max="2" man="1"/>
    <brk id="1222" max="2" man="1"/>
    <brk id="1233" max="2" man="1"/>
    <brk id="1244" max="2" man="1"/>
    <brk id="1255" max="2" man="1"/>
    <brk id="1266" max="2" man="1"/>
    <brk id="1277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Банан</vt:lpstr>
      <vt:lpstr>Лист1</vt:lpstr>
      <vt:lpstr>Лист2</vt:lpstr>
      <vt:lpstr>Лист3</vt:lpstr>
      <vt:lpstr>Банан!Print_Area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ГАВ</cp:lastModifiedBy>
  <dcterms:created xsi:type="dcterms:W3CDTF">2018-09-11T07:07:40Z</dcterms:created>
  <dcterms:modified xsi:type="dcterms:W3CDTF">2018-09-11T07:36:57Z</dcterms:modified>
</cp:coreProperties>
</file>