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filterPrivacy="1" defaultThemeVersion="124226"/>
  <xr:revisionPtr revIDLastSave="0" documentId="13_ncr:1_{4A87E058-081B-49D0-B3F9-678CB2EF1245}" xr6:coauthVersionLast="36" xr6:coauthVersionMax="36" xr10:uidLastSave="{00000000-0000-0000-0000-000000000000}"/>
  <bookViews>
    <workbookView xWindow="0" yWindow="0" windowWidth="38400" windowHeight="11580" activeTab="1" xr2:uid="{00000000-000D-0000-FFFF-FFFF00000000}"/>
  </bookViews>
  <sheets>
    <sheet name="Лист 1" sheetId="1" r:id="rId1"/>
    <sheet name="Лист 2" sheetId="2" r:id="rId2"/>
    <sheet name="Лист 3" sheetId="3" r:id="rId3"/>
  </sheets>
  <calcPr calcId="162913"/>
  <pivotCaches>
    <pivotCache cacheId="7" r:id="rId4"/>
  </pivotCaches>
</workbook>
</file>

<file path=xl/calcChain.xml><?xml version="1.0" encoding="utf-8"?>
<calcChain xmlns="http://schemas.openxmlformats.org/spreadsheetml/2006/main">
  <c r="G3" i="2" l="1"/>
  <c r="G4" i="2"/>
  <c r="G5" i="2"/>
  <c r="G6" i="2"/>
  <c r="G7" i="2"/>
  <c r="G8" i="2"/>
  <c r="G9" i="2"/>
  <c r="G10" i="2"/>
  <c r="G11" i="2"/>
  <c r="G12" i="2"/>
  <c r="G13" i="2"/>
  <c r="G2" i="2"/>
  <c r="F3" i="2"/>
  <c r="F4" i="2"/>
  <c r="F5" i="2"/>
  <c r="F6" i="2"/>
  <c r="F7" i="2"/>
  <c r="F8" i="2"/>
  <c r="F9" i="2"/>
  <c r="F10" i="2"/>
  <c r="F11" i="2"/>
  <c r="F12" i="2"/>
  <c r="F13" i="2"/>
  <c r="F2" i="2"/>
  <c r="E3" i="2"/>
  <c r="E4" i="2"/>
  <c r="E5" i="2"/>
  <c r="E6" i="2"/>
  <c r="E7" i="2"/>
  <c r="E8" i="2"/>
  <c r="E9" i="2"/>
  <c r="E10" i="2"/>
  <c r="E11" i="2"/>
  <c r="E12" i="2"/>
  <c r="E13" i="2"/>
  <c r="E2" i="2"/>
</calcChain>
</file>

<file path=xl/sharedStrings.xml><?xml version="1.0" encoding="utf-8"?>
<sst xmlns="http://schemas.openxmlformats.org/spreadsheetml/2006/main" count="141" uniqueCount="31">
  <si>
    <t>253.254.2223</t>
  </si>
  <si>
    <t>253.254.2224</t>
  </si>
  <si>
    <t>253.254.2225</t>
  </si>
  <si>
    <t>Позция 3</t>
  </si>
  <si>
    <t>Позция 6</t>
  </si>
  <si>
    <t>Позция 458</t>
  </si>
  <si>
    <t>Позция 657</t>
  </si>
  <si>
    <t>Запущено</t>
  </si>
  <si>
    <t>Остановлено</t>
  </si>
  <si>
    <t>Выполнено</t>
  </si>
  <si>
    <t>Ожидает</t>
  </si>
  <si>
    <t>Позция 32</t>
  </si>
  <si>
    <t>Позция 87</t>
  </si>
  <si>
    <t>Ячейка</t>
  </si>
  <si>
    <t>Наименование</t>
  </si>
  <si>
    <t>Кол-во</t>
  </si>
  <si>
    <t>Статус</t>
  </si>
  <si>
    <t>Позция 36</t>
  </si>
  <si>
    <t>Позция 456</t>
  </si>
  <si>
    <t>Позция 756</t>
  </si>
  <si>
    <t>Позция 321</t>
  </si>
  <si>
    <t>Позция 23</t>
  </si>
  <si>
    <t>Позция 21</t>
  </si>
  <si>
    <t xml:space="preserve">Втулка </t>
  </si>
  <si>
    <t xml:space="preserve">Гильза </t>
  </si>
  <si>
    <t>Пощипник</t>
  </si>
  <si>
    <t>Шифр</t>
  </si>
  <si>
    <t>ССП (дней)</t>
  </si>
  <si>
    <t>Стоимость рубли</t>
  </si>
  <si>
    <t>Общий итог</t>
  </si>
  <si>
    <t>Сумма по полю Кол-во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</si>
</sst>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pivotButton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Автор" refreshedDate="43350.347664583336" createdVersion="6" refreshedVersion="6" minRefreshableVersion="3" recordCount="12" xr:uid="{32D30327-4721-4956-9C12-098ED929AE98}">
  <cacheSource type="worksheet">
    <worksheetSource ref="A1:G13" sheet="Лист 2"/>
  </cacheSource>
  <cacheFields count="7">
    <cacheField name="Ячейка" numFmtId="0">
      <sharedItems count="12">
        <s v="Позция 3"/>
        <s v="Позция 6"/>
        <s v="Позция 458"/>
        <s v="Позция 657"/>
        <s v="Позция 32"/>
        <s v="Позция 87"/>
        <s v="Позция 36"/>
        <s v="Позция 456"/>
        <s v="Позция 756"/>
        <s v="Позция 321"/>
        <s v="Позция 23"/>
        <s v="Позция 21"/>
      </sharedItems>
    </cacheField>
    <cacheField name="Шифр" numFmtId="0">
      <sharedItems count="3">
        <s v="253.254.2223"/>
        <s v="253.254.2224"/>
        <s v="253.254.2225"/>
      </sharedItems>
    </cacheField>
    <cacheField name="Кол-во" numFmtId="0">
      <sharedItems containsSemiMixedTypes="0" containsString="0" containsNumber="1" containsInteger="1" minValue="2" maxValue="558"/>
    </cacheField>
    <cacheField name="Статус" numFmtId="0">
      <sharedItems count="4">
        <s v="Запущено"/>
        <s v="Остановлено"/>
        <s v="Выполнено"/>
        <s v="Ожидает"/>
      </sharedItems>
    </cacheField>
    <cacheField name="Наименование" numFmtId="0">
      <sharedItems count="3">
        <s v="Втулка "/>
        <s v="Гильза "/>
        <s v="Пощипник"/>
      </sharedItems>
    </cacheField>
    <cacheField name="ССП (дней)" numFmtId="0">
      <sharedItems containsSemiMixedTypes="0" containsString="0" containsNumber="1" containsInteger="1" minValue="2" maxValue="21" count="3">
        <n v="21"/>
        <n v="2"/>
        <n v="15"/>
      </sharedItems>
    </cacheField>
    <cacheField name="Стоимость рубли" numFmtId="0">
      <sharedItems containsSemiMixedTypes="0" containsString="0" containsNumber="1" containsInteger="1" minValue="125" maxValue="1524" count="3">
        <n v="125"/>
        <n v="425"/>
        <n v="1524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">
  <r>
    <x v="0"/>
    <x v="0"/>
    <n v="25"/>
    <x v="0"/>
    <x v="0"/>
    <x v="0"/>
    <x v="0"/>
  </r>
  <r>
    <x v="1"/>
    <x v="0"/>
    <n v="254"/>
    <x v="1"/>
    <x v="0"/>
    <x v="0"/>
    <x v="0"/>
  </r>
  <r>
    <x v="2"/>
    <x v="0"/>
    <n v="236"/>
    <x v="2"/>
    <x v="0"/>
    <x v="0"/>
    <x v="0"/>
  </r>
  <r>
    <x v="3"/>
    <x v="0"/>
    <n v="558"/>
    <x v="3"/>
    <x v="0"/>
    <x v="0"/>
    <x v="0"/>
  </r>
  <r>
    <x v="4"/>
    <x v="1"/>
    <n v="21"/>
    <x v="2"/>
    <x v="1"/>
    <x v="1"/>
    <x v="1"/>
  </r>
  <r>
    <x v="5"/>
    <x v="1"/>
    <n v="2"/>
    <x v="3"/>
    <x v="1"/>
    <x v="1"/>
    <x v="1"/>
  </r>
  <r>
    <x v="6"/>
    <x v="2"/>
    <n v="24"/>
    <x v="3"/>
    <x v="2"/>
    <x v="2"/>
    <x v="2"/>
  </r>
  <r>
    <x v="7"/>
    <x v="2"/>
    <n v="21"/>
    <x v="2"/>
    <x v="2"/>
    <x v="2"/>
    <x v="2"/>
  </r>
  <r>
    <x v="8"/>
    <x v="2"/>
    <n v="54"/>
    <x v="0"/>
    <x v="2"/>
    <x v="2"/>
    <x v="2"/>
  </r>
  <r>
    <x v="9"/>
    <x v="2"/>
    <n v="222"/>
    <x v="1"/>
    <x v="2"/>
    <x v="2"/>
    <x v="2"/>
  </r>
  <r>
    <x v="10"/>
    <x v="2"/>
    <n v="153"/>
    <x v="2"/>
    <x v="2"/>
    <x v="2"/>
    <x v="2"/>
  </r>
  <r>
    <x v="11"/>
    <x v="2"/>
    <n v="157"/>
    <x v="1"/>
    <x v="2"/>
    <x v="2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A1F3DB2-CD7A-45FA-BE80-0285FFEFC77F}" name="Сводная таблица1" cacheId="7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compact="0" compactData="0" multipleFieldFilters="0">
  <location ref="K3:Q16" firstHeaderRow="1" firstDataRow="1" firstDataCol="6"/>
  <pivotFields count="7">
    <pivotField axis="axisRow" compact="0" outline="0" showAll="0" defaultSubtotal="0">
      <items count="12">
        <item x="11"/>
        <item x="10"/>
        <item x="0"/>
        <item x="4"/>
        <item x="9"/>
        <item x="6"/>
        <item x="7"/>
        <item x="2"/>
        <item x="1"/>
        <item x="3"/>
        <item x="8"/>
        <item x="5"/>
      </items>
    </pivotField>
    <pivotField axis="axisRow" compact="0" outline="0" showAll="0" defaultSubtotal="0">
      <items count="3">
        <item x="0"/>
        <item x="1"/>
        <item x="2"/>
      </items>
    </pivotField>
    <pivotField dataField="1" compact="0" outline="0" showAll="0" defaultSubtotal="0"/>
    <pivotField axis="axisRow" compact="0" outline="0" showAll="0" defaultSubtotal="0">
      <items count="4">
        <item x="2"/>
        <item x="0"/>
        <item x="3"/>
        <item x="1"/>
      </items>
    </pivotField>
    <pivotField axis="axisRow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3">
        <item x="1"/>
        <item x="2"/>
        <item x="0"/>
      </items>
    </pivotField>
    <pivotField axis="axisRow" compact="0" outline="0" showAll="0" defaultSubtotal="0">
      <items count="3">
        <item x="0"/>
        <item x="1"/>
        <item x="2"/>
      </items>
    </pivotField>
  </pivotFields>
  <rowFields count="6">
    <field x="1"/>
    <field x="4"/>
    <field x="5"/>
    <field x="6"/>
    <field x="0"/>
    <field x="3"/>
  </rowFields>
  <rowItems count="13">
    <i>
      <x/>
      <x/>
      <x v="2"/>
      <x/>
      <x v="2"/>
      <x v="1"/>
    </i>
    <i r="4">
      <x v="7"/>
      <x/>
    </i>
    <i r="4">
      <x v="8"/>
      <x v="3"/>
    </i>
    <i r="4">
      <x v="9"/>
      <x v="2"/>
    </i>
    <i>
      <x v="1"/>
      <x v="1"/>
      <x/>
      <x v="1"/>
      <x v="3"/>
      <x/>
    </i>
    <i r="4">
      <x v="11"/>
      <x v="2"/>
    </i>
    <i>
      <x v="2"/>
      <x v="2"/>
      <x v="1"/>
      <x v="2"/>
      <x/>
      <x v="3"/>
    </i>
    <i r="4">
      <x v="1"/>
      <x/>
    </i>
    <i r="4">
      <x v="4"/>
      <x v="3"/>
    </i>
    <i r="4">
      <x v="5"/>
      <x v="2"/>
    </i>
    <i r="4">
      <x v="6"/>
      <x/>
    </i>
    <i r="4">
      <x v="10"/>
      <x v="1"/>
    </i>
    <i t="grand">
      <x/>
    </i>
  </rowItems>
  <colItems count="1">
    <i/>
  </colItems>
  <dataFields count="1">
    <dataField name="Сумма по полю Кол-во" fld="2" baseField="0" baseItem="0"/>
  </dataField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workbookViewId="0">
      <selection activeCell="B1" sqref="B1:D1"/>
    </sheetView>
  </sheetViews>
  <sheetFormatPr defaultRowHeight="15" x14ac:dyDescent="0.25"/>
  <cols>
    <col min="1" max="1" width="15.140625" customWidth="1"/>
    <col min="2" max="2" width="15.7109375" customWidth="1"/>
    <col min="3" max="3" width="16" customWidth="1"/>
    <col min="4" max="4" width="11.42578125" customWidth="1"/>
  </cols>
  <sheetData>
    <row r="1" spans="1:4" x14ac:dyDescent="0.25">
      <c r="A1" t="s">
        <v>26</v>
      </c>
      <c r="B1" t="s">
        <v>14</v>
      </c>
      <c r="C1" t="s">
        <v>27</v>
      </c>
      <c r="D1" t="s">
        <v>28</v>
      </c>
    </row>
    <row r="2" spans="1:4" x14ac:dyDescent="0.25">
      <c r="A2" s="1" t="s">
        <v>0</v>
      </c>
      <c r="B2" s="1" t="s">
        <v>23</v>
      </c>
      <c r="C2" s="1">
        <v>21</v>
      </c>
      <c r="D2" s="1">
        <v>125</v>
      </c>
    </row>
    <row r="3" spans="1:4" x14ac:dyDescent="0.25">
      <c r="A3" s="2" t="s">
        <v>1</v>
      </c>
      <c r="B3" s="2" t="s">
        <v>24</v>
      </c>
      <c r="C3" s="2">
        <v>2</v>
      </c>
      <c r="D3" s="2">
        <v>425</v>
      </c>
    </row>
    <row r="4" spans="1:4" x14ac:dyDescent="0.25">
      <c r="A4" s="3" t="s">
        <v>2</v>
      </c>
      <c r="B4" s="3" t="s">
        <v>25</v>
      </c>
      <c r="C4" s="3">
        <v>15</v>
      </c>
      <c r="D4" s="3">
        <v>1524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6"/>
  <sheetViews>
    <sheetView tabSelected="1" workbookViewId="0">
      <selection activeCell="K3" sqref="K3"/>
    </sheetView>
  </sheetViews>
  <sheetFormatPr defaultRowHeight="15" x14ac:dyDescent="0.25"/>
  <cols>
    <col min="1" max="1" width="11.7109375" customWidth="1"/>
    <col min="2" max="2" width="16.5703125" customWidth="1"/>
    <col min="4" max="4" width="14" customWidth="1"/>
    <col min="11" max="11" width="17.28515625" bestFit="1" customWidth="1"/>
    <col min="14" max="14" width="19.140625" bestFit="1" customWidth="1"/>
    <col min="15" max="15" width="11" bestFit="1" customWidth="1"/>
    <col min="16" max="16" width="13.140625" bestFit="1" customWidth="1"/>
    <col min="17" max="17" width="22.5703125" bestFit="1" customWidth="1"/>
  </cols>
  <sheetData>
    <row r="1" spans="1:17" x14ac:dyDescent="0.25">
      <c r="A1" t="s">
        <v>13</v>
      </c>
      <c r="B1" t="s">
        <v>26</v>
      </c>
      <c r="C1" t="s">
        <v>15</v>
      </c>
      <c r="D1" t="s">
        <v>16</v>
      </c>
      <c r="E1" t="s">
        <v>14</v>
      </c>
      <c r="F1" t="s">
        <v>27</v>
      </c>
      <c r="G1" t="s">
        <v>28</v>
      </c>
    </row>
    <row r="2" spans="1:17" x14ac:dyDescent="0.25">
      <c r="A2" s="1" t="s">
        <v>3</v>
      </c>
      <c r="B2" s="1" t="s">
        <v>0</v>
      </c>
      <c r="C2" s="1">
        <v>25</v>
      </c>
      <c r="D2" s="1" t="s">
        <v>7</v>
      </c>
      <c r="E2" t="str">
        <f>VLOOKUP($B2,'Лист 1'!$A$2:$D$4,2,0)</f>
        <v xml:space="preserve">Втулка </v>
      </c>
      <c r="F2">
        <f>VLOOKUP($B2,'Лист 1'!$A$2:$D$4,3,0)</f>
        <v>21</v>
      </c>
      <c r="G2">
        <f>VLOOKUP($B2,'Лист 1'!$A$2:$D$4,4,0)</f>
        <v>125</v>
      </c>
    </row>
    <row r="3" spans="1:17" x14ac:dyDescent="0.25">
      <c r="A3" s="1" t="s">
        <v>4</v>
      </c>
      <c r="B3" s="1" t="s">
        <v>0</v>
      </c>
      <c r="C3" s="1">
        <v>254</v>
      </c>
      <c r="D3" s="1" t="s">
        <v>8</v>
      </c>
      <c r="E3" t="str">
        <f>VLOOKUP($B3,'Лист 1'!$A$2:$D$4,2,0)</f>
        <v xml:space="preserve">Втулка </v>
      </c>
      <c r="F3">
        <f>VLOOKUP($B3,'Лист 1'!$A$2:$D$4,3,0)</f>
        <v>21</v>
      </c>
      <c r="G3">
        <f>VLOOKUP($B3,'Лист 1'!$A$2:$D$4,4,0)</f>
        <v>125</v>
      </c>
      <c r="K3" s="4" t="s">
        <v>26</v>
      </c>
      <c r="L3" s="4" t="s">
        <v>14</v>
      </c>
      <c r="M3" s="4" t="s">
        <v>27</v>
      </c>
      <c r="N3" s="4" t="s">
        <v>28</v>
      </c>
      <c r="O3" s="4" t="s">
        <v>13</v>
      </c>
      <c r="P3" s="4" t="s">
        <v>16</v>
      </c>
      <c r="Q3" t="s">
        <v>30</v>
      </c>
    </row>
    <row r="4" spans="1:17" x14ac:dyDescent="0.25">
      <c r="A4" s="1" t="s">
        <v>5</v>
      </c>
      <c r="B4" s="1" t="s">
        <v>0</v>
      </c>
      <c r="C4" s="1">
        <v>236</v>
      </c>
      <c r="D4" s="1" t="s">
        <v>9</v>
      </c>
      <c r="E4" t="str">
        <f>VLOOKUP($B4,'Лист 1'!$A$2:$D$4,2,0)</f>
        <v xml:space="preserve">Втулка </v>
      </c>
      <c r="F4">
        <f>VLOOKUP($B4,'Лист 1'!$A$2:$D$4,3,0)</f>
        <v>21</v>
      </c>
      <c r="G4">
        <f>VLOOKUP($B4,'Лист 1'!$A$2:$D$4,4,0)</f>
        <v>125</v>
      </c>
      <c r="K4" t="s">
        <v>0</v>
      </c>
      <c r="L4" t="s">
        <v>23</v>
      </c>
      <c r="M4">
        <v>21</v>
      </c>
      <c r="N4">
        <v>125</v>
      </c>
      <c r="O4" t="s">
        <v>3</v>
      </c>
      <c r="P4" t="s">
        <v>7</v>
      </c>
      <c r="Q4" s="5">
        <v>25</v>
      </c>
    </row>
    <row r="5" spans="1:17" x14ac:dyDescent="0.25">
      <c r="A5" s="1" t="s">
        <v>6</v>
      </c>
      <c r="B5" s="1" t="s">
        <v>0</v>
      </c>
      <c r="C5" s="1">
        <v>558</v>
      </c>
      <c r="D5" s="1" t="s">
        <v>10</v>
      </c>
      <c r="E5" t="str">
        <f>VLOOKUP($B5,'Лист 1'!$A$2:$D$4,2,0)</f>
        <v xml:space="preserve">Втулка </v>
      </c>
      <c r="F5">
        <f>VLOOKUP($B5,'Лист 1'!$A$2:$D$4,3,0)</f>
        <v>21</v>
      </c>
      <c r="G5">
        <f>VLOOKUP($B5,'Лист 1'!$A$2:$D$4,4,0)</f>
        <v>125</v>
      </c>
      <c r="O5" t="s">
        <v>5</v>
      </c>
      <c r="P5" t="s">
        <v>9</v>
      </c>
      <c r="Q5" s="5">
        <v>236</v>
      </c>
    </row>
    <row r="6" spans="1:17" x14ac:dyDescent="0.25">
      <c r="A6" s="2" t="s">
        <v>11</v>
      </c>
      <c r="B6" s="2" t="s">
        <v>1</v>
      </c>
      <c r="C6" s="2">
        <v>21</v>
      </c>
      <c r="D6" s="2" t="s">
        <v>9</v>
      </c>
      <c r="E6" t="str">
        <f>VLOOKUP($B6,'Лист 1'!$A$2:$D$4,2,0)</f>
        <v xml:space="preserve">Гильза </v>
      </c>
      <c r="F6">
        <f>VLOOKUP($B6,'Лист 1'!$A$2:$D$4,3,0)</f>
        <v>2</v>
      </c>
      <c r="G6">
        <f>VLOOKUP($B6,'Лист 1'!$A$2:$D$4,4,0)</f>
        <v>425</v>
      </c>
      <c r="O6" t="s">
        <v>4</v>
      </c>
      <c r="P6" t="s">
        <v>8</v>
      </c>
      <c r="Q6" s="5">
        <v>254</v>
      </c>
    </row>
    <row r="7" spans="1:17" x14ac:dyDescent="0.25">
      <c r="A7" s="2" t="s">
        <v>12</v>
      </c>
      <c r="B7" s="2" t="s">
        <v>1</v>
      </c>
      <c r="C7" s="2">
        <v>2</v>
      </c>
      <c r="D7" s="2" t="s">
        <v>10</v>
      </c>
      <c r="E7" t="str">
        <f>VLOOKUP($B7,'Лист 1'!$A$2:$D$4,2,0)</f>
        <v xml:space="preserve">Гильза </v>
      </c>
      <c r="F7">
        <f>VLOOKUP($B7,'Лист 1'!$A$2:$D$4,3,0)</f>
        <v>2</v>
      </c>
      <c r="G7">
        <f>VLOOKUP($B7,'Лист 1'!$A$2:$D$4,4,0)</f>
        <v>425</v>
      </c>
      <c r="O7" t="s">
        <v>6</v>
      </c>
      <c r="P7" t="s">
        <v>10</v>
      </c>
      <c r="Q7" s="5">
        <v>558</v>
      </c>
    </row>
    <row r="8" spans="1:17" x14ac:dyDescent="0.25">
      <c r="A8" s="3" t="s">
        <v>17</v>
      </c>
      <c r="B8" s="3" t="s">
        <v>2</v>
      </c>
      <c r="C8" s="3">
        <v>24</v>
      </c>
      <c r="D8" s="3" t="s">
        <v>10</v>
      </c>
      <c r="E8" t="str">
        <f>VLOOKUP($B8,'Лист 1'!$A$2:$D$4,2,0)</f>
        <v>Пощипник</v>
      </c>
      <c r="F8">
        <f>VLOOKUP($B8,'Лист 1'!$A$2:$D$4,3,0)</f>
        <v>15</v>
      </c>
      <c r="G8">
        <f>VLOOKUP($B8,'Лист 1'!$A$2:$D$4,4,0)</f>
        <v>1524</v>
      </c>
      <c r="K8" t="s">
        <v>1</v>
      </c>
      <c r="L8" t="s">
        <v>24</v>
      </c>
      <c r="M8">
        <v>2</v>
      </c>
      <c r="N8">
        <v>425</v>
      </c>
      <c r="O8" t="s">
        <v>11</v>
      </c>
      <c r="P8" t="s">
        <v>9</v>
      </c>
      <c r="Q8" s="5">
        <v>21</v>
      </c>
    </row>
    <row r="9" spans="1:17" x14ac:dyDescent="0.25">
      <c r="A9" s="3" t="s">
        <v>18</v>
      </c>
      <c r="B9" s="3" t="s">
        <v>2</v>
      </c>
      <c r="C9" s="3">
        <v>21</v>
      </c>
      <c r="D9" s="3" t="s">
        <v>9</v>
      </c>
      <c r="E9" t="str">
        <f>VLOOKUP($B9,'Лист 1'!$A$2:$D$4,2,0)</f>
        <v>Пощипник</v>
      </c>
      <c r="F9">
        <f>VLOOKUP($B9,'Лист 1'!$A$2:$D$4,3,0)</f>
        <v>15</v>
      </c>
      <c r="G9">
        <f>VLOOKUP($B9,'Лист 1'!$A$2:$D$4,4,0)</f>
        <v>1524</v>
      </c>
      <c r="O9" t="s">
        <v>12</v>
      </c>
      <c r="P9" t="s">
        <v>10</v>
      </c>
      <c r="Q9" s="5">
        <v>2</v>
      </c>
    </row>
    <row r="10" spans="1:17" x14ac:dyDescent="0.25">
      <c r="A10" s="3" t="s">
        <v>19</v>
      </c>
      <c r="B10" s="3" t="s">
        <v>2</v>
      </c>
      <c r="C10" s="3">
        <v>54</v>
      </c>
      <c r="D10" s="3" t="s">
        <v>7</v>
      </c>
      <c r="E10" t="str">
        <f>VLOOKUP($B10,'Лист 1'!$A$2:$D$4,2,0)</f>
        <v>Пощипник</v>
      </c>
      <c r="F10">
        <f>VLOOKUP($B10,'Лист 1'!$A$2:$D$4,3,0)</f>
        <v>15</v>
      </c>
      <c r="G10">
        <f>VLOOKUP($B10,'Лист 1'!$A$2:$D$4,4,0)</f>
        <v>1524</v>
      </c>
      <c r="K10" t="s">
        <v>2</v>
      </c>
      <c r="L10" t="s">
        <v>25</v>
      </c>
      <c r="M10">
        <v>15</v>
      </c>
      <c r="N10">
        <v>1524</v>
      </c>
      <c r="O10" t="s">
        <v>22</v>
      </c>
      <c r="P10" t="s">
        <v>8</v>
      </c>
      <c r="Q10" s="5">
        <v>157</v>
      </c>
    </row>
    <row r="11" spans="1:17" x14ac:dyDescent="0.25">
      <c r="A11" s="3" t="s">
        <v>20</v>
      </c>
      <c r="B11" s="3" t="s">
        <v>2</v>
      </c>
      <c r="C11" s="3">
        <v>222</v>
      </c>
      <c r="D11" s="3" t="s">
        <v>8</v>
      </c>
      <c r="E11" t="str">
        <f>VLOOKUP($B11,'Лист 1'!$A$2:$D$4,2,0)</f>
        <v>Пощипник</v>
      </c>
      <c r="F11">
        <f>VLOOKUP($B11,'Лист 1'!$A$2:$D$4,3,0)</f>
        <v>15</v>
      </c>
      <c r="G11">
        <f>VLOOKUP($B11,'Лист 1'!$A$2:$D$4,4,0)</f>
        <v>1524</v>
      </c>
      <c r="O11" t="s">
        <v>21</v>
      </c>
      <c r="P11" t="s">
        <v>9</v>
      </c>
      <c r="Q11" s="5">
        <v>153</v>
      </c>
    </row>
    <row r="12" spans="1:17" x14ac:dyDescent="0.25">
      <c r="A12" s="3" t="s">
        <v>21</v>
      </c>
      <c r="B12" s="3" t="s">
        <v>2</v>
      </c>
      <c r="C12" s="3">
        <v>153</v>
      </c>
      <c r="D12" s="3" t="s">
        <v>9</v>
      </c>
      <c r="E12" t="str">
        <f>VLOOKUP($B12,'Лист 1'!$A$2:$D$4,2,0)</f>
        <v>Пощипник</v>
      </c>
      <c r="F12">
        <f>VLOOKUP($B12,'Лист 1'!$A$2:$D$4,3,0)</f>
        <v>15</v>
      </c>
      <c r="G12">
        <f>VLOOKUP($B12,'Лист 1'!$A$2:$D$4,4,0)</f>
        <v>1524</v>
      </c>
      <c r="O12" t="s">
        <v>20</v>
      </c>
      <c r="P12" t="s">
        <v>8</v>
      </c>
      <c r="Q12" s="5">
        <v>222</v>
      </c>
    </row>
    <row r="13" spans="1:17" x14ac:dyDescent="0.25">
      <c r="A13" s="3" t="s">
        <v>22</v>
      </c>
      <c r="B13" s="3" t="s">
        <v>2</v>
      </c>
      <c r="C13" s="3">
        <v>157</v>
      </c>
      <c r="D13" s="3" t="s">
        <v>8</v>
      </c>
      <c r="E13" t="str">
        <f>VLOOKUP($B13,'Лист 1'!$A$2:$D$4,2,0)</f>
        <v>Пощипник</v>
      </c>
      <c r="F13">
        <f>VLOOKUP($B13,'Лист 1'!$A$2:$D$4,3,0)</f>
        <v>15</v>
      </c>
      <c r="G13">
        <f>VLOOKUP($B13,'Лист 1'!$A$2:$D$4,4,0)</f>
        <v>1524</v>
      </c>
      <c r="O13" t="s">
        <v>17</v>
      </c>
      <c r="P13" t="s">
        <v>10</v>
      </c>
      <c r="Q13" s="5">
        <v>24</v>
      </c>
    </row>
    <row r="14" spans="1:17" x14ac:dyDescent="0.25">
      <c r="O14" t="s">
        <v>18</v>
      </c>
      <c r="P14" t="s">
        <v>9</v>
      </c>
      <c r="Q14" s="5">
        <v>21</v>
      </c>
    </row>
    <row r="15" spans="1:17" x14ac:dyDescent="0.25">
      <c r="O15" t="s">
        <v>19</v>
      </c>
      <c r="P15" t="s">
        <v>7</v>
      </c>
      <c r="Q15" s="5">
        <v>54</v>
      </c>
    </row>
    <row r="16" spans="1:17" x14ac:dyDescent="0.25">
      <c r="K16" t="s">
        <v>29</v>
      </c>
      <c r="Q16" s="5">
        <v>1727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6"/>
  <sheetViews>
    <sheetView workbookViewId="0">
      <selection activeCell="F14" sqref="F14"/>
    </sheetView>
  </sheetViews>
  <sheetFormatPr defaultRowHeight="15" x14ac:dyDescent="0.25"/>
  <cols>
    <col min="1" max="1" width="17" customWidth="1"/>
    <col min="2" max="2" width="10.85546875" customWidth="1"/>
    <col min="3" max="3" width="13.28515625" customWidth="1"/>
    <col min="4" max="4" width="15.7109375" customWidth="1"/>
    <col min="5" max="5" width="12.140625" customWidth="1"/>
    <col min="6" max="6" width="17.42578125" customWidth="1"/>
  </cols>
  <sheetData>
    <row r="1" spans="1:8" x14ac:dyDescent="0.25">
      <c r="A1" t="s">
        <v>26</v>
      </c>
      <c r="B1" t="s">
        <v>14</v>
      </c>
      <c r="C1" t="s">
        <v>27</v>
      </c>
      <c r="D1" t="s">
        <v>28</v>
      </c>
      <c r="E1" t="s">
        <v>13</v>
      </c>
      <c r="F1" t="s">
        <v>14</v>
      </c>
      <c r="G1" t="s">
        <v>15</v>
      </c>
      <c r="H1" t="s">
        <v>16</v>
      </c>
    </row>
    <row r="2" spans="1:8" x14ac:dyDescent="0.25">
      <c r="A2" s="1" t="s">
        <v>0</v>
      </c>
      <c r="B2" s="1" t="s">
        <v>23</v>
      </c>
      <c r="C2" s="1">
        <v>21</v>
      </c>
      <c r="D2" s="1">
        <v>125</v>
      </c>
      <c r="E2" s="1"/>
      <c r="F2" s="1"/>
      <c r="G2" s="1"/>
      <c r="H2" s="1"/>
    </row>
    <row r="3" spans="1:8" x14ac:dyDescent="0.25">
      <c r="A3" s="1"/>
      <c r="B3" s="1"/>
      <c r="C3" s="1"/>
      <c r="D3" s="1"/>
      <c r="E3" s="1" t="s">
        <v>3</v>
      </c>
      <c r="F3" s="1" t="s">
        <v>0</v>
      </c>
      <c r="G3" s="1">
        <v>25</v>
      </c>
      <c r="H3" s="1" t="s">
        <v>7</v>
      </c>
    </row>
    <row r="4" spans="1:8" x14ac:dyDescent="0.25">
      <c r="A4" s="1"/>
      <c r="B4" s="1"/>
      <c r="C4" s="1"/>
      <c r="D4" s="1"/>
      <c r="E4" s="1" t="s">
        <v>4</v>
      </c>
      <c r="F4" s="1" t="s">
        <v>0</v>
      </c>
      <c r="G4" s="1">
        <v>254</v>
      </c>
      <c r="H4" s="1" t="s">
        <v>8</v>
      </c>
    </row>
    <row r="5" spans="1:8" x14ac:dyDescent="0.25">
      <c r="A5" s="1"/>
      <c r="B5" s="1"/>
      <c r="C5" s="1"/>
      <c r="D5" s="1"/>
      <c r="E5" s="1" t="s">
        <v>5</v>
      </c>
      <c r="F5" s="1" t="s">
        <v>0</v>
      </c>
      <c r="G5" s="1">
        <v>236</v>
      </c>
      <c r="H5" s="1" t="s">
        <v>9</v>
      </c>
    </row>
    <row r="6" spans="1:8" x14ac:dyDescent="0.25">
      <c r="A6" s="1"/>
      <c r="B6" s="1"/>
      <c r="C6" s="1"/>
      <c r="D6" s="1"/>
      <c r="E6" s="1" t="s">
        <v>6</v>
      </c>
      <c r="F6" s="1" t="s">
        <v>0</v>
      </c>
      <c r="G6" s="1">
        <v>558</v>
      </c>
      <c r="H6" s="1" t="s">
        <v>10</v>
      </c>
    </row>
    <row r="7" spans="1:8" x14ac:dyDescent="0.25">
      <c r="A7" s="2" t="s">
        <v>1</v>
      </c>
      <c r="B7" s="2" t="s">
        <v>24</v>
      </c>
      <c r="C7" s="2">
        <v>2</v>
      </c>
      <c r="D7" s="2">
        <v>425</v>
      </c>
      <c r="E7" s="2"/>
      <c r="F7" s="2"/>
      <c r="G7" s="2"/>
      <c r="H7" s="2"/>
    </row>
    <row r="8" spans="1:8" x14ac:dyDescent="0.25">
      <c r="A8" s="2"/>
      <c r="B8" s="2"/>
      <c r="C8" s="2"/>
      <c r="D8" s="2"/>
      <c r="E8" s="2" t="s">
        <v>11</v>
      </c>
      <c r="F8" s="2" t="s">
        <v>1</v>
      </c>
      <c r="G8" s="2">
        <v>21</v>
      </c>
      <c r="H8" s="2" t="s">
        <v>9</v>
      </c>
    </row>
    <row r="9" spans="1:8" x14ac:dyDescent="0.25">
      <c r="A9" s="2"/>
      <c r="B9" s="2"/>
      <c r="C9" s="2"/>
      <c r="D9" s="2"/>
      <c r="E9" s="2" t="s">
        <v>12</v>
      </c>
      <c r="F9" s="2" t="s">
        <v>1</v>
      </c>
      <c r="G9" s="2">
        <v>2</v>
      </c>
      <c r="H9" s="2" t="s">
        <v>10</v>
      </c>
    </row>
    <row r="10" spans="1:8" x14ac:dyDescent="0.25">
      <c r="A10" s="3" t="s">
        <v>2</v>
      </c>
      <c r="B10" s="3" t="s">
        <v>25</v>
      </c>
      <c r="C10" s="3">
        <v>15</v>
      </c>
      <c r="D10" s="3">
        <v>1524</v>
      </c>
      <c r="E10" s="3"/>
      <c r="F10" s="3"/>
      <c r="G10" s="3"/>
      <c r="H10" s="3"/>
    </row>
    <row r="11" spans="1:8" x14ac:dyDescent="0.25">
      <c r="A11" s="3"/>
      <c r="B11" s="3"/>
      <c r="C11" s="3"/>
      <c r="D11" s="3"/>
      <c r="E11" s="3" t="s">
        <v>17</v>
      </c>
      <c r="F11" s="3" t="s">
        <v>2</v>
      </c>
      <c r="G11" s="3">
        <v>24</v>
      </c>
      <c r="H11" s="3" t="s">
        <v>10</v>
      </c>
    </row>
    <row r="12" spans="1:8" x14ac:dyDescent="0.25">
      <c r="A12" s="3"/>
      <c r="B12" s="3"/>
      <c r="C12" s="3"/>
      <c r="D12" s="3"/>
      <c r="E12" s="3" t="s">
        <v>18</v>
      </c>
      <c r="F12" s="3" t="s">
        <v>2</v>
      </c>
      <c r="G12" s="3">
        <v>21</v>
      </c>
      <c r="H12" s="3" t="s">
        <v>9</v>
      </c>
    </row>
    <row r="13" spans="1:8" x14ac:dyDescent="0.25">
      <c r="A13" s="3"/>
      <c r="B13" s="3"/>
      <c r="C13" s="3"/>
      <c r="D13" s="3"/>
      <c r="E13" s="3" t="s">
        <v>19</v>
      </c>
      <c r="F13" s="3" t="s">
        <v>2</v>
      </c>
      <c r="G13" s="3">
        <v>54</v>
      </c>
      <c r="H13" s="3" t="s">
        <v>7</v>
      </c>
    </row>
    <row r="14" spans="1:8" x14ac:dyDescent="0.25">
      <c r="A14" s="3"/>
      <c r="B14" s="3"/>
      <c r="C14" s="3"/>
      <c r="D14" s="3"/>
      <c r="E14" s="3" t="s">
        <v>20</v>
      </c>
      <c r="F14" s="3" t="s">
        <v>2</v>
      </c>
      <c r="G14" s="3">
        <v>222</v>
      </c>
      <c r="H14" s="3" t="s">
        <v>8</v>
      </c>
    </row>
    <row r="15" spans="1:8" x14ac:dyDescent="0.25">
      <c r="A15" s="3"/>
      <c r="B15" s="3"/>
      <c r="C15" s="3"/>
      <c r="D15" s="3"/>
      <c r="E15" s="3" t="s">
        <v>21</v>
      </c>
      <c r="F15" s="3" t="s">
        <v>2</v>
      </c>
      <c r="G15" s="3">
        <v>153</v>
      </c>
      <c r="H15" s="3" t="s">
        <v>9</v>
      </c>
    </row>
    <row r="16" spans="1:8" x14ac:dyDescent="0.25">
      <c r="A16" s="3"/>
      <c r="B16" s="3"/>
      <c r="C16" s="3"/>
      <c r="D16" s="3"/>
      <c r="E16" s="3" t="s">
        <v>22</v>
      </c>
      <c r="F16" s="3" t="s">
        <v>2</v>
      </c>
      <c r="G16" s="3">
        <v>157</v>
      </c>
      <c r="H16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 1</vt:lpstr>
      <vt:lpstr>Лист 2</vt:lpstr>
      <vt:lpstr>Лист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2018-09-07T05:21:22Z</dcterms:modified>
</cp:coreProperties>
</file>