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E2456CCF-F8FF-4B5F-99F8-C1BBC917EC39}" xr6:coauthVersionLast="37" xr6:coauthVersionMax="37" xr10:uidLastSave="{00000000-0000-0000-0000-000000000000}"/>
  <bookViews>
    <workbookView xWindow="0" yWindow="0" windowWidth="38400" windowHeight="12210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62913"/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2" i="3" l="1"/>
  <c r="C11" i="3"/>
  <c r="B12" i="3"/>
  <c r="AI9" i="2"/>
  <c r="AK9" i="2"/>
  <c r="AN9" i="2"/>
  <c r="AP9" i="2"/>
  <c r="AI10" i="2"/>
  <c r="AO10" i="2" s="1"/>
  <c r="AJ10" i="2"/>
  <c r="AK10" i="2"/>
  <c r="AM10" i="2"/>
  <c r="AN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O17" i="2" s="1"/>
  <c r="AJ17" i="2"/>
  <c r="AK17" i="2"/>
  <c r="AM17" i="2"/>
  <c r="AN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Q11" i="3" l="1"/>
  <c r="K11" i="3"/>
  <c r="L11" i="3"/>
  <c r="N11" i="3"/>
  <c r="E11" i="3"/>
  <c r="J11" i="3"/>
  <c r="M11" i="3"/>
  <c r="F11" i="3"/>
  <c r="G11" i="3"/>
  <c r="H11" i="3"/>
  <c r="O11" i="3"/>
  <c r="P11" i="3"/>
  <c r="I11" i="3"/>
  <c r="D11" i="3"/>
  <c r="D12" i="3"/>
  <c r="T12" i="3"/>
  <c r="E12" i="3"/>
  <c r="U12" i="3"/>
  <c r="F12" i="3"/>
  <c r="V12" i="3"/>
  <c r="G12" i="3"/>
  <c r="AA12" i="3"/>
  <c r="X12" i="3"/>
  <c r="I12" i="3"/>
  <c r="Y12" i="3"/>
  <c r="J12" i="3"/>
  <c r="Z12" i="3"/>
  <c r="W12" i="3"/>
  <c r="O12" i="3"/>
  <c r="H12" i="3"/>
  <c r="L12" i="3"/>
  <c r="AB12" i="3"/>
  <c r="M12" i="3"/>
  <c r="AC12" i="3"/>
  <c r="N12" i="3"/>
  <c r="AD12" i="3"/>
  <c r="S12" i="3"/>
  <c r="AE12" i="3"/>
  <c r="P12" i="3"/>
  <c r="AF12" i="3"/>
  <c r="Q12" i="3"/>
  <c r="AG12" i="3"/>
  <c r="R12" i="3"/>
  <c r="AH12" i="3"/>
  <c r="K12" i="3"/>
  <c r="D16" i="3"/>
  <c r="T16" i="3"/>
  <c r="E16" i="3"/>
  <c r="U16" i="3"/>
  <c r="F16" i="3"/>
  <c r="V16" i="3"/>
  <c r="K16" i="3"/>
  <c r="AE16" i="3"/>
  <c r="J14" i="3"/>
  <c r="Z14" i="3"/>
  <c r="K14" i="3"/>
  <c r="AA14" i="3"/>
  <c r="L14" i="3"/>
  <c r="AB14" i="3"/>
  <c r="E14" i="3"/>
  <c r="Q14" i="3"/>
  <c r="AD11" i="3"/>
  <c r="AB11" i="3"/>
  <c r="W11" i="3"/>
  <c r="U11" i="3"/>
  <c r="AC11" i="3"/>
  <c r="P20" i="3"/>
  <c r="I20" i="3"/>
  <c r="Y20" i="3"/>
  <c r="J20" i="3"/>
  <c r="Z20" i="3"/>
  <c r="K20" i="3"/>
  <c r="AA20" i="3"/>
  <c r="F21" i="3"/>
  <c r="V21" i="3"/>
  <c r="D21" i="3"/>
  <c r="Y21" i="3"/>
  <c r="S21" i="3"/>
  <c r="P21" i="3"/>
  <c r="Q21" i="3"/>
  <c r="L21" i="3"/>
  <c r="I17" i="3"/>
  <c r="Y17" i="3"/>
  <c r="J17" i="3"/>
  <c r="Z17" i="3"/>
  <c r="K17" i="3"/>
  <c r="AA17" i="3"/>
  <c r="P17" i="3"/>
  <c r="T17" i="3"/>
  <c r="M13" i="3"/>
  <c r="AC13" i="3"/>
  <c r="N13" i="3"/>
  <c r="AD13" i="3"/>
  <c r="O13" i="3"/>
  <c r="AE13" i="3"/>
  <c r="AB13" i="3"/>
  <c r="T13" i="3"/>
  <c r="S22" i="3"/>
  <c r="E22" i="3"/>
  <c r="Z22" i="3"/>
  <c r="N22" i="3"/>
  <c r="Q22" i="3"/>
  <c r="M22" i="3"/>
  <c r="T22" i="3"/>
  <c r="F18" i="3"/>
  <c r="V18" i="3"/>
  <c r="G18" i="3"/>
  <c r="W18" i="3"/>
  <c r="H18" i="3"/>
  <c r="X18" i="3"/>
  <c r="AC18" i="3"/>
  <c r="AG18" i="3"/>
  <c r="K19" i="3"/>
  <c r="AA19" i="3"/>
  <c r="L19" i="3"/>
  <c r="AB19" i="3"/>
  <c r="M19" i="3"/>
  <c r="AC19" i="3"/>
  <c r="R19" i="3"/>
  <c r="V19" i="3"/>
  <c r="O15" i="3"/>
  <c r="AE15" i="3"/>
  <c r="P15" i="3"/>
  <c r="AF15" i="3"/>
  <c r="Q15" i="3"/>
  <c r="AG15" i="3"/>
  <c r="AD15" i="3"/>
  <c r="H16" i="3"/>
  <c r="X16" i="3"/>
  <c r="I16" i="3"/>
  <c r="Y16" i="3"/>
  <c r="J16" i="3"/>
  <c r="Z16" i="3"/>
  <c r="AA16" i="3"/>
  <c r="G16" i="3"/>
  <c r="N14" i="3"/>
  <c r="AD14" i="3"/>
  <c r="O14" i="3"/>
  <c r="AE14" i="3"/>
  <c r="P14" i="3"/>
  <c r="AF14" i="3"/>
  <c r="M14" i="3"/>
  <c r="AG14" i="3"/>
  <c r="R11" i="3"/>
  <c r="AH11" i="3"/>
  <c r="AA11" i="3"/>
  <c r="T11" i="3"/>
  <c r="AG11" i="3"/>
  <c r="D20" i="3"/>
  <c r="T20" i="3"/>
  <c r="M20" i="3"/>
  <c r="AC20" i="3"/>
  <c r="N20" i="3"/>
  <c r="AD20" i="3"/>
  <c r="AH20" i="3"/>
  <c r="G20" i="3"/>
  <c r="J21" i="3"/>
  <c r="Z21" i="3"/>
  <c r="I21" i="3"/>
  <c r="AE21" i="3"/>
  <c r="AC21" i="3"/>
  <c r="U21" i="3"/>
  <c r="M21" i="3"/>
  <c r="AB21" i="3"/>
  <c r="M17" i="3"/>
  <c r="AC17" i="3"/>
  <c r="N17" i="3"/>
  <c r="AD17" i="3"/>
  <c r="O17" i="3"/>
  <c r="AE17" i="3"/>
  <c r="AF17" i="3"/>
  <c r="H17" i="3"/>
  <c r="Q13" i="3"/>
  <c r="AG13" i="3"/>
  <c r="R13" i="3"/>
  <c r="AH13" i="3"/>
  <c r="S13" i="3"/>
  <c r="H13" i="3"/>
  <c r="D13" i="3"/>
  <c r="G22" i="3"/>
  <c r="W22" i="3"/>
  <c r="J22" i="3"/>
  <c r="AF22" i="3"/>
  <c r="Y22" i="3"/>
  <c r="V22" i="3"/>
  <c r="AC22" i="3"/>
  <c r="AD22" i="3"/>
  <c r="J18" i="3"/>
  <c r="Z18" i="3"/>
  <c r="K18" i="3"/>
  <c r="AA18" i="3"/>
  <c r="L18" i="3"/>
  <c r="AB18" i="3"/>
  <c r="I18" i="3"/>
  <c r="E18" i="3"/>
  <c r="O19" i="3"/>
  <c r="AE19" i="3"/>
  <c r="P19" i="3"/>
  <c r="L16" i="3"/>
  <c r="M16" i="3"/>
  <c r="N16" i="3"/>
  <c r="W16" i="3"/>
  <c r="R14" i="3"/>
  <c r="S14" i="3"/>
  <c r="T14" i="3"/>
  <c r="AC14" i="3"/>
  <c r="V11" i="3"/>
  <c r="AE11" i="3"/>
  <c r="X11" i="3"/>
  <c r="X20" i="3"/>
  <c r="AG20" i="3"/>
  <c r="O20" i="3"/>
  <c r="W20" i="3"/>
  <c r="AD21" i="3"/>
  <c r="W21" i="3"/>
  <c r="AA21" i="3"/>
  <c r="H21" i="3"/>
  <c r="AG17" i="3"/>
  <c r="AH17" i="3"/>
  <c r="L17" i="3"/>
  <c r="E13" i="3"/>
  <c r="F13" i="3"/>
  <c r="G13" i="3"/>
  <c r="X13" i="3"/>
  <c r="K22" i="3"/>
  <c r="P22" i="3"/>
  <c r="F22" i="3"/>
  <c r="AH22" i="3"/>
  <c r="N18" i="3"/>
  <c r="O18" i="3"/>
  <c r="P18" i="3"/>
  <c r="Y18" i="3"/>
  <c r="S19" i="3"/>
  <c r="T19" i="3"/>
  <c r="I19" i="3"/>
  <c r="AG19" i="3"/>
  <c r="J19" i="3"/>
  <c r="K15" i="3"/>
  <c r="D15" i="3"/>
  <c r="X15" i="3"/>
  <c r="M15" i="3"/>
  <c r="J15" i="3"/>
  <c r="AH15" i="3"/>
  <c r="F19" i="3"/>
  <c r="H15" i="3"/>
  <c r="U15" i="3"/>
  <c r="Z15" i="3"/>
  <c r="AB16" i="3"/>
  <c r="D14" i="3"/>
  <c r="H20" i="3"/>
  <c r="R20" i="3"/>
  <c r="N21" i="3"/>
  <c r="E21" i="3"/>
  <c r="Q17" i="3"/>
  <c r="S17" i="3"/>
  <c r="X17" i="3"/>
  <c r="V13" i="3"/>
  <c r="P13" i="3"/>
  <c r="H22" i="3"/>
  <c r="R22" i="3"/>
  <c r="AD18" i="3"/>
  <c r="AF18" i="3"/>
  <c r="D19" i="3"/>
  <c r="U19" i="3"/>
  <c r="Z19" i="3"/>
  <c r="L15" i="3"/>
  <c r="Y15" i="3"/>
  <c r="V15" i="3"/>
  <c r="AG16" i="3"/>
  <c r="F14" i="3"/>
  <c r="G14" i="3"/>
  <c r="Y14" i="3"/>
  <c r="U20" i="3"/>
  <c r="AE20" i="3"/>
  <c r="R21" i="3"/>
  <c r="K21" i="3"/>
  <c r="U17" i="3"/>
  <c r="W17" i="3"/>
  <c r="Y13" i="3"/>
  <c r="AA13" i="3"/>
  <c r="AF13" i="3"/>
  <c r="X22" i="3"/>
  <c r="I22" i="3"/>
  <c r="D18" i="3"/>
  <c r="G19" i="3"/>
  <c r="E19" i="3"/>
  <c r="Y19" i="3"/>
  <c r="G15" i="3"/>
  <c r="T15" i="3"/>
  <c r="AC15" i="3"/>
  <c r="P16" i="3"/>
  <c r="Q16" i="3"/>
  <c r="R16" i="3"/>
  <c r="O16" i="3"/>
  <c r="V14" i="3"/>
  <c r="W14" i="3"/>
  <c r="X14" i="3"/>
  <c r="U14" i="3"/>
  <c r="Z11" i="3"/>
  <c r="Y11" i="3"/>
  <c r="E20" i="3"/>
  <c r="F20" i="3"/>
  <c r="AB20" i="3"/>
  <c r="AF20" i="3"/>
  <c r="AH21" i="3"/>
  <c r="AG21" i="3"/>
  <c r="AF21" i="3"/>
  <c r="E17" i="3"/>
  <c r="F17" i="3"/>
  <c r="G17" i="3"/>
  <c r="AB17" i="3"/>
  <c r="I13" i="3"/>
  <c r="J13" i="3"/>
  <c r="K13" i="3"/>
  <c r="L13" i="3"/>
  <c r="O22" i="3"/>
  <c r="U22" i="3"/>
  <c r="L22" i="3"/>
  <c r="D22" i="3"/>
  <c r="R18" i="3"/>
  <c r="S18" i="3"/>
  <c r="T18" i="3"/>
  <c r="Q18" i="3"/>
  <c r="W19" i="3"/>
  <c r="X19" i="3"/>
  <c r="Q19" i="3"/>
  <c r="N19" i="3"/>
  <c r="S15" i="3"/>
  <c r="AB15" i="3"/>
  <c r="F15" i="3"/>
  <c r="AC16" i="3"/>
  <c r="AD16" i="3"/>
  <c r="S16" i="3"/>
  <c r="AH14" i="3"/>
  <c r="I14" i="3"/>
  <c r="AF11" i="3"/>
  <c r="Q20" i="3"/>
  <c r="S20" i="3"/>
  <c r="O21" i="3"/>
  <c r="X21" i="3"/>
  <c r="R17" i="3"/>
  <c r="U13" i="3"/>
  <c r="W13" i="3"/>
  <c r="AA22" i="3"/>
  <c r="AB22" i="3"/>
  <c r="AE18" i="3"/>
  <c r="U18" i="3"/>
  <c r="AF19" i="3"/>
  <c r="AD19" i="3"/>
  <c r="W15" i="3"/>
  <c r="E15" i="3"/>
  <c r="N15" i="3"/>
  <c r="AF16" i="3"/>
  <c r="AH16" i="3"/>
  <c r="H14" i="3"/>
  <c r="S11" i="3"/>
  <c r="L20" i="3"/>
  <c r="V20" i="3"/>
  <c r="T21" i="3"/>
  <c r="G21" i="3"/>
  <c r="V17" i="3"/>
  <c r="D17" i="3"/>
  <c r="Z13" i="3"/>
  <c r="AE22" i="3"/>
  <c r="AG22" i="3"/>
  <c r="AH18" i="3"/>
  <c r="M18" i="3"/>
  <c r="H19" i="3"/>
  <c r="AH19" i="3"/>
  <c r="AA15" i="3"/>
  <c r="I15" i="3"/>
  <c r="R15" i="3"/>
  <c r="AR20" i="2"/>
  <c r="AI11" i="3" l="1"/>
  <c r="AN11" i="3" s="1"/>
  <c r="AJ15" i="3"/>
  <c r="AR15" i="3" s="1"/>
  <c r="AK20" i="3"/>
  <c r="AK11" i="3"/>
  <c r="AM11" i="3"/>
  <c r="AL11" i="3"/>
  <c r="AO11" i="3"/>
  <c r="AJ11" i="3"/>
  <c r="AR11" i="3" s="1"/>
  <c r="AK15" i="3"/>
  <c r="AL15" i="3"/>
  <c r="AI13" i="3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11" i="3" l="1"/>
  <c r="AP20" i="3"/>
  <c r="AP21" i="3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J12" i="3"/>
  <c r="AJ23" i="3" s="1"/>
  <c r="AK12" i="3"/>
  <c r="AK23" i="3" s="1"/>
  <c r="AN12" i="3" l="1"/>
  <c r="AN23" i="3" s="1"/>
  <c r="AP12" i="3"/>
  <c r="AP23" i="3" s="1"/>
  <c r="AR12" i="3"/>
  <c r="AR23" i="3" s="1"/>
</calcChain>
</file>

<file path=xl/sharedStrings.xml><?xml version="1.0" encoding="utf-8"?>
<sst xmlns="http://schemas.openxmlformats.org/spreadsheetml/2006/main" count="210" uniqueCount="95">
  <si>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</si>
  <si>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</si>
  <si>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</si>
  <si>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</si>
  <si>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</si>
  <si>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</si>
  <si>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</si>
  <si>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</si>
  <si>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</si>
  <si>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</si>
  <si>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</si>
  <si>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</si>
  <si>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</si>
  <si>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</si>
  <si>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</si>
  <si>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</si>
  <si>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</si>
  <si>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</si>
  <si>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</si>
  <si>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</si>
  <si>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</si>
  <si>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</si>
  <si>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</si>
  <si>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</si>
  <si>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</si>
  <si>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</si>
  <si>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</si>
  <si>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</si>
  <si>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</si>
  <si>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</si>
  <si>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</si>
  <si>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</si>
  <si>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</si>
  <si>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</si>
  <si>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</si>
  <si>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</si>
  <si>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</si>
  <si>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</si>
  <si>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</si>
  <si>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</si>
  <si>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</si>
  <si>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</si>
  <si>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</si>
  <si>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</si>
  <si>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</si>
  <si>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</si>
  <si>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</si>
  <si>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</si>
  <si>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</si>
  <si>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</si>
  <si>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</si>
  <si>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</si>
  <si>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</si>
  <si>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</si>
  <si>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</si>
  <si>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</si>
  <si>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</si>
  <si>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</si>
  <si>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</si>
  <si>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</si>
  <si>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</si>
  <si>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</si>
  <si>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</si>
  <si>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</si>
  <si>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</si>
  <si>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</si>
  <si>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</si>
  <si>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</si>
  <si>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</si>
  <si>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</si>
  <si>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</si>
  <si>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</si>
  <si>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</si>
  <si>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</si>
  <si>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</si>
  <si>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</si>
  <si>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</si>
  <si>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</si>
  <si>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</si>
  <si>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</si>
  <si>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</si>
  <si>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</si>
  <si>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</si>
  <si>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</si>
  <si>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</si>
  <si>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</si>
  <si>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</si>
  <si>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</si>
  <si>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</si>
  <si>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</si>
  <si>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</si>
  <si>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</si>
  <si>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</si>
  <si>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22.08.2018-25.08.2018</t>
  </si>
  <si>
    <t>01.08.2018-15.08.2018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</si>
</sst>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NumberFormat="1" applyBorder="1"/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30832BC-9934-4A25-B845-AD3C03416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BEDB506F-5641-49D0-B1C0-FEFB5099F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83D1155C-6D55-46DE-AB24-500D5B33F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1A8D6942-2530-4F66-8AB6-B4C138F9A7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9EFA06D-C324-48CD-8849-1ED7ADE64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77B98361-BBD9-4F45-9406-1F8BD5783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 чтобы командировочные (Буква "К" ) отражалась на выходные и праздничные  дни. Т.е если сотрудник находиться в комнадировке с 15.08.2018г по 21.08.2018г и на этот период выпадают выходные и празничные, проставлялась командировка. 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14</xdr:row>
      <xdr:rowOff>137224</xdr:rowOff>
    </xdr:from>
    <xdr:to>
      <xdr:col>6</xdr:col>
      <xdr:colOff>177586</xdr:colOff>
      <xdr:row>24</xdr:row>
      <xdr:rowOff>80720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14</xdr:row>
      <xdr:rowOff>96864</xdr:rowOff>
    </xdr:from>
    <xdr:to>
      <xdr:col>7</xdr:col>
      <xdr:colOff>185658</xdr:colOff>
      <xdr:row>24</xdr:row>
      <xdr:rowOff>56504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14</xdr:row>
      <xdr:rowOff>88793</xdr:rowOff>
    </xdr:from>
    <xdr:to>
      <xdr:col>13</xdr:col>
      <xdr:colOff>80721</xdr:colOff>
      <xdr:row>24</xdr:row>
      <xdr:rowOff>16145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8AA94D8-94E3-439E-A6D4-2F91D79D3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F59B1D6-A4F1-474F-A377-EDFAE239D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workbookViewId="0">
      <selection activeCell="H8" sqref="H8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7"/>
      <c r="AL4" s="237"/>
      <c r="AM4" s="237"/>
      <c r="AN4" s="237"/>
      <c r="AO4" s="237"/>
      <c r="AP4" s="237"/>
      <c r="AQ4" s="237"/>
      <c r="AR4" s="237"/>
      <c r="AS4" s="237"/>
      <c r="AT4" s="138"/>
      <c r="AU4" s="138"/>
      <c r="AV4" s="138"/>
    </row>
    <row r="5" spans="1:48" ht="27" customHeight="1" x14ac:dyDescent="0.25">
      <c r="A5" s="138"/>
      <c r="B5" s="238" t="s">
        <v>27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26" t="s">
        <v>0</v>
      </c>
      <c r="B6" s="226" t="s">
        <v>1</v>
      </c>
      <c r="C6" s="228" t="s">
        <v>2</v>
      </c>
      <c r="D6" s="230" t="s">
        <v>24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232"/>
      <c r="AO6" s="232"/>
      <c r="AP6" s="232"/>
      <c r="AQ6" s="232"/>
      <c r="AR6" s="232"/>
      <c r="AS6" s="232"/>
      <c r="AT6" s="232"/>
      <c r="AU6" s="233"/>
      <c r="AV6" s="138"/>
    </row>
    <row r="7" spans="1:48" ht="27" customHeight="1" thickBot="1" x14ac:dyDescent="0.25">
      <c r="A7" s="227"/>
      <c r="B7" s="227"/>
      <c r="C7" s="229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23">
        <v>7</v>
      </c>
      <c r="E8" s="224">
        <v>7</v>
      </c>
      <c r="F8" s="223">
        <v>7</v>
      </c>
      <c r="G8" s="225">
        <v>5</v>
      </c>
      <c r="H8" s="225">
        <v>7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89</v>
      </c>
      <c r="P8" s="223">
        <v>7</v>
      </c>
      <c r="Q8" s="223">
        <v>7</v>
      </c>
      <c r="R8" s="223" t="s">
        <v>90</v>
      </c>
      <c r="S8" s="223" t="s">
        <v>90</v>
      </c>
      <c r="T8" s="223" t="s">
        <v>90</v>
      </c>
      <c r="U8" s="225" t="s">
        <v>90</v>
      </c>
      <c r="V8" s="225" t="s">
        <v>90</v>
      </c>
      <c r="W8" s="223" t="s">
        <v>90</v>
      </c>
      <c r="X8" s="225" t="s">
        <v>90</v>
      </c>
      <c r="Y8" s="223" t="s">
        <v>79</v>
      </c>
      <c r="Z8" s="223" t="s">
        <v>79</v>
      </c>
      <c r="AA8" s="223" t="s">
        <v>79</v>
      </c>
      <c r="AB8" s="225" t="s">
        <v>79</v>
      </c>
      <c r="AC8" s="225" t="s">
        <v>91</v>
      </c>
      <c r="AD8" s="223">
        <v>7</v>
      </c>
      <c r="AE8" s="223">
        <v>7</v>
      </c>
      <c r="AF8" s="223">
        <v>7</v>
      </c>
      <c r="AG8" s="225" t="s">
        <v>89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 x14ac:dyDescent="0.25">
      <c r="A9" s="143">
        <v>2</v>
      </c>
      <c r="B9" s="155" t="s">
        <v>81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0"/>
      <c r="D10" s="202"/>
      <c r="E10" s="211">
        <v>23</v>
      </c>
      <c r="F10" s="204">
        <v>13</v>
      </c>
      <c r="G10" s="204"/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0"/>
      <c r="D12" s="202" t="s">
        <v>90</v>
      </c>
      <c r="E12" s="202" t="s">
        <v>90</v>
      </c>
      <c r="F12" s="202" t="s">
        <v>90</v>
      </c>
      <c r="G12" s="202" t="s">
        <v>90</v>
      </c>
      <c r="H12" s="202" t="s">
        <v>90</v>
      </c>
      <c r="I12" s="202" t="s">
        <v>90</v>
      </c>
      <c r="J12" s="202" t="s">
        <v>90</v>
      </c>
      <c r="K12" s="202" t="s">
        <v>90</v>
      </c>
      <c r="L12" s="202" t="s">
        <v>90</v>
      </c>
      <c r="M12" s="202" t="s">
        <v>90</v>
      </c>
      <c r="N12" s="202" t="s">
        <v>90</v>
      </c>
      <c r="O12" s="202" t="s">
        <v>90</v>
      </c>
      <c r="P12" s="202" t="s">
        <v>90</v>
      </c>
      <c r="Q12" s="202" t="s">
        <v>90</v>
      </c>
      <c r="R12" s="202" t="s">
        <v>90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 x14ac:dyDescent="0.25">
      <c r="A15" s="143">
        <v>8</v>
      </c>
      <c r="B15" s="165" t="s">
        <v>86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78</v>
      </c>
      <c r="T15" s="204">
        <v>23</v>
      </c>
      <c r="U15" s="204" t="s">
        <v>78</v>
      </c>
      <c r="V15" s="204" t="s">
        <v>78</v>
      </c>
      <c r="W15" s="204" t="s">
        <v>78</v>
      </c>
      <c r="X15" s="204">
        <v>10</v>
      </c>
      <c r="Y15" s="205" t="s">
        <v>78</v>
      </c>
      <c r="Z15" s="205"/>
      <c r="AA15" s="204">
        <v>23</v>
      </c>
      <c r="AB15" s="205" t="s">
        <v>78</v>
      </c>
      <c r="AC15" s="205" t="s">
        <v>78</v>
      </c>
      <c r="AD15" s="205" t="s">
        <v>78</v>
      </c>
      <c r="AE15" s="205">
        <v>10</v>
      </c>
      <c r="AF15" s="205">
        <v>14</v>
      </c>
      <c r="AG15" s="205" t="s">
        <v>78</v>
      </c>
      <c r="AH15" s="205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 x14ac:dyDescent="0.25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 x14ac:dyDescent="0.25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79</v>
      </c>
      <c r="Z17" s="205" t="s">
        <v>79</v>
      </c>
      <c r="AA17" s="204" t="s">
        <v>79</v>
      </c>
      <c r="AB17" s="205" t="s">
        <v>79</v>
      </c>
      <c r="AC17" s="205" t="s">
        <v>79</v>
      </c>
      <c r="AD17" s="205" t="s">
        <v>79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 x14ac:dyDescent="0.25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 x14ac:dyDescent="0.25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 x14ac:dyDescent="0.25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 x14ac:dyDescent="0.25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 x14ac:dyDescent="0.25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 x14ac:dyDescent="0.2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 x14ac:dyDescent="0.2">
      <c r="A24" s="139"/>
      <c r="B24" s="139"/>
      <c r="C24" s="139"/>
      <c r="D24" s="234"/>
      <c r="E24" s="234"/>
      <c r="F24" s="234"/>
      <c r="G24" s="234"/>
      <c r="H24" s="234"/>
      <c r="I24" s="234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 x14ac:dyDescent="0.2">
      <c r="B27" s="139"/>
      <c r="D27" s="235"/>
      <c r="E27" s="235"/>
      <c r="F27" s="235"/>
      <c r="G27" s="235"/>
      <c r="H27" s="235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2"/>
      <c r="AL4" s="242"/>
      <c r="AM4" s="242"/>
      <c r="AN4" s="242"/>
      <c r="AO4" s="242"/>
      <c r="AP4" s="242"/>
      <c r="AQ4" s="242"/>
      <c r="AR4" s="242"/>
      <c r="AS4" s="53"/>
      <c r="AT4" s="53"/>
      <c r="AU4" s="53"/>
      <c r="AV4" s="53"/>
    </row>
    <row r="5" spans="1:48" ht="27" customHeight="1" x14ac:dyDescent="0.25">
      <c r="A5" s="53"/>
      <c r="B5" s="243" t="s">
        <v>27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44" t="s">
        <v>0</v>
      </c>
      <c r="B6" s="244" t="s">
        <v>1</v>
      </c>
      <c r="C6" s="246" t="s">
        <v>2</v>
      </c>
      <c r="D6" s="248" t="s">
        <v>24</v>
      </c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50"/>
      <c r="AN6" s="250"/>
      <c r="AO6" s="250"/>
      <c r="AP6" s="250"/>
      <c r="AQ6" s="250"/>
      <c r="AR6" s="250"/>
      <c r="AS6" s="250"/>
      <c r="AT6" s="250"/>
      <c r="AU6" s="251"/>
      <c r="AV6" s="53"/>
    </row>
    <row r="7" spans="1:48" ht="82.5" customHeight="1" thickBot="1" x14ac:dyDescent="0.25">
      <c r="A7" s="245"/>
      <c r="B7" s="245"/>
      <c r="C7" s="247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>
        <f>первичный!H8</f>
        <v>7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17</v>
      </c>
      <c r="AJ8" s="121">
        <f t="shared" ref="AJ8" si="1">COUNTIF(D8:AH8,"К")</f>
        <v>7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3</v>
      </c>
      <c r="AQ8" s="125"/>
      <c r="AR8" s="126">
        <f>SUM(D8:AH8)</f>
        <v>115</v>
      </c>
      <c r="AS8" s="218">
        <f>SUM(D8:AH8)</f>
        <v>115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2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2149</v>
      </c>
      <c r="AS20" s="220">
        <f t="shared" ref="AS20:AU20" si="14">SUM(AS8:AS19)</f>
        <v>834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39"/>
      <c r="E24" s="239"/>
      <c r="F24" s="239"/>
      <c r="G24" s="239"/>
      <c r="H24" s="239"/>
      <c r="I24" s="239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40"/>
      <c r="E27" s="240"/>
      <c r="F27" s="240"/>
      <c r="G27" s="240"/>
      <c r="H27" s="240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R13" sqref="R13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</row>
    <row r="3" spans="1:47" ht="12.75" x14ac:dyDescent="0.2">
      <c r="B3" s="19"/>
      <c r="C3" s="19"/>
      <c r="AI3" s="12"/>
      <c r="AJ3" s="12"/>
      <c r="AK3" s="253"/>
      <c r="AL3" s="253"/>
      <c r="AM3" s="253"/>
      <c r="AN3" s="253"/>
      <c r="AO3" s="253"/>
      <c r="AP3" s="253"/>
      <c r="AQ3" s="253"/>
      <c r="AR3" s="253"/>
      <c r="AS3" s="253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3"/>
      <c r="AK6" s="253"/>
      <c r="AL6" s="253"/>
      <c r="AM6" s="253"/>
      <c r="AN6" s="253"/>
      <c r="AO6" s="253"/>
      <c r="AP6" s="253"/>
      <c r="AQ6" s="253"/>
      <c r="AR6" s="253"/>
    </row>
    <row r="7" spans="1:47" s="13" customFormat="1" ht="13.5" customHeight="1" x14ac:dyDescent="0.2">
      <c r="A7" s="256">
        <f>D10</f>
        <v>43313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8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35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7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4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157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35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35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10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1">SUM(AJ11:AJ22)</f>
        <v>22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10</v>
      </c>
      <c r="AP23" s="4">
        <f t="shared" si="11"/>
        <v>0</v>
      </c>
      <c r="AQ23" s="4">
        <f t="shared" si="11"/>
        <v>0</v>
      </c>
      <c r="AR23" s="4">
        <f t="shared" si="11"/>
        <v>1869.91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9">
      <formula>IF(ISTEXT(D11),ISERR(SEARCH(D11,"ВАПРОБК")))</formula>
    </cfRule>
    <cfRule type="expression" dxfId="0" priority="16">
      <formula>AND(INDIRECT("'приказы'!RC[8]",)="",ISTEXT(D11))</formula>
    </cfRule>
    <cfRule type="expression" dxfId="2" priority="17">
      <formula>--INDIRECT("'исходный '!R[-3]C",)&gt;24</formula>
    </cfRule>
  </conditionalFormatting>
  <conditionalFormatting sqref="D10:AH22">
    <cfRule type="cellIs" dxfId="1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59"/>
      <c r="B8" s="259"/>
      <c r="C8" s="259"/>
      <c r="D8" s="259"/>
      <c r="E8" s="259"/>
      <c r="F8" s="259"/>
      <c r="G8" s="259"/>
      <c r="H8" s="259"/>
    </row>
    <row r="10" spans="1:8" x14ac:dyDescent="0.2">
      <c r="A10" s="260"/>
      <c r="B10" s="260"/>
      <c r="C10" s="260"/>
      <c r="D10" s="260"/>
      <c r="E10" s="260"/>
      <c r="F10" s="260"/>
      <c r="G10" s="260"/>
      <c r="H10" s="260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" workbookViewId="0">
      <selection activeCell="E21" sqref="E21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topLeftCell="B1" workbookViewId="0">
      <selection activeCell="E15" sqref="E15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 t="s">
        <v>93</v>
      </c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>О</v>
      </c>
      <c r="AA11" s="52" t="str">
        <f t="array" ref="AA11">IFERROR(LOOKUP("яя",IF(--LEFTB($D11:$J11,10)&lt;=AA$10,IF(--RIGHTB($D11:$J11,10)&gt;=AA$10,{"К","О","Б","А","А","Р"},),)),"")</f>
        <v>О</v>
      </c>
      <c r="AB11" s="52" t="str">
        <f t="array" ref="AB11">IFERROR(LOOKUP("яя",IF(--LEFTB($D11:$J11,10)&lt;=AB$10,IF(--RIGHTB($D11:$J11,10)&gt;=AB$10,{"К","О","Б","А","А","Р"},),)),"")</f>
        <v>О</v>
      </c>
      <c r="AC11" s="52" t="str">
        <f t="array" ref="AC11">IFERROR(LOOKUP("яя",IF(--LEFTB($D11:$J11,10)&lt;=AC$10,IF(--RIGHTB($D11:$J11,10)&gt;=AC$10,{"К","О","Б","А","А","Р"},),)),"")</f>
        <v>О</v>
      </c>
      <c r="AD11" s="52" t="str">
        <f t="array" ref="AD11">IFERROR(LOOKUP("яя",IF(--LEFTB($D11:$J11,10)&lt;=AD$10,IF(--RIGHTB($D11:$J11,10)&gt;=AD$10,{"К","О","Б","А","А","Р"},),)),"")</f>
        <v>О</v>
      </c>
      <c r="AE11" s="52" t="str">
        <f t="array" ref="AE11">IFERROR(LOOKUP("яя",IF(--LEFTB($D11:$J11,10)&lt;=AE$10,IF(--RIGHTB($D11:$J11,10)&gt;=AE$10,{"К","О","Б","А","А","Р"},),)),"")</f>
        <v>О</v>
      </c>
      <c r="AF11" s="52" t="str">
        <f t="array" ref="AF11">IFERROR(LOOKUP("яя",IF(--LEFTB($D11:$J11,10)&lt;=AF$10,IF(--RIGHTB($D11:$J11,10)&gt;=AF$10,{"К","О","Б","А","А","Р"},),)),"")</f>
        <v>О</v>
      </c>
      <c r="AG11" s="52" t="str">
        <f t="array" ref="AG11">IFERROR(LOOKUP("яя",IF(--LEFTB($D11:$J11,10)&lt;=AG$10,IF(--RIGHTB($D11:$J11,10)&gt;=AG$10,{"К","О","Б","А","А","Р"},),)),"")</f>
        <v>А</v>
      </c>
      <c r="AH11" s="52" t="str">
        <f t="array" ref="AH11">IFERROR(LOOKUP("яя",IF(--LEFTB($D11:$J11,10)&lt;=AH$10,IF(--RIGHTB($D11:$J11,10)&gt;=AH$10,{"К","О","Б","А","А","Р"},),)),"")</f>
        <v>А</v>
      </c>
      <c r="AI11" s="52" t="str">
        <f t="array" ref="AI11">IFERROR(LOOKUP("яя",IF(--LEFTB($D11:$J11,10)&lt;=AI$10,IF(--RIGHTB($D11:$J11,10)&gt;=AI$10,{"К","О","Б","А","А","Р"},),)),"")</f>
        <v>А</v>
      </c>
      <c r="AJ11" s="52" t="str">
        <f t="array" ref="AJ11">IFERROR(LOOKUP("яя",IF(--LEFTB($D11:$J11,10)&lt;=AJ$10,IF(--RIGHTB($D11:$J11,10)&gt;=AJ$10,{"К","О","Б","А","А","Р"},),)),"")</f>
        <v>А</v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262" t="s">
        <v>94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>О</v>
      </c>
      <c r="M15" s="52" t="str">
        <f t="array" ref="M15">IFERROR(LOOKUP("яя",IF(--LEFTB($D15:$J15,10)&lt;=M$10,IF(--RIGHTB($D15:$J15,10)&gt;=M$10,{"К","О","Б","А","А","Р"},),)),"")</f>
        <v>О</v>
      </c>
      <c r="N15" s="52" t="str">
        <f t="array" ref="N15">IFERROR(LOOKUP("яя",IF(--LEFTB($D15:$J15,10)&lt;=N$10,IF(--RIGHTB($D15:$J15,10)&gt;=N$10,{"К","О","Б","А","А","Р"},),)),"")</f>
        <v>О</v>
      </c>
      <c r="O15" s="52" t="str">
        <f t="array" ref="O15">IFERROR(LOOKUP("яя",IF(--LEFTB($D15:$J15,10)&lt;=O$10,IF(--RIGHTB($D15:$J15,10)&gt;=O$10,{"К","О","Б","А","А","Р"},),)),"")</f>
        <v>О</v>
      </c>
      <c r="P15" s="52" t="str">
        <f t="array" ref="P15">IFERROR(LOOKUP("яя",IF(--LEFTB($D15:$J15,10)&lt;=P$10,IF(--RIGHTB($D15:$J15,10)&gt;=P$10,{"К","О","Б","А","А","Р"},),)),"")</f>
        <v>О</v>
      </c>
      <c r="Q15" s="52" t="str">
        <f t="array" ref="Q15">IFERROR(LOOKUP("яя",IF(--LEFTB($D15:$J15,10)&lt;=Q$10,IF(--RIGHTB($D15:$J15,10)&gt;=Q$10,{"К","О","Б","А","А","Р"},),)),"")</f>
        <v>О</v>
      </c>
      <c r="R15" s="52" t="str">
        <f t="array" ref="R15">IFERROR(LOOKUP("яя",IF(--LEFTB($D15:$J15,10)&lt;=R$10,IF(--RIGHTB($D15:$J15,10)&gt;=R$10,{"К","О","Б","А","А","Р"},),)),"")</f>
        <v>О</v>
      </c>
      <c r="S15" s="52" t="str">
        <f t="array" ref="S15">IFERROR(LOOKUP("яя",IF(--LEFTB($D15:$J15,10)&lt;=S$10,IF(--RIGHTB($D15:$J15,10)&gt;=S$10,{"К","О","Б","А","А","Р"},),)),"")</f>
        <v>О</v>
      </c>
      <c r="T15" s="52" t="str">
        <f t="array" ref="T15">IFERROR(LOOKUP("яя",IF(--LEFTB($D15:$J15,10)&lt;=T$10,IF(--RIGHTB($D15:$J15,10)&gt;=T$10,{"К","О","Б","А","А","Р"},),)),"")</f>
        <v>О</v>
      </c>
      <c r="U15" s="52" t="str">
        <f t="array" ref="U15">IFERROR(LOOKUP("яя",IF(--LEFTB($D15:$J15,10)&lt;=U$10,IF(--RIGHTB($D15:$J15,10)&gt;=U$10,{"К","О","Б","А","А","Р"},),)),"")</f>
        <v>О</v>
      </c>
      <c r="V15" s="52" t="str">
        <f t="array" ref="V15">IFERROR(LOOKUP("яя",IF(--LEFTB($D15:$J15,10)&lt;=V$10,IF(--RIGHTB($D15:$J15,10)&gt;=V$10,{"К","О","Б","А","А","Р"},),)),"")</f>
        <v>О</v>
      </c>
      <c r="W15" s="52" t="str">
        <f t="array" ref="W15">IFERROR(LOOKUP("яя",IF(--LEFTB($D15:$J15,10)&lt;=W$10,IF(--RIGHTB($D15:$J15,10)&gt;=W$10,{"К","О","Б","А","А","Р"},),)),"")</f>
        <v>О</v>
      </c>
      <c r="X15" s="52" t="str">
        <f t="array" ref="X15">IFERROR(LOOKUP("яя",IF(--LEFTB($D15:$J15,10)&lt;=X$10,IF(--RIGHTB($D15:$J15,10)&gt;=X$10,{"К","О","Б","А","А","Р"},),)),"")</f>
        <v>О</v>
      </c>
      <c r="Y15" s="52" t="str">
        <f t="array" ref="Y15">IFERROR(LOOKUP("яя",IF(--LEFTB($D15:$J15,10)&lt;=Y$10,IF(--RIGHTB($D15:$J15,10)&gt;=Y$10,{"К","О","Б","А","А","Р"},),)),"")</f>
        <v>О</v>
      </c>
      <c r="Z15" s="52" t="str">
        <f t="array" ref="Z15">IFERROR(LOOKUP("яя",IF(--LEFTB($D15:$J15,10)&lt;=Z$10,IF(--RIGHTB($D15:$J15,10)&gt;=Z$10,{"К","О","Б","А","А","Р"},),)),"")</f>
        <v>О</v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workbookViewId="0">
      <selection sqref="A1:XFD1048576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0" t="s">
        <v>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1" t="s">
        <v>32</v>
      </c>
      <c r="C5" s="261"/>
      <c r="D5" s="261" t="s">
        <v>33</v>
      </c>
      <c r="E5" s="261"/>
      <c r="F5" s="261"/>
      <c r="G5" s="261"/>
      <c r="H5" s="261"/>
      <c r="I5" s="261"/>
      <c r="J5" s="261"/>
      <c r="K5" s="261"/>
    </row>
    <row r="6" spans="1:11" ht="12.75" customHeight="1" x14ac:dyDescent="0.2">
      <c r="A6" s="92" t="s">
        <v>34</v>
      </c>
      <c r="B6" s="261" t="s">
        <v>35</v>
      </c>
      <c r="C6" s="261" t="s">
        <v>36</v>
      </c>
      <c r="D6" s="261" t="s">
        <v>37</v>
      </c>
      <c r="E6" s="261"/>
      <c r="F6" s="261"/>
      <c r="G6" s="261"/>
      <c r="H6" s="261" t="s">
        <v>38</v>
      </c>
      <c r="I6" s="261"/>
      <c r="J6" s="261"/>
      <c r="K6" s="261"/>
    </row>
    <row r="7" spans="1:11" ht="12.75" customHeight="1" x14ac:dyDescent="0.2">
      <c r="A7" s="92" t="s">
        <v>39</v>
      </c>
      <c r="B7" s="261"/>
      <c r="C7" s="261"/>
      <c r="D7" s="261" t="s">
        <v>40</v>
      </c>
      <c r="E7" s="261"/>
      <c r="F7" s="261"/>
      <c r="G7" s="261"/>
      <c r="H7" s="261" t="s">
        <v>40</v>
      </c>
      <c r="I7" s="261"/>
      <c r="J7" s="261"/>
      <c r="K7" s="261"/>
    </row>
    <row r="8" spans="1:11" x14ac:dyDescent="0.2">
      <c r="A8" s="92" t="s">
        <v>41</v>
      </c>
      <c r="B8" s="261"/>
      <c r="C8" s="261"/>
      <c r="D8" s="261" t="s">
        <v>42</v>
      </c>
      <c r="E8" s="261"/>
      <c r="F8" s="261"/>
      <c r="G8" s="261"/>
      <c r="H8" s="261" t="s">
        <v>43</v>
      </c>
      <c r="I8" s="261"/>
      <c r="J8" s="261"/>
      <c r="K8" s="261"/>
    </row>
    <row r="9" spans="1:11" x14ac:dyDescent="0.2">
      <c r="A9" s="92" t="s">
        <v>44</v>
      </c>
      <c r="B9" s="261"/>
      <c r="C9" s="261"/>
      <c r="D9" s="261" t="s">
        <v>45</v>
      </c>
      <c r="E9" s="261"/>
      <c r="F9" s="261"/>
      <c r="G9" s="261"/>
      <c r="H9" s="261" t="s">
        <v>45</v>
      </c>
      <c r="I9" s="261"/>
      <c r="J9" s="261"/>
      <c r="K9" s="261"/>
    </row>
    <row r="10" spans="1:11" ht="12.75" customHeight="1" x14ac:dyDescent="0.2">
      <c r="A10" s="92" t="s">
        <v>46</v>
      </c>
      <c r="B10" s="261"/>
      <c r="C10" s="261"/>
      <c r="D10" s="261" t="s">
        <v>47</v>
      </c>
      <c r="E10" s="261"/>
      <c r="F10" s="261" t="s">
        <v>48</v>
      </c>
      <c r="G10" s="261"/>
      <c r="H10" s="261" t="s">
        <v>47</v>
      </c>
      <c r="I10" s="261"/>
      <c r="J10" s="261" t="s">
        <v>48</v>
      </c>
      <c r="K10" s="261"/>
    </row>
    <row r="11" spans="1:11" ht="12.75" customHeight="1" x14ac:dyDescent="0.2">
      <c r="A11" s="92"/>
      <c r="B11" s="261" t="s">
        <v>49</v>
      </c>
      <c r="C11" s="261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2018-09-26T07:38:08Z</dcterms:modified>
</cp:coreProperties>
</file>