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38400" windowHeight="12435"/>
  </bookViews>
  <sheets>
    <sheet name="Лист4" sheetId="8" r:id="rId1"/>
    <sheet name="Лист3" sheetId="7" r:id="rId2"/>
    <sheet name="Исходные данные" sheetId="1" r:id="rId3"/>
    <sheet name="Нужный формат" sheetId="2" r:id="rId4"/>
    <sheet name="Список магазинов" sheetId="3" r:id="rId5"/>
    <sheet name="Результат" sheetId="4" r:id="rId6"/>
  </sheets>
  <definedNames>
    <definedName name="Общий_список">'Список магазинов'!$A$2:$A$5</definedName>
  </definedNames>
  <calcPr calcId="152511" refMode="R1C1"/>
  <pivotCaches>
    <pivotCache cacheId="2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C4" i="2" s="1"/>
  <c r="A5" i="2"/>
  <c r="C5" i="2" s="1"/>
  <c r="A6" i="2"/>
  <c r="C6" i="2" s="1"/>
  <c r="A7" i="2"/>
  <c r="C7" i="2" s="1"/>
  <c r="A8" i="2"/>
  <c r="C8" i="2" s="1"/>
  <c r="A9" i="2"/>
  <c r="C9" i="2" s="1"/>
  <c r="A10" i="2"/>
  <c r="C10" i="2" s="1"/>
  <c r="A11" i="2"/>
  <c r="C11" i="2" s="1"/>
  <c r="A12" i="2"/>
  <c r="C12" i="2" s="1"/>
  <c r="A13" i="2"/>
  <c r="C13" i="2" s="1"/>
  <c r="A14" i="2"/>
  <c r="C14" i="2" s="1"/>
  <c r="A3" i="2"/>
  <c r="C3" i="2" s="1"/>
</calcChain>
</file>

<file path=xl/sharedStrings.xml><?xml version="1.0" encoding="utf-8"?>
<sst xmlns="http://schemas.openxmlformats.org/spreadsheetml/2006/main" count="193" uniqueCount="26">
  <si>
    <t>Наименование магазина</t>
  </si>
  <si>
    <t>Пятерочка</t>
  </si>
  <si>
    <t>Наш</t>
  </si>
  <si>
    <t>Бристоль</t>
  </si>
  <si>
    <t>Чародейка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</si>
  <si>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</si>
  <si>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</si>
  <si>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</si>
  <si>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</si>
  <si>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</si>
  <si>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</si>
  <si>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</si>
  <si>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</si>
  <si>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</si>
  <si>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</si>
  <si>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</si>
  <si>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</si>
  <si>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Месяц</t>
  </si>
  <si>
    <t>Продажи</t>
  </si>
  <si>
    <t>Общий список</t>
  </si>
  <si>
    <t>Выбор магазина</t>
  </si>
  <si>
    <t>Список для поиска</t>
  </si>
  <si>
    <t>Сумма по полю Значение</t>
  </si>
  <si>
    <t>Строка</t>
  </si>
  <si>
    <t>Столбец</t>
  </si>
  <si>
    <t>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</si>
</sst>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ownload\Excel\2497286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358.65505277778" createdVersion="5" refreshedVersion="5" minRefreshableVersion="3" recordCount="48">
  <cacheSource type="consolidation">
    <consolidation autoPage="0">
      <rangeSets count="1">
        <rangeSet ref="A1:M5" sheet="Исходные данные" r:id="rId2"/>
      </rangeSets>
    </consolidation>
  </cacheSource>
  <cacheFields count="3">
    <cacheField name="Строка" numFmtId="0">
      <sharedItems count="4">
        <s v="Пятерочка"/>
        <s v="Наш"/>
        <s v="Бристоль"/>
        <s v="Чародейка"/>
      </sharedItems>
    </cacheField>
    <cacheField name="Столбец" numFmtId="0">
      <sharedItems count="12">
        <s v="Январь"/>
        <s v="Февраль"/>
        <s v="Март"/>
        <s v="Апрель"/>
        <s v="Май"/>
        <s v="Июнь"/>
        <s v="Июль"/>
        <s v="Август"/>
        <s v="Сентябрь"/>
        <s v="Октябрь"/>
        <s v="Ноябрь"/>
        <s v="Декабрь"/>
      </sharedItems>
    </cacheField>
    <cacheField name="Значение" numFmtId="0">
      <sharedItems containsSemiMixedTypes="0" containsString="0" containsNumber="1" containsInteger="1" minValue="0" maxValue="4785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">
  <r>
    <x v="0"/>
    <x v="0"/>
    <n v="3500"/>
  </r>
  <r>
    <x v="0"/>
    <x v="1"/>
    <n v="1500"/>
  </r>
  <r>
    <x v="0"/>
    <x v="2"/>
    <n v="500"/>
  </r>
  <r>
    <x v="0"/>
    <x v="3"/>
    <n v="3600"/>
  </r>
  <r>
    <x v="0"/>
    <x v="4"/>
    <n v="0"/>
  </r>
  <r>
    <x v="0"/>
    <x v="5"/>
    <n v="0"/>
  </r>
  <r>
    <x v="0"/>
    <x v="6"/>
    <n v="500"/>
  </r>
  <r>
    <x v="0"/>
    <x v="7"/>
    <n v="877"/>
  </r>
  <r>
    <x v="0"/>
    <x v="8"/>
    <n v="3500"/>
  </r>
  <r>
    <x v="0"/>
    <x v="9"/>
    <n v="40"/>
  </r>
  <r>
    <x v="0"/>
    <x v="10"/>
    <n v="400"/>
  </r>
  <r>
    <x v="0"/>
    <x v="11"/>
    <n v="185"/>
  </r>
  <r>
    <x v="1"/>
    <x v="0"/>
    <n v="5478"/>
  </r>
  <r>
    <x v="1"/>
    <x v="1"/>
    <n v="14"/>
  </r>
  <r>
    <x v="1"/>
    <x v="2"/>
    <n v="800"/>
  </r>
  <r>
    <x v="1"/>
    <x v="3"/>
    <n v="5874"/>
  </r>
  <r>
    <x v="1"/>
    <x v="4"/>
    <n v="1845"/>
  </r>
  <r>
    <x v="1"/>
    <x v="5"/>
    <n v="8745"/>
  </r>
  <r>
    <x v="1"/>
    <x v="6"/>
    <n v="47855"/>
  </r>
  <r>
    <x v="1"/>
    <x v="7"/>
    <n v="4589"/>
  </r>
  <r>
    <x v="1"/>
    <x v="8"/>
    <n v="5323"/>
  </r>
  <r>
    <x v="1"/>
    <x v="9"/>
    <n v="475"/>
  </r>
  <r>
    <x v="1"/>
    <x v="10"/>
    <n v="47853"/>
  </r>
  <r>
    <x v="1"/>
    <x v="11"/>
    <n v="5547"/>
  </r>
  <r>
    <x v="2"/>
    <x v="0"/>
    <n v="658"/>
  </r>
  <r>
    <x v="2"/>
    <x v="1"/>
    <n v="5896"/>
  </r>
  <r>
    <x v="2"/>
    <x v="2"/>
    <n v="556"/>
  </r>
  <r>
    <x v="2"/>
    <x v="3"/>
    <n v="4721"/>
  </r>
  <r>
    <x v="2"/>
    <x v="4"/>
    <n v="5563"/>
  </r>
  <r>
    <x v="2"/>
    <x v="5"/>
    <n v="5442"/>
  </r>
  <r>
    <x v="2"/>
    <x v="6"/>
    <n v="125"/>
  </r>
  <r>
    <x v="2"/>
    <x v="7"/>
    <n v="7456"/>
  </r>
  <r>
    <x v="2"/>
    <x v="8"/>
    <n v="14872"/>
  </r>
  <r>
    <x v="2"/>
    <x v="9"/>
    <n v="2203"/>
  </r>
  <r>
    <x v="2"/>
    <x v="10"/>
    <n v="651"/>
  </r>
  <r>
    <x v="2"/>
    <x v="11"/>
    <n v="547"/>
  </r>
  <r>
    <x v="3"/>
    <x v="0"/>
    <n v="547"/>
  </r>
  <r>
    <x v="3"/>
    <x v="1"/>
    <n v="1456"/>
  </r>
  <r>
    <x v="3"/>
    <x v="2"/>
    <n v="4785"/>
  </r>
  <r>
    <x v="3"/>
    <x v="3"/>
    <n v="2254"/>
  </r>
  <r>
    <x v="3"/>
    <x v="4"/>
    <n v="478"/>
  </r>
  <r>
    <x v="3"/>
    <x v="5"/>
    <n v="4720"/>
  </r>
  <r>
    <x v="3"/>
    <x v="6"/>
    <n v="2446"/>
  </r>
  <r>
    <x v="3"/>
    <x v="7"/>
    <n v="47"/>
  </r>
  <r>
    <x v="3"/>
    <x v="8"/>
    <n v="145"/>
  </r>
  <r>
    <x v="3"/>
    <x v="9"/>
    <n v="1458"/>
  </r>
  <r>
    <x v="3"/>
    <x v="10"/>
    <n v="2145"/>
  </r>
  <r>
    <x v="3"/>
    <x v="11"/>
    <n v="3254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2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:A4" firstHeaderRow="1" firstDataRow="1" firstDataCol="0"/>
  <pivotFields count="3">
    <pivotField showAll="0">
      <items count="5">
        <item x="2"/>
        <item x="1"/>
        <item x="0"/>
        <item x="3"/>
        <item t="default"/>
      </items>
    </pivotField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</pivotFields>
  <rowItems count="1">
    <i/>
  </rowItems>
  <colItems count="1">
    <i/>
  </colItems>
  <dataFields count="1">
    <dataField name="Сумма по полю Значение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Таблица2" displayName="Таблица2" ref="A1:C49" totalsRowShown="0">
  <autoFilter ref="A1:C49"/>
  <tableColumns count="3">
    <tableColumn id="1" name="Строка"/>
    <tableColumn id="2" name="Столбец"/>
    <tableColumn id="3" name="Значение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abSelected="1" workbookViewId="0"/>
  </sheetViews>
  <sheetFormatPr defaultRowHeight="15" x14ac:dyDescent="0.25"/>
  <cols>
    <col min="1" max="1" width="16" customWidth="1"/>
    <col min="2" max="2" width="15.7109375" customWidth="1"/>
    <col min="3" max="3" width="11.85546875" customWidth="1"/>
  </cols>
  <sheetData>
    <row r="1" spans="1:3" x14ac:dyDescent="0.25">
      <c r="A1" t="s">
        <v>23</v>
      </c>
      <c r="B1" t="s">
        <v>24</v>
      </c>
      <c r="C1" t="s">
        <v>25</v>
      </c>
    </row>
    <row r="2" spans="1:3" x14ac:dyDescent="0.25">
      <c r="A2" t="s">
        <v>1</v>
      </c>
      <c r="B2" t="s">
        <v>5</v>
      </c>
      <c r="C2">
        <v>3500</v>
      </c>
    </row>
    <row r="3" spans="1:3" x14ac:dyDescent="0.25">
      <c r="A3" t="s">
        <v>1</v>
      </c>
      <c r="B3" t="s">
        <v>6</v>
      </c>
      <c r="C3">
        <v>1500</v>
      </c>
    </row>
    <row r="4" spans="1:3" x14ac:dyDescent="0.25">
      <c r="A4" t="s">
        <v>1</v>
      </c>
      <c r="B4" t="s">
        <v>7</v>
      </c>
      <c r="C4">
        <v>500</v>
      </c>
    </row>
    <row r="5" spans="1:3" x14ac:dyDescent="0.25">
      <c r="A5" t="s">
        <v>1</v>
      </c>
      <c r="B5" t="s">
        <v>8</v>
      </c>
      <c r="C5">
        <v>3600</v>
      </c>
    </row>
    <row r="6" spans="1:3" x14ac:dyDescent="0.25">
      <c r="A6" t="s">
        <v>1</v>
      </c>
      <c r="B6" t="s">
        <v>9</v>
      </c>
      <c r="C6">
        <v>0</v>
      </c>
    </row>
    <row r="7" spans="1:3" x14ac:dyDescent="0.25">
      <c r="A7" t="s">
        <v>1</v>
      </c>
      <c r="B7" t="s">
        <v>10</v>
      </c>
      <c r="C7">
        <v>0</v>
      </c>
    </row>
    <row r="8" spans="1:3" x14ac:dyDescent="0.25">
      <c r="A8" t="s">
        <v>1</v>
      </c>
      <c r="B8" t="s">
        <v>11</v>
      </c>
      <c r="C8">
        <v>500</v>
      </c>
    </row>
    <row r="9" spans="1:3" x14ac:dyDescent="0.25">
      <c r="A9" t="s">
        <v>1</v>
      </c>
      <c r="B9" t="s">
        <v>12</v>
      </c>
      <c r="C9">
        <v>877</v>
      </c>
    </row>
    <row r="10" spans="1:3" x14ac:dyDescent="0.25">
      <c r="A10" t="s">
        <v>1</v>
      </c>
      <c r="B10" t="s">
        <v>13</v>
      </c>
      <c r="C10">
        <v>3500</v>
      </c>
    </row>
    <row r="11" spans="1:3" x14ac:dyDescent="0.25">
      <c r="A11" t="s">
        <v>1</v>
      </c>
      <c r="B11" t="s">
        <v>14</v>
      </c>
      <c r="C11">
        <v>40</v>
      </c>
    </row>
    <row r="12" spans="1:3" x14ac:dyDescent="0.25">
      <c r="A12" t="s">
        <v>1</v>
      </c>
      <c r="B12" t="s">
        <v>15</v>
      </c>
      <c r="C12">
        <v>400</v>
      </c>
    </row>
    <row r="13" spans="1:3" x14ac:dyDescent="0.25">
      <c r="A13" t="s">
        <v>1</v>
      </c>
      <c r="B13" t="s">
        <v>16</v>
      </c>
      <c r="C13">
        <v>185</v>
      </c>
    </row>
    <row r="14" spans="1:3" x14ac:dyDescent="0.25">
      <c r="A14" t="s">
        <v>2</v>
      </c>
      <c r="B14" t="s">
        <v>5</v>
      </c>
      <c r="C14">
        <v>5478</v>
      </c>
    </row>
    <row r="15" spans="1:3" x14ac:dyDescent="0.25">
      <c r="A15" t="s">
        <v>2</v>
      </c>
      <c r="B15" t="s">
        <v>6</v>
      </c>
      <c r="C15">
        <v>14</v>
      </c>
    </row>
    <row r="16" spans="1:3" x14ac:dyDescent="0.25">
      <c r="A16" t="s">
        <v>2</v>
      </c>
      <c r="B16" t="s">
        <v>7</v>
      </c>
      <c r="C16">
        <v>800</v>
      </c>
    </row>
    <row r="17" spans="1:3" x14ac:dyDescent="0.25">
      <c r="A17" t="s">
        <v>2</v>
      </c>
      <c r="B17" t="s">
        <v>8</v>
      </c>
      <c r="C17">
        <v>5874</v>
      </c>
    </row>
    <row r="18" spans="1:3" x14ac:dyDescent="0.25">
      <c r="A18" t="s">
        <v>2</v>
      </c>
      <c r="B18" t="s">
        <v>9</v>
      </c>
      <c r="C18">
        <v>1845</v>
      </c>
    </row>
    <row r="19" spans="1:3" x14ac:dyDescent="0.25">
      <c r="A19" t="s">
        <v>2</v>
      </c>
      <c r="B19" t="s">
        <v>10</v>
      </c>
      <c r="C19">
        <v>8745</v>
      </c>
    </row>
    <row r="20" spans="1:3" x14ac:dyDescent="0.25">
      <c r="A20" t="s">
        <v>2</v>
      </c>
      <c r="B20" t="s">
        <v>11</v>
      </c>
      <c r="C20">
        <v>47855</v>
      </c>
    </row>
    <row r="21" spans="1:3" x14ac:dyDescent="0.25">
      <c r="A21" t="s">
        <v>2</v>
      </c>
      <c r="B21" t="s">
        <v>12</v>
      </c>
      <c r="C21">
        <v>4589</v>
      </c>
    </row>
    <row r="22" spans="1:3" x14ac:dyDescent="0.25">
      <c r="A22" t="s">
        <v>2</v>
      </c>
      <c r="B22" t="s">
        <v>13</v>
      </c>
      <c r="C22">
        <v>5323</v>
      </c>
    </row>
    <row r="23" spans="1:3" x14ac:dyDescent="0.25">
      <c r="A23" t="s">
        <v>2</v>
      </c>
      <c r="B23" t="s">
        <v>14</v>
      </c>
      <c r="C23">
        <v>475</v>
      </c>
    </row>
    <row r="24" spans="1:3" x14ac:dyDescent="0.25">
      <c r="A24" t="s">
        <v>2</v>
      </c>
      <c r="B24" t="s">
        <v>15</v>
      </c>
      <c r="C24">
        <v>47853</v>
      </c>
    </row>
    <row r="25" spans="1:3" x14ac:dyDescent="0.25">
      <c r="A25" t="s">
        <v>2</v>
      </c>
      <c r="B25" t="s">
        <v>16</v>
      </c>
      <c r="C25">
        <v>5547</v>
      </c>
    </row>
    <row r="26" spans="1:3" x14ac:dyDescent="0.25">
      <c r="A26" t="s">
        <v>3</v>
      </c>
      <c r="B26" t="s">
        <v>5</v>
      </c>
      <c r="C26">
        <v>658</v>
      </c>
    </row>
    <row r="27" spans="1:3" x14ac:dyDescent="0.25">
      <c r="A27" t="s">
        <v>3</v>
      </c>
      <c r="B27" t="s">
        <v>6</v>
      </c>
      <c r="C27">
        <v>5896</v>
      </c>
    </row>
    <row r="28" spans="1:3" x14ac:dyDescent="0.25">
      <c r="A28" t="s">
        <v>3</v>
      </c>
      <c r="B28" t="s">
        <v>7</v>
      </c>
      <c r="C28">
        <v>556</v>
      </c>
    </row>
    <row r="29" spans="1:3" x14ac:dyDescent="0.25">
      <c r="A29" t="s">
        <v>3</v>
      </c>
      <c r="B29" t="s">
        <v>8</v>
      </c>
      <c r="C29">
        <v>4721</v>
      </c>
    </row>
    <row r="30" spans="1:3" x14ac:dyDescent="0.25">
      <c r="A30" t="s">
        <v>3</v>
      </c>
      <c r="B30" t="s">
        <v>9</v>
      </c>
      <c r="C30">
        <v>5563</v>
      </c>
    </row>
    <row r="31" spans="1:3" x14ac:dyDescent="0.25">
      <c r="A31" t="s">
        <v>3</v>
      </c>
      <c r="B31" t="s">
        <v>10</v>
      </c>
      <c r="C31">
        <v>5442</v>
      </c>
    </row>
    <row r="32" spans="1:3" x14ac:dyDescent="0.25">
      <c r="A32" t="s">
        <v>3</v>
      </c>
      <c r="B32" t="s">
        <v>11</v>
      </c>
      <c r="C32">
        <v>125</v>
      </c>
    </row>
    <row r="33" spans="1:3" x14ac:dyDescent="0.25">
      <c r="A33" t="s">
        <v>3</v>
      </c>
      <c r="B33" t="s">
        <v>12</v>
      </c>
      <c r="C33">
        <v>7456</v>
      </c>
    </row>
    <row r="34" spans="1:3" x14ac:dyDescent="0.25">
      <c r="A34" t="s">
        <v>3</v>
      </c>
      <c r="B34" t="s">
        <v>13</v>
      </c>
      <c r="C34">
        <v>14872</v>
      </c>
    </row>
    <row r="35" spans="1:3" x14ac:dyDescent="0.25">
      <c r="A35" t="s">
        <v>3</v>
      </c>
      <c r="B35" t="s">
        <v>14</v>
      </c>
      <c r="C35">
        <v>2203</v>
      </c>
    </row>
    <row r="36" spans="1:3" x14ac:dyDescent="0.25">
      <c r="A36" t="s">
        <v>3</v>
      </c>
      <c r="B36" t="s">
        <v>15</v>
      </c>
      <c r="C36">
        <v>651</v>
      </c>
    </row>
    <row r="37" spans="1:3" x14ac:dyDescent="0.25">
      <c r="A37" t="s">
        <v>3</v>
      </c>
      <c r="B37" t="s">
        <v>16</v>
      </c>
      <c r="C37">
        <v>547</v>
      </c>
    </row>
    <row r="38" spans="1:3" x14ac:dyDescent="0.25">
      <c r="A38" t="s">
        <v>4</v>
      </c>
      <c r="B38" t="s">
        <v>5</v>
      </c>
      <c r="C38">
        <v>547</v>
      </c>
    </row>
    <row r="39" spans="1:3" x14ac:dyDescent="0.25">
      <c r="A39" t="s">
        <v>4</v>
      </c>
      <c r="B39" t="s">
        <v>6</v>
      </c>
      <c r="C39">
        <v>1456</v>
      </c>
    </row>
    <row r="40" spans="1:3" x14ac:dyDescent="0.25">
      <c r="A40" t="s">
        <v>4</v>
      </c>
      <c r="B40" t="s">
        <v>7</v>
      </c>
      <c r="C40">
        <v>4785</v>
      </c>
    </row>
    <row r="41" spans="1:3" x14ac:dyDescent="0.25">
      <c r="A41" t="s">
        <v>4</v>
      </c>
      <c r="B41" t="s">
        <v>8</v>
      </c>
      <c r="C41">
        <v>2254</v>
      </c>
    </row>
    <row r="42" spans="1:3" x14ac:dyDescent="0.25">
      <c r="A42" t="s">
        <v>4</v>
      </c>
      <c r="B42" t="s">
        <v>9</v>
      </c>
      <c r="C42">
        <v>478</v>
      </c>
    </row>
    <row r="43" spans="1:3" x14ac:dyDescent="0.25">
      <c r="A43" t="s">
        <v>4</v>
      </c>
      <c r="B43" t="s">
        <v>10</v>
      </c>
      <c r="C43">
        <v>4720</v>
      </c>
    </row>
    <row r="44" spans="1:3" x14ac:dyDescent="0.25">
      <c r="A44" t="s">
        <v>4</v>
      </c>
      <c r="B44" t="s">
        <v>11</v>
      </c>
      <c r="C44">
        <v>2446</v>
      </c>
    </row>
    <row r="45" spans="1:3" x14ac:dyDescent="0.25">
      <c r="A45" t="s">
        <v>4</v>
      </c>
      <c r="B45" t="s">
        <v>12</v>
      </c>
      <c r="C45">
        <v>47</v>
      </c>
    </row>
    <row r="46" spans="1:3" x14ac:dyDescent="0.25">
      <c r="A46" t="s">
        <v>4</v>
      </c>
      <c r="B46" t="s">
        <v>13</v>
      </c>
      <c r="C46">
        <v>145</v>
      </c>
    </row>
    <row r="47" spans="1:3" x14ac:dyDescent="0.25">
      <c r="A47" t="s">
        <v>4</v>
      </c>
      <c r="B47" t="s">
        <v>14</v>
      </c>
      <c r="C47">
        <v>1458</v>
      </c>
    </row>
    <row r="48" spans="1:3" x14ac:dyDescent="0.25">
      <c r="A48" t="s">
        <v>4</v>
      </c>
      <c r="B48" t="s">
        <v>15</v>
      </c>
      <c r="C48">
        <v>2145</v>
      </c>
    </row>
    <row r="49" spans="1:3" x14ac:dyDescent="0.25">
      <c r="A49" t="s">
        <v>4</v>
      </c>
      <c r="B49" t="s">
        <v>16</v>
      </c>
      <c r="C49">
        <v>32548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workbookViewId="0">
      <selection activeCell="A4" sqref="A4"/>
    </sheetView>
  </sheetViews>
  <sheetFormatPr defaultRowHeight="15" x14ac:dyDescent="0.25"/>
  <cols>
    <col min="1" max="1" width="25" bestFit="1" customWidth="1"/>
    <col min="2" max="2" width="20.85546875" bestFit="1" customWidth="1"/>
    <col min="3" max="3" width="9" bestFit="1" customWidth="1"/>
    <col min="4" max="4" width="5.85546875" bestFit="1" customWidth="1"/>
    <col min="5" max="5" width="7.85546875" bestFit="1" customWidth="1"/>
    <col min="6" max="6" width="5" bestFit="1" customWidth="1"/>
    <col min="7" max="8" width="6.140625" bestFit="1" customWidth="1"/>
    <col min="9" max="9" width="6.7109375" bestFit="1" customWidth="1"/>
    <col min="10" max="10" width="9.5703125" bestFit="1" customWidth="1"/>
    <col min="11" max="11" width="8.5703125" bestFit="1" customWidth="1"/>
    <col min="12" max="12" width="7.7109375" bestFit="1" customWidth="1"/>
    <col min="13" max="13" width="8.85546875" bestFit="1" customWidth="1"/>
    <col min="14" max="14" width="11.85546875" bestFit="1" customWidth="1"/>
  </cols>
  <sheetData>
    <row r="3" spans="1:1" x14ac:dyDescent="0.25">
      <c r="A3" t="s">
        <v>22</v>
      </c>
    </row>
    <row r="4" spans="1:1" x14ac:dyDescent="0.25">
      <c r="A4" s="5">
        <v>250719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workbookViewId="0"/>
  </sheetViews>
  <sheetFormatPr defaultRowHeight="15" x14ac:dyDescent="0.25"/>
  <cols>
    <col min="1" max="1" width="23.85546875" bestFit="1" customWidth="1"/>
  </cols>
  <sheetData>
    <row r="1" spans="1:13" x14ac:dyDescent="0.25">
      <c r="A1" s="3" t="s">
        <v>0</v>
      </c>
      <c r="B1" s="3" t="s">
        <v>5</v>
      </c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3" t="s">
        <v>11</v>
      </c>
      <c r="I1" s="3" t="s">
        <v>12</v>
      </c>
      <c r="J1" s="3" t="s">
        <v>13</v>
      </c>
      <c r="K1" s="3" t="s">
        <v>14</v>
      </c>
      <c r="L1" s="3" t="s">
        <v>15</v>
      </c>
      <c r="M1" s="3" t="s">
        <v>16</v>
      </c>
    </row>
    <row r="2" spans="1:13" x14ac:dyDescent="0.25">
      <c r="A2" s="1" t="s">
        <v>1</v>
      </c>
      <c r="B2" s="1">
        <v>3500</v>
      </c>
      <c r="C2" s="1">
        <v>1500</v>
      </c>
      <c r="D2" s="1">
        <v>500</v>
      </c>
      <c r="E2" s="1">
        <v>3600</v>
      </c>
      <c r="F2" s="1">
        <v>0</v>
      </c>
      <c r="G2" s="1">
        <v>0</v>
      </c>
      <c r="H2" s="1">
        <v>500</v>
      </c>
      <c r="I2" s="1">
        <v>877</v>
      </c>
      <c r="J2" s="1">
        <v>3500</v>
      </c>
      <c r="K2" s="1">
        <v>40</v>
      </c>
      <c r="L2" s="1">
        <v>400</v>
      </c>
      <c r="M2" s="1">
        <v>185</v>
      </c>
    </row>
    <row r="3" spans="1:13" x14ac:dyDescent="0.25">
      <c r="A3" s="1" t="s">
        <v>2</v>
      </c>
      <c r="B3" s="1">
        <v>5478</v>
      </c>
      <c r="C3" s="1">
        <v>14</v>
      </c>
      <c r="D3" s="1">
        <v>800</v>
      </c>
      <c r="E3" s="1">
        <v>5874</v>
      </c>
      <c r="F3" s="1">
        <v>1845</v>
      </c>
      <c r="G3" s="1">
        <v>8745</v>
      </c>
      <c r="H3" s="1">
        <v>47855</v>
      </c>
      <c r="I3" s="1">
        <v>4589</v>
      </c>
      <c r="J3" s="1">
        <v>5323</v>
      </c>
      <c r="K3" s="1">
        <v>475</v>
      </c>
      <c r="L3" s="1">
        <v>47853</v>
      </c>
      <c r="M3" s="1">
        <v>5547</v>
      </c>
    </row>
    <row r="4" spans="1:13" x14ac:dyDescent="0.25">
      <c r="A4" s="1" t="s">
        <v>3</v>
      </c>
      <c r="B4" s="1">
        <v>658</v>
      </c>
      <c r="C4" s="1">
        <v>5896</v>
      </c>
      <c r="D4" s="1">
        <v>556</v>
      </c>
      <c r="E4" s="1">
        <v>4721</v>
      </c>
      <c r="F4" s="1">
        <v>5563</v>
      </c>
      <c r="G4" s="1">
        <v>5442</v>
      </c>
      <c r="H4" s="1">
        <v>125</v>
      </c>
      <c r="I4" s="1">
        <v>7456</v>
      </c>
      <c r="J4" s="1">
        <v>14872</v>
      </c>
      <c r="K4" s="1">
        <v>2203</v>
      </c>
      <c r="L4" s="1">
        <v>651</v>
      </c>
      <c r="M4" s="1">
        <v>547</v>
      </c>
    </row>
    <row r="5" spans="1:13" x14ac:dyDescent="0.25">
      <c r="A5" s="1" t="s">
        <v>4</v>
      </c>
      <c r="B5" s="1">
        <v>547</v>
      </c>
      <c r="C5" s="1">
        <v>1456</v>
      </c>
      <c r="D5" s="1">
        <v>4785</v>
      </c>
      <c r="E5" s="1">
        <v>2254</v>
      </c>
      <c r="F5" s="1">
        <v>478</v>
      </c>
      <c r="G5" s="1">
        <v>4720</v>
      </c>
      <c r="H5" s="1">
        <v>2446</v>
      </c>
      <c r="I5" s="1">
        <v>47</v>
      </c>
      <c r="J5" s="1">
        <v>145</v>
      </c>
      <c r="K5" s="1">
        <v>1458</v>
      </c>
      <c r="L5" s="1">
        <v>2145</v>
      </c>
      <c r="M5" s="1">
        <v>32548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1" sqref="B1"/>
    </sheetView>
  </sheetViews>
  <sheetFormatPr defaultRowHeight="15" x14ac:dyDescent="0.25"/>
  <cols>
    <col min="1" max="1" width="23.85546875" bestFit="1" customWidth="1"/>
    <col min="2" max="2" width="10.5703125" bestFit="1" customWidth="1"/>
    <col min="3" max="3" width="11.140625" customWidth="1"/>
  </cols>
  <sheetData>
    <row r="1" spans="1:3" x14ac:dyDescent="0.25">
      <c r="A1" t="s">
        <v>20</v>
      </c>
      <c r="B1" t="s">
        <v>3</v>
      </c>
    </row>
    <row r="2" spans="1:3" x14ac:dyDescent="0.25">
      <c r="A2" s="3" t="s">
        <v>0</v>
      </c>
      <c r="B2" s="3" t="s">
        <v>17</v>
      </c>
      <c r="C2" s="3" t="s">
        <v>18</v>
      </c>
    </row>
    <row r="3" spans="1:3" x14ac:dyDescent="0.25">
      <c r="A3" s="1" t="str">
        <f t="shared" ref="A3:A14" si="0">$B$1</f>
        <v>Бристоль</v>
      </c>
      <c r="B3" s="1" t="s">
        <v>5</v>
      </c>
      <c r="C3" s="1">
        <f>VLOOKUP(A3,'Исходные данные'!$A$2:$M$5,2,FALSE)</f>
        <v>658</v>
      </c>
    </row>
    <row r="4" spans="1:3" x14ac:dyDescent="0.25">
      <c r="A4" s="1" t="str">
        <f t="shared" si="0"/>
        <v>Бристоль</v>
      </c>
      <c r="B4" s="1" t="s">
        <v>6</v>
      </c>
      <c r="C4" s="1">
        <f>VLOOKUP(A4,'Исходные данные'!$A$2:$M$5,3,FALSE)</f>
        <v>5896</v>
      </c>
    </row>
    <row r="5" spans="1:3" x14ac:dyDescent="0.25">
      <c r="A5" s="1" t="str">
        <f t="shared" si="0"/>
        <v>Бристоль</v>
      </c>
      <c r="B5" s="1" t="s">
        <v>7</v>
      </c>
      <c r="C5" s="1">
        <f>VLOOKUP(A5,'Исходные данные'!$A$2:$M$5,4,FALSE)</f>
        <v>556</v>
      </c>
    </row>
    <row r="6" spans="1:3" x14ac:dyDescent="0.25">
      <c r="A6" s="1" t="str">
        <f t="shared" si="0"/>
        <v>Бристоль</v>
      </c>
      <c r="B6" s="1" t="s">
        <v>8</v>
      </c>
      <c r="C6" s="1">
        <f>VLOOKUP(A6,'Исходные данные'!$A$2:$M$5,5,FALSE)</f>
        <v>4721</v>
      </c>
    </row>
    <row r="7" spans="1:3" x14ac:dyDescent="0.25">
      <c r="A7" s="1" t="str">
        <f t="shared" si="0"/>
        <v>Бристоль</v>
      </c>
      <c r="B7" s="1" t="s">
        <v>9</v>
      </c>
      <c r="C7" s="1">
        <f>VLOOKUP(A7,'Исходные данные'!$A$2:$M$5,6,FALSE)</f>
        <v>5563</v>
      </c>
    </row>
    <row r="8" spans="1:3" x14ac:dyDescent="0.25">
      <c r="A8" s="1" t="str">
        <f t="shared" si="0"/>
        <v>Бристоль</v>
      </c>
      <c r="B8" s="1" t="s">
        <v>10</v>
      </c>
      <c r="C8" s="1">
        <f>VLOOKUP(A8,'Исходные данные'!$A$2:$M$5,7,FALSE)</f>
        <v>5442</v>
      </c>
    </row>
    <row r="9" spans="1:3" x14ac:dyDescent="0.25">
      <c r="A9" s="1" t="str">
        <f t="shared" si="0"/>
        <v>Бристоль</v>
      </c>
      <c r="B9" s="1" t="s">
        <v>11</v>
      </c>
      <c r="C9" s="1">
        <f>VLOOKUP(A9,'Исходные данные'!$A$2:$M$5,8,FALSE)</f>
        <v>125</v>
      </c>
    </row>
    <row r="10" spans="1:3" x14ac:dyDescent="0.25">
      <c r="A10" s="1" t="str">
        <f t="shared" si="0"/>
        <v>Бристоль</v>
      </c>
      <c r="B10" s="1" t="s">
        <v>12</v>
      </c>
      <c r="C10" s="1">
        <f>VLOOKUP(A10,'Исходные данные'!$A$2:$M$5,9,FALSE)</f>
        <v>7456</v>
      </c>
    </row>
    <row r="11" spans="1:3" x14ac:dyDescent="0.25">
      <c r="A11" s="1" t="str">
        <f t="shared" si="0"/>
        <v>Бристоль</v>
      </c>
      <c r="B11" s="1" t="s">
        <v>13</v>
      </c>
      <c r="C11" s="1">
        <f>VLOOKUP(A11,'Исходные данные'!$A$2:$M$5,10,FALSE)</f>
        <v>14872</v>
      </c>
    </row>
    <row r="12" spans="1:3" x14ac:dyDescent="0.25">
      <c r="A12" s="1" t="str">
        <f t="shared" si="0"/>
        <v>Бристоль</v>
      </c>
      <c r="B12" s="1" t="s">
        <v>14</v>
      </c>
      <c r="C12" s="1">
        <f>VLOOKUP(A12,'Исходные данные'!$A$2:$M$5,11,FALSE)</f>
        <v>2203</v>
      </c>
    </row>
    <row r="13" spans="1:3" x14ac:dyDescent="0.25">
      <c r="A13" s="1" t="str">
        <f t="shared" si="0"/>
        <v>Бристоль</v>
      </c>
      <c r="B13" s="1" t="s">
        <v>15</v>
      </c>
      <c r="C13" s="1">
        <f>VLOOKUP(A13,'Исходные данные'!$A$2:$M$5,12,FALSE)</f>
        <v>651</v>
      </c>
    </row>
    <row r="14" spans="1:3" x14ac:dyDescent="0.25">
      <c r="A14" s="1" t="str">
        <f t="shared" si="0"/>
        <v>Бристоль</v>
      </c>
      <c r="B14" s="1" t="s">
        <v>16</v>
      </c>
      <c r="C14" s="1">
        <f>VLOOKUP(A14,'Исходные данные'!$A$2:$M$5,13,FALSE)</f>
        <v>547</v>
      </c>
    </row>
  </sheetData>
  <dataValidations count="1">
    <dataValidation type="list" allowBlank="1" showInputMessage="1" showErrorMessage="1" sqref="B1">
      <formula1>Общий_список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1" sqref="D1"/>
    </sheetView>
  </sheetViews>
  <sheetFormatPr defaultRowHeight="15" x14ac:dyDescent="0.25"/>
  <cols>
    <col min="1" max="1" width="14.140625" bestFit="1" customWidth="1"/>
    <col min="4" max="4" width="18.140625" bestFit="1" customWidth="1"/>
  </cols>
  <sheetData>
    <row r="1" spans="1:4" x14ac:dyDescent="0.25">
      <c r="A1" s="2" t="s">
        <v>19</v>
      </c>
      <c r="D1" s="4" t="s">
        <v>21</v>
      </c>
    </row>
    <row r="2" spans="1:4" x14ac:dyDescent="0.25">
      <c r="A2" s="1" t="s">
        <v>1</v>
      </c>
      <c r="D2" s="1" t="s">
        <v>1</v>
      </c>
    </row>
    <row r="3" spans="1:4" x14ac:dyDescent="0.25">
      <c r="A3" s="1" t="s">
        <v>2</v>
      </c>
      <c r="D3" s="1" t="s">
        <v>3</v>
      </c>
    </row>
    <row r="4" spans="1:4" x14ac:dyDescent="0.25">
      <c r="A4" s="1" t="s">
        <v>3</v>
      </c>
    </row>
    <row r="5" spans="1:4" x14ac:dyDescent="0.25">
      <c r="A5" s="1" t="s">
        <v>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C2" sqref="C2:C25"/>
    </sheetView>
  </sheetViews>
  <sheetFormatPr defaultRowHeight="15" x14ac:dyDescent="0.25"/>
  <cols>
    <col min="1" max="1" width="24.140625" bestFit="1" customWidth="1"/>
    <col min="2" max="3" width="9.5703125" bestFit="1" customWidth="1"/>
  </cols>
  <sheetData>
    <row r="1" spans="1:3" x14ac:dyDescent="0.25">
      <c r="A1" s="3" t="s">
        <v>0</v>
      </c>
      <c r="B1" s="3" t="s">
        <v>17</v>
      </c>
      <c r="C1" s="3" t="s">
        <v>18</v>
      </c>
    </row>
    <row r="2" spans="1:3" x14ac:dyDescent="0.25">
      <c r="A2" s="1" t="s">
        <v>1</v>
      </c>
      <c r="B2" s="1" t="s">
        <v>5</v>
      </c>
      <c r="C2" s="1">
        <v>3500</v>
      </c>
    </row>
    <row r="3" spans="1:3" x14ac:dyDescent="0.25">
      <c r="A3" s="1" t="s">
        <v>1</v>
      </c>
      <c r="B3" s="1" t="s">
        <v>6</v>
      </c>
      <c r="C3" s="1">
        <v>1500</v>
      </c>
    </row>
    <row r="4" spans="1:3" x14ac:dyDescent="0.25">
      <c r="A4" s="1" t="s">
        <v>1</v>
      </c>
      <c r="B4" s="1" t="s">
        <v>7</v>
      </c>
      <c r="C4" s="1">
        <v>500</v>
      </c>
    </row>
    <row r="5" spans="1:3" x14ac:dyDescent="0.25">
      <c r="A5" s="1" t="s">
        <v>1</v>
      </c>
      <c r="B5" s="1" t="s">
        <v>8</v>
      </c>
      <c r="C5" s="1">
        <v>3600</v>
      </c>
    </row>
    <row r="6" spans="1:3" x14ac:dyDescent="0.25">
      <c r="A6" s="1" t="s">
        <v>1</v>
      </c>
      <c r="B6" s="1" t="s">
        <v>9</v>
      </c>
      <c r="C6" s="1">
        <v>0</v>
      </c>
    </row>
    <row r="7" spans="1:3" x14ac:dyDescent="0.25">
      <c r="A7" s="1" t="s">
        <v>1</v>
      </c>
      <c r="B7" s="1" t="s">
        <v>10</v>
      </c>
      <c r="C7" s="1">
        <v>0</v>
      </c>
    </row>
    <row r="8" spans="1:3" x14ac:dyDescent="0.25">
      <c r="A8" s="1" t="s">
        <v>1</v>
      </c>
      <c r="B8" s="1" t="s">
        <v>11</v>
      </c>
      <c r="C8" s="1">
        <v>500</v>
      </c>
    </row>
    <row r="9" spans="1:3" x14ac:dyDescent="0.25">
      <c r="A9" s="1" t="s">
        <v>1</v>
      </c>
      <c r="B9" s="1" t="s">
        <v>12</v>
      </c>
      <c r="C9" s="1">
        <v>877</v>
      </c>
    </row>
    <row r="10" spans="1:3" x14ac:dyDescent="0.25">
      <c r="A10" s="1" t="s">
        <v>1</v>
      </c>
      <c r="B10" s="1" t="s">
        <v>13</v>
      </c>
      <c r="C10" s="1">
        <v>3500</v>
      </c>
    </row>
    <row r="11" spans="1:3" x14ac:dyDescent="0.25">
      <c r="A11" s="1" t="s">
        <v>1</v>
      </c>
      <c r="B11" s="1" t="s">
        <v>14</v>
      </c>
      <c r="C11" s="1">
        <v>40</v>
      </c>
    </row>
    <row r="12" spans="1:3" x14ac:dyDescent="0.25">
      <c r="A12" s="1" t="s">
        <v>1</v>
      </c>
      <c r="B12" s="1" t="s">
        <v>15</v>
      </c>
      <c r="C12" s="1">
        <v>400</v>
      </c>
    </row>
    <row r="13" spans="1:3" x14ac:dyDescent="0.25">
      <c r="A13" s="1" t="s">
        <v>1</v>
      </c>
      <c r="B13" s="1" t="s">
        <v>16</v>
      </c>
      <c r="C13" s="1">
        <v>185</v>
      </c>
    </row>
    <row r="14" spans="1:3" x14ac:dyDescent="0.25">
      <c r="A14" s="1" t="s">
        <v>3</v>
      </c>
      <c r="B14" s="1" t="s">
        <v>5</v>
      </c>
      <c r="C14" s="1">
        <v>658</v>
      </c>
    </row>
    <row r="15" spans="1:3" x14ac:dyDescent="0.25">
      <c r="A15" s="1" t="s">
        <v>3</v>
      </c>
      <c r="B15" s="1" t="s">
        <v>6</v>
      </c>
      <c r="C15" s="1">
        <v>5896</v>
      </c>
    </row>
    <row r="16" spans="1:3" x14ac:dyDescent="0.25">
      <c r="A16" s="1" t="s">
        <v>3</v>
      </c>
      <c r="B16" s="1" t="s">
        <v>7</v>
      </c>
      <c r="C16" s="1">
        <v>556</v>
      </c>
    </row>
    <row r="17" spans="1:3" x14ac:dyDescent="0.25">
      <c r="A17" s="1" t="s">
        <v>3</v>
      </c>
      <c r="B17" s="1" t="s">
        <v>8</v>
      </c>
      <c r="C17" s="1">
        <v>4721</v>
      </c>
    </row>
    <row r="18" spans="1:3" x14ac:dyDescent="0.25">
      <c r="A18" s="1" t="s">
        <v>3</v>
      </c>
      <c r="B18" s="1" t="s">
        <v>9</v>
      </c>
      <c r="C18" s="1">
        <v>5563</v>
      </c>
    </row>
    <row r="19" spans="1:3" x14ac:dyDescent="0.25">
      <c r="A19" s="1" t="s">
        <v>3</v>
      </c>
      <c r="B19" s="1" t="s">
        <v>10</v>
      </c>
      <c r="C19" s="1">
        <v>5442</v>
      </c>
    </row>
    <row r="20" spans="1:3" x14ac:dyDescent="0.25">
      <c r="A20" s="1" t="s">
        <v>3</v>
      </c>
      <c r="B20" s="1" t="s">
        <v>11</v>
      </c>
      <c r="C20" s="1">
        <v>125</v>
      </c>
    </row>
    <row r="21" spans="1:3" x14ac:dyDescent="0.25">
      <c r="A21" s="1" t="s">
        <v>3</v>
      </c>
      <c r="B21" s="1" t="s">
        <v>12</v>
      </c>
      <c r="C21" s="1">
        <v>7456</v>
      </c>
    </row>
    <row r="22" spans="1:3" x14ac:dyDescent="0.25">
      <c r="A22" s="1" t="s">
        <v>3</v>
      </c>
      <c r="B22" s="1" t="s">
        <v>13</v>
      </c>
      <c r="C22" s="1">
        <v>14872</v>
      </c>
    </row>
    <row r="23" spans="1:3" x14ac:dyDescent="0.25">
      <c r="A23" s="1" t="s">
        <v>3</v>
      </c>
      <c r="B23" s="1" t="s">
        <v>14</v>
      </c>
      <c r="C23" s="1">
        <v>2203</v>
      </c>
    </row>
    <row r="24" spans="1:3" x14ac:dyDescent="0.25">
      <c r="A24" s="1" t="s">
        <v>3</v>
      </c>
      <c r="B24" s="1" t="s">
        <v>15</v>
      </c>
      <c r="C24" s="1">
        <v>651</v>
      </c>
    </row>
    <row r="25" spans="1:3" x14ac:dyDescent="0.25">
      <c r="A25" s="1" t="s">
        <v>3</v>
      </c>
      <c r="B25" s="1" t="s">
        <v>16</v>
      </c>
      <c r="C25" s="1">
        <v>547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Лист4</vt:lpstr>
      <vt:lpstr>Лист3</vt:lpstr>
      <vt:lpstr>Исходные данные</vt:lpstr>
      <vt:lpstr>Нужный формат</vt:lpstr>
      <vt:lpstr>Список магазинов</vt:lpstr>
      <vt:lpstr>Результат</vt:lpstr>
      <vt:lpstr>Общий_список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2018-09-15T12:43:50Z</dcterms:modified>
</cp:coreProperties>
</file>