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705" yWindow="450" windowWidth="19095" windowHeight="9810" tabRatio="676"/>
  </bookViews>
  <sheets>
    <sheet name="Лист3" sheetId="55" r:id="rId1"/>
    <sheet name="Лист2" sheetId="57" r:id="rId2"/>
    <sheet name="Лист5" sheetId="59" r:id="rId3"/>
  </sheets>
  <definedNames>
    <definedName name="марки">Лист2!$A$4:$A$7</definedName>
    <definedName name="местаработ">Лист5!$C$2:$L$2</definedName>
  </definedNames>
  <calcPr calcId="125725"/>
  <customWorkbookViews>
    <customWorkbookView name="www.PHILka.RU - Личное представление" guid="{4072D052-FA7F-4404-B979-12BA9DAD4886}" mergeInterval="0" personalView="1" maximized="1" windowWidth="1276" windowHeight="863" tabRatio="836" activeSheetId="15"/>
    <customWorkbookView name="Admin - Личное представление" guid="{09B17493-756B-4F4D-96E8-0809886E6DCE}" mergeInterval="0" personalView="1" maximized="1" xWindow="1" yWindow="1" windowWidth="1920" windowHeight="818" tabRatio="881" activeSheetId="24"/>
    <customWorkbookView name="econ - Личное представление" guid="{02F3A698-9CE3-44C2-AB26-514C80E91BB6}" mergeInterval="0" personalView="1" maximized="1" windowWidth="1916" windowHeight="915" tabRatio="836" activeSheetId="15" showComments="commIndAndComment"/>
    <customWorkbookView name="Pto - Личное представление" guid="{AFEAE690-6611-4E0F-ADE3-61427B46901F}" mergeInterval="0" personalView="1" maximized="1" windowWidth="1276" windowHeight="859" tabRatio="836" activeSheetId="10"/>
  </customWorkbookViews>
</workbook>
</file>

<file path=xl/calcChain.xml><?xml version="1.0" encoding="utf-8"?>
<calcChain xmlns="http://schemas.openxmlformats.org/spreadsheetml/2006/main">
  <c r="G12" i="55"/>
  <c r="F12" s="1"/>
  <c r="F6"/>
  <c r="F10"/>
  <c r="F14"/>
  <c r="C14"/>
  <c r="C10"/>
  <c r="C6"/>
  <c r="C7"/>
  <c r="C15"/>
  <c r="C11"/>
  <c r="B5"/>
  <c r="F16"/>
  <c r="C16"/>
  <c r="F13"/>
  <c r="B13"/>
  <c r="F4"/>
  <c r="F5"/>
  <c r="C8"/>
  <c r="F8"/>
  <c r="B9"/>
  <c r="F9"/>
  <c r="C12"/>
</calcChain>
</file>

<file path=xl/sharedStrings.xml><?xml version="1.0" encoding="utf-8"?>
<sst xmlns="http://schemas.openxmlformats.org/spreadsheetml/2006/main" count="140" uniqueCount="51">
  <si>
    <t>январь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</si>
  <si>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</si>
  <si>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</si>
  <si>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</si>
  <si>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</si>
  <si>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</si>
  <si>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</si>
  <si>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</si>
  <si>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</si>
  <si>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ед.</t>
  </si>
  <si>
    <t>тн</t>
  </si>
  <si>
    <t>июнь</t>
  </si>
  <si>
    <t>декабрь</t>
  </si>
  <si>
    <t>Год</t>
  </si>
  <si>
    <t xml:space="preserve">февраль </t>
  </si>
  <si>
    <t xml:space="preserve">ед. изм. </t>
  </si>
  <si>
    <t xml:space="preserve">марка </t>
  </si>
  <si>
    <t>наим.</t>
  </si>
  <si>
    <t xml:space="preserve">Место работы </t>
  </si>
  <si>
    <t>ZZZ</t>
  </si>
  <si>
    <t>DDD</t>
  </si>
  <si>
    <t>TTT</t>
  </si>
  <si>
    <t>WWW</t>
  </si>
  <si>
    <t>час</t>
  </si>
  <si>
    <t>Л</t>
  </si>
  <si>
    <t>М</t>
  </si>
  <si>
    <t>З</t>
  </si>
  <si>
    <t>СЕТЬ</t>
  </si>
  <si>
    <t>РОЗНИЦА</t>
  </si>
  <si>
    <t>расход ТЭР</t>
  </si>
  <si>
    <t>Марки оборудования и нормативы</t>
  </si>
  <si>
    <t>* - летняя норма (Л)</t>
  </si>
  <si>
    <t>* - межсезонная норма (М)</t>
  </si>
  <si>
    <t>* - зимняя норма (З)</t>
  </si>
  <si>
    <t xml:space="preserve">Марка оборудования </t>
  </si>
  <si>
    <t xml:space="preserve">Показатель </t>
  </si>
  <si>
    <t xml:space="preserve">Tед. Изм. </t>
  </si>
  <si>
    <t>магазин 1</t>
  </si>
  <si>
    <t>магазин 2</t>
  </si>
  <si>
    <t>магазин 3</t>
  </si>
  <si>
    <t>киоск 1</t>
  </si>
  <si>
    <t>киоск 2</t>
  </si>
  <si>
    <t>бокс 1</t>
  </si>
  <si>
    <t>бокс 2</t>
  </si>
  <si>
    <t>бокс 3</t>
  </si>
  <si>
    <t>ангар 1</t>
  </si>
  <si>
    <t>ангар 2</t>
  </si>
  <si>
    <t>время работы</t>
  </si>
  <si>
    <t>з</t>
  </si>
  <si>
    <t>м</t>
  </si>
  <si>
    <t>л</t>
  </si>
</sst>
</file>

<file path=xl/styles.xml><?xml version="1.0" encoding="utf-8"?>
<styleSheet xmlns="http://schemas.openxmlformats.org/spreadsheetml/2006/main">
  <numFmts count="4">
    <numFmt numFmtId="169" formatCode="_-* #,##0_р_._-;\-* #,##0_р_._-;_-* &quot;-&quot;_р_._-;_-@_-"/>
    <numFmt numFmtId="175" formatCode="_-* #,##0.0_р_._-;\-* #,##0.0_р_._-;_-* &quot;-&quot;?_р_._-;_-@_-"/>
    <numFmt numFmtId="178" formatCode="_-* #,##0.0_р_._-;\-* #,##0.0_р_._-;_-* &quot;-&quot;_р_._-;_-@_-"/>
    <numFmt numFmtId="182" formatCode="_-* #,##0.00_р_._-;\-* #,##0.00_р_._-;_-* &quot;-&quot;?_р_._-;_-@_-"/>
  </numFmts>
  <fonts count="7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75" fontId="0" fillId="0" borderId="1" xfId="0" applyNumberFormat="1" applyBorder="1" applyAlignment="1">
      <alignment vertical="center"/>
    </xf>
    <xf numFmtId="169" fontId="1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5" fontId="0" fillId="0" borderId="2" xfId="0" applyNumberForma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9" fontId="3" fillId="0" borderId="5" xfId="0" applyNumberFormat="1" applyFont="1" applyBorder="1" applyAlignment="1">
      <alignment vertical="center"/>
    </xf>
    <xf numFmtId="169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169" fontId="0" fillId="0" borderId="0" xfId="0" applyNumberForma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textRotation="90" wrapText="1"/>
    </xf>
    <xf numFmtId="0" fontId="3" fillId="0" borderId="15" xfId="0" applyFont="1" applyBorder="1" applyAlignment="1">
      <alignment horizontal="center" textRotation="90" wrapText="1"/>
    </xf>
    <xf numFmtId="0" fontId="3" fillId="0" borderId="0" xfId="0" applyFont="1" applyBorder="1" applyAlignment="1">
      <alignment horizontal="center" textRotation="90" wrapText="1"/>
    </xf>
    <xf numFmtId="0" fontId="3" fillId="0" borderId="16" xfId="0" applyFont="1" applyBorder="1" applyAlignment="1">
      <alignment horizontal="center" textRotation="90" wrapText="1"/>
    </xf>
    <xf numFmtId="169" fontId="0" fillId="3" borderId="1" xfId="0" applyNumberFormat="1" applyFill="1" applyBorder="1" applyAlignment="1">
      <alignment vertical="center"/>
    </xf>
    <xf numFmtId="182" fontId="0" fillId="3" borderId="1" xfId="0" applyNumberFormat="1" applyFill="1" applyBorder="1" applyAlignment="1">
      <alignment vertical="center"/>
    </xf>
    <xf numFmtId="175" fontId="0" fillId="3" borderId="1" xfId="0" applyNumberFormat="1" applyFill="1" applyBorder="1" applyAlignment="1">
      <alignment vertical="center"/>
    </xf>
    <xf numFmtId="169" fontId="0" fillId="3" borderId="17" xfId="0" applyNumberFormat="1" applyFill="1" applyBorder="1" applyAlignment="1">
      <alignment vertical="center"/>
    </xf>
    <xf numFmtId="178" fontId="0" fillId="3" borderId="18" xfId="0" applyNumberFormat="1" applyFill="1" applyBorder="1" applyAlignment="1">
      <alignment vertical="center"/>
    </xf>
    <xf numFmtId="178" fontId="0" fillId="3" borderId="1" xfId="0" applyNumberFormat="1" applyFill="1" applyBorder="1" applyAlignment="1">
      <alignment vertical="center"/>
    </xf>
    <xf numFmtId="178" fontId="0" fillId="3" borderId="19" xfId="0" applyNumberFormat="1" applyFill="1" applyBorder="1" applyAlignment="1">
      <alignment vertical="center"/>
    </xf>
    <xf numFmtId="182" fontId="0" fillId="0" borderId="0" xfId="0" applyNumberFormat="1" applyFill="1" applyBorder="1" applyAlignment="1">
      <alignment vertical="center"/>
    </xf>
    <xf numFmtId="175" fontId="0" fillId="0" borderId="0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9" fontId="0" fillId="3" borderId="0" xfId="0" applyNumberFormat="1" applyFill="1" applyAlignment="1">
      <alignment vertical="center"/>
    </xf>
    <xf numFmtId="0" fontId="6" fillId="0" borderId="0" xfId="0" applyFont="1" applyAlignment="1">
      <alignment horizontal="center" vertical="center"/>
    </xf>
    <xf numFmtId="169" fontId="2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9" fontId="0" fillId="5" borderId="1" xfId="0" applyNumberForma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169" fontId="0" fillId="0" borderId="2" xfId="0" applyNumberFormat="1" applyFill="1" applyBorder="1" applyAlignment="1">
      <alignment vertical="center"/>
    </xf>
  </cellXfs>
  <cellStyles count="10">
    <cellStyle name="Обычный" xfId="0" builtinId="0"/>
    <cellStyle name="Обычный 2" xfId="1"/>
    <cellStyle name="Обычный 23" xfId="2"/>
    <cellStyle name="Обычный 25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R17"/>
  <sheetViews>
    <sheetView tabSelected="1" view="pageBreakPreview" zoomScaleNormal="100" zoomScaleSheetLayoutView="100" workbookViewId="0">
      <selection activeCell="G12" sqref="G12"/>
    </sheetView>
  </sheetViews>
  <sheetFormatPr defaultRowHeight="12.75" outlineLevelRow="1" outlineLevelCol="1"/>
  <cols>
    <col min="1" max="1" width="10.7109375" style="5" customWidth="1"/>
    <col min="2" max="2" width="27.28515625" style="3" customWidth="1"/>
    <col min="3" max="3" width="11" style="4" customWidth="1" outlineLevel="1"/>
    <col min="4" max="4" width="20.7109375" style="4" customWidth="1" outlineLevel="1"/>
    <col min="5" max="5" width="11.42578125" style="4" customWidth="1"/>
    <col min="6" max="6" width="10.5703125" customWidth="1"/>
    <col min="7" max="7" width="9.28515625" customWidth="1"/>
    <col min="8" max="8" width="9.42578125" customWidth="1"/>
    <col min="9" max="18" width="10.85546875" bestFit="1" customWidth="1"/>
    <col min="19" max="19" width="29.42578125" customWidth="1"/>
    <col min="20" max="20" width="13.28515625" customWidth="1"/>
  </cols>
  <sheetData>
    <row r="2" spans="1:18" s="1" customFormat="1" ht="16.5" customHeight="1" thickBot="1">
      <c r="A2" s="5"/>
      <c r="B2" s="2"/>
      <c r="C2" s="5"/>
      <c r="D2" s="5"/>
      <c r="E2" s="5"/>
      <c r="G2" s="5" t="s">
        <v>48</v>
      </c>
      <c r="H2" s="5" t="s">
        <v>48</v>
      </c>
      <c r="I2" s="5" t="s">
        <v>48</v>
      </c>
      <c r="J2" s="5" t="s">
        <v>49</v>
      </c>
      <c r="K2" s="5" t="s">
        <v>49</v>
      </c>
      <c r="L2" s="5" t="s">
        <v>50</v>
      </c>
      <c r="M2" s="5" t="s">
        <v>50</v>
      </c>
      <c r="N2" s="5" t="s">
        <v>50</v>
      </c>
      <c r="O2" s="5" t="s">
        <v>49</v>
      </c>
      <c r="P2" s="5" t="s">
        <v>49</v>
      </c>
      <c r="Q2" s="5" t="s">
        <v>48</v>
      </c>
      <c r="R2" s="5" t="s">
        <v>48</v>
      </c>
    </row>
    <row r="3" spans="1:18" s="1" customFormat="1" ht="18" customHeight="1">
      <c r="A3" s="27"/>
      <c r="B3" s="29"/>
      <c r="C3" s="18" t="s">
        <v>16</v>
      </c>
      <c r="D3" s="18"/>
      <c r="E3" s="31" t="s">
        <v>15</v>
      </c>
      <c r="F3" s="18" t="s">
        <v>13</v>
      </c>
      <c r="G3" s="18" t="s">
        <v>0</v>
      </c>
      <c r="H3" s="18" t="s">
        <v>14</v>
      </c>
      <c r="I3" s="18" t="s">
        <v>1</v>
      </c>
      <c r="J3" s="18" t="s">
        <v>2</v>
      </c>
      <c r="K3" s="18" t="s">
        <v>3</v>
      </c>
      <c r="L3" s="18" t="s">
        <v>11</v>
      </c>
      <c r="M3" s="18" t="s">
        <v>4</v>
      </c>
      <c r="N3" s="18" t="s">
        <v>5</v>
      </c>
      <c r="O3" s="18" t="s">
        <v>6</v>
      </c>
      <c r="P3" s="18" t="s">
        <v>7</v>
      </c>
      <c r="Q3" s="18" t="s">
        <v>8</v>
      </c>
      <c r="R3" s="19" t="s">
        <v>12</v>
      </c>
    </row>
    <row r="4" spans="1:18" s="1" customFormat="1" ht="18" customHeight="1" thickBot="1">
      <c r="A4" s="28"/>
      <c r="B4" s="30"/>
      <c r="C4" s="20"/>
      <c r="D4" s="20"/>
      <c r="E4" s="32"/>
      <c r="F4" s="21">
        <f>SUM(G4:R4)</f>
        <v>365</v>
      </c>
      <c r="G4" s="21">
        <v>31</v>
      </c>
      <c r="H4" s="21">
        <v>28</v>
      </c>
      <c r="I4" s="21">
        <v>31</v>
      </c>
      <c r="J4" s="21">
        <v>30</v>
      </c>
      <c r="K4" s="21">
        <v>31</v>
      </c>
      <c r="L4" s="21">
        <v>30</v>
      </c>
      <c r="M4" s="21">
        <v>31</v>
      </c>
      <c r="N4" s="21">
        <v>31</v>
      </c>
      <c r="O4" s="21">
        <v>30</v>
      </c>
      <c r="P4" s="21">
        <v>31</v>
      </c>
      <c r="Q4" s="21">
        <v>30</v>
      </c>
      <c r="R4" s="22">
        <v>31</v>
      </c>
    </row>
    <row r="5" spans="1:18" s="1" customFormat="1" ht="18" customHeight="1">
      <c r="A5" s="25">
        <v>1</v>
      </c>
      <c r="B5" s="24" t="str">
        <f>C5&amp;" N "&amp;D5</f>
        <v xml:space="preserve">ZZZ N </v>
      </c>
      <c r="C5" s="14" t="s">
        <v>19</v>
      </c>
      <c r="D5" s="15"/>
      <c r="E5" s="16" t="s">
        <v>9</v>
      </c>
      <c r="F5" s="17">
        <f>AVERAGE(G5:R5)</f>
        <v>1</v>
      </c>
      <c r="G5" s="64">
        <v>1</v>
      </c>
      <c r="H5" s="64">
        <v>1</v>
      </c>
      <c r="I5" s="64">
        <v>1</v>
      </c>
      <c r="J5" s="64">
        <v>1</v>
      </c>
      <c r="K5" s="64">
        <v>1</v>
      </c>
      <c r="L5" s="64">
        <v>1</v>
      </c>
      <c r="M5" s="64">
        <v>1</v>
      </c>
      <c r="N5" s="64">
        <v>1</v>
      </c>
      <c r="O5" s="64">
        <v>1</v>
      </c>
      <c r="P5" s="64">
        <v>1</v>
      </c>
      <c r="Q5" s="64">
        <v>1</v>
      </c>
      <c r="R5" s="64">
        <v>1</v>
      </c>
    </row>
    <row r="6" spans="1:18" s="1" customFormat="1" ht="18" customHeight="1">
      <c r="A6" s="62"/>
      <c r="B6" s="63" t="s">
        <v>47</v>
      </c>
      <c r="C6" s="9" t="str">
        <f>C5</f>
        <v>ZZZ</v>
      </c>
      <c r="D6" s="15"/>
      <c r="E6" s="16" t="s">
        <v>23</v>
      </c>
      <c r="F6" s="17">
        <f>SUM(G6:R6)</f>
        <v>111</v>
      </c>
      <c r="G6" s="64">
        <v>10</v>
      </c>
      <c r="H6" s="64">
        <v>8</v>
      </c>
      <c r="I6" s="64">
        <v>9</v>
      </c>
      <c r="J6" s="64">
        <v>10</v>
      </c>
      <c r="K6" s="64">
        <v>8</v>
      </c>
      <c r="L6" s="64">
        <v>9</v>
      </c>
      <c r="M6" s="64">
        <v>10</v>
      </c>
      <c r="N6" s="64">
        <v>10</v>
      </c>
      <c r="O6" s="64">
        <v>8</v>
      </c>
      <c r="P6" s="64">
        <v>9</v>
      </c>
      <c r="Q6" s="64">
        <v>10</v>
      </c>
      <c r="R6" s="64">
        <v>10</v>
      </c>
    </row>
    <row r="7" spans="1:18" s="1" customFormat="1" ht="18" customHeight="1" outlineLevel="1">
      <c r="A7" s="9"/>
      <c r="B7" s="23" t="s">
        <v>18</v>
      </c>
      <c r="C7" s="9" t="str">
        <f>C5</f>
        <v>ZZZ</v>
      </c>
      <c r="D7" s="9"/>
      <c r="E7" s="8" t="s">
        <v>17</v>
      </c>
      <c r="F7" s="10"/>
      <c r="G7" s="13" t="s">
        <v>37</v>
      </c>
      <c r="H7" s="13" t="s">
        <v>37</v>
      </c>
      <c r="I7" s="13" t="s">
        <v>44</v>
      </c>
      <c r="J7" s="13" t="s">
        <v>43</v>
      </c>
      <c r="K7" s="13" t="s">
        <v>41</v>
      </c>
      <c r="L7" s="13" t="s">
        <v>39</v>
      </c>
      <c r="M7" s="13" t="s">
        <v>38</v>
      </c>
      <c r="N7" s="13" t="s">
        <v>42</v>
      </c>
      <c r="O7" s="13" t="s">
        <v>38</v>
      </c>
      <c r="P7" s="13" t="s">
        <v>43</v>
      </c>
      <c r="Q7" s="13" t="s">
        <v>42</v>
      </c>
      <c r="R7" s="13" t="s">
        <v>40</v>
      </c>
    </row>
    <row r="8" spans="1:18" s="1" customFormat="1" ht="18" customHeight="1" outlineLevel="1">
      <c r="A8" s="9"/>
      <c r="B8" s="23" t="s">
        <v>29</v>
      </c>
      <c r="C8" s="9" t="str">
        <f>C5</f>
        <v>ZZZ</v>
      </c>
      <c r="D8" s="9"/>
      <c r="E8" s="9" t="s">
        <v>10</v>
      </c>
      <c r="F8" s="10">
        <f>SUM(G8:R8)</f>
        <v>0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18" s="1" customFormat="1" ht="18" customHeight="1">
      <c r="A9" s="9">
        <v>2</v>
      </c>
      <c r="B9" s="23" t="str">
        <f>C9&amp;" N "&amp;D9</f>
        <v xml:space="preserve">DDD N </v>
      </c>
      <c r="C9" s="11" t="s">
        <v>20</v>
      </c>
      <c r="D9" s="9"/>
      <c r="E9" s="8" t="s">
        <v>9</v>
      </c>
      <c r="F9" s="12">
        <f>AVERAGE(G9:R9)</f>
        <v>1</v>
      </c>
      <c r="G9" s="64">
        <v>1</v>
      </c>
      <c r="H9" s="64">
        <v>1</v>
      </c>
      <c r="I9" s="64">
        <v>1</v>
      </c>
      <c r="J9" s="64">
        <v>1</v>
      </c>
      <c r="K9" s="64">
        <v>1</v>
      </c>
      <c r="L9" s="64">
        <v>1</v>
      </c>
      <c r="M9" s="64">
        <v>1</v>
      </c>
      <c r="N9" s="64">
        <v>1</v>
      </c>
      <c r="O9" s="64">
        <v>1</v>
      </c>
      <c r="P9" s="64">
        <v>1</v>
      </c>
      <c r="Q9" s="64">
        <v>1</v>
      </c>
      <c r="R9" s="64">
        <v>1</v>
      </c>
    </row>
    <row r="10" spans="1:18" s="1" customFormat="1" ht="18" customHeight="1">
      <c r="A10" s="62"/>
      <c r="B10" s="63" t="s">
        <v>47</v>
      </c>
      <c r="C10" s="9" t="str">
        <f>C9</f>
        <v>DDD</v>
      </c>
      <c r="D10" s="15"/>
      <c r="E10" s="16" t="s">
        <v>23</v>
      </c>
      <c r="F10" s="17">
        <f>SUM(G10:R10)</f>
        <v>111</v>
      </c>
      <c r="G10" s="64">
        <v>10</v>
      </c>
      <c r="H10" s="64">
        <v>8</v>
      </c>
      <c r="I10" s="64">
        <v>9</v>
      </c>
      <c r="J10" s="64">
        <v>10</v>
      </c>
      <c r="K10" s="64">
        <v>8</v>
      </c>
      <c r="L10" s="64">
        <v>9</v>
      </c>
      <c r="M10" s="64">
        <v>10</v>
      </c>
      <c r="N10" s="64">
        <v>10</v>
      </c>
      <c r="O10" s="64">
        <v>8</v>
      </c>
      <c r="P10" s="64">
        <v>9</v>
      </c>
      <c r="Q10" s="64">
        <v>10</v>
      </c>
      <c r="R10" s="64">
        <v>10</v>
      </c>
    </row>
    <row r="11" spans="1:18" s="1" customFormat="1" ht="18" customHeight="1" outlineLevel="1">
      <c r="A11" s="9"/>
      <c r="B11" s="23" t="s">
        <v>18</v>
      </c>
      <c r="C11" s="9" t="str">
        <f>C9</f>
        <v>DDD</v>
      </c>
      <c r="D11" s="9"/>
      <c r="E11" s="8" t="s">
        <v>17</v>
      </c>
      <c r="F11" s="10"/>
      <c r="G11" s="13" t="s">
        <v>37</v>
      </c>
      <c r="H11" s="13" t="s">
        <v>37</v>
      </c>
      <c r="I11" s="13" t="s">
        <v>44</v>
      </c>
      <c r="J11" s="13" t="s">
        <v>43</v>
      </c>
      <c r="K11" s="13" t="s">
        <v>41</v>
      </c>
      <c r="L11" s="13" t="s">
        <v>39</v>
      </c>
      <c r="M11" s="13" t="s">
        <v>38</v>
      </c>
      <c r="N11" s="13" t="s">
        <v>42</v>
      </c>
      <c r="O11" s="13" t="s">
        <v>38</v>
      </c>
      <c r="P11" s="13" t="s">
        <v>43</v>
      </c>
      <c r="Q11" s="13" t="s">
        <v>42</v>
      </c>
      <c r="R11" s="13" t="s">
        <v>40</v>
      </c>
    </row>
    <row r="12" spans="1:18" s="1" customFormat="1" ht="18" customHeight="1" outlineLevel="1">
      <c r="A12" s="9"/>
      <c r="B12" s="23" t="s">
        <v>29</v>
      </c>
      <c r="C12" s="9" t="str">
        <f>C9</f>
        <v>DDD</v>
      </c>
      <c r="D12" s="9"/>
      <c r="E12" s="9" t="s">
        <v>10</v>
      </c>
      <c r="F12" s="10" t="e">
        <f>SUM(G12:R12)</f>
        <v>#VALUE!</v>
      </c>
      <c r="G12" s="61" t="e">
        <f>IF(G11=0,0,G10*INDEX(Лист5!C12:L12,MATCH(G11,местаработ,0)))</f>
        <v>#VALUE!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18" s="1" customFormat="1" ht="18" customHeight="1">
      <c r="A13" s="9">
        <v>3</v>
      </c>
      <c r="B13" s="23" t="str">
        <f>C13&amp;" N "&amp;D13</f>
        <v xml:space="preserve">TTT N </v>
      </c>
      <c r="C13" s="11" t="s">
        <v>21</v>
      </c>
      <c r="D13" s="9"/>
      <c r="E13" s="8" t="s">
        <v>9</v>
      </c>
      <c r="F13" s="12">
        <f>AVERAGE(G13:R13)</f>
        <v>1</v>
      </c>
      <c r="G13" s="64">
        <v>1</v>
      </c>
      <c r="H13" s="64">
        <v>1</v>
      </c>
      <c r="I13" s="64">
        <v>1</v>
      </c>
      <c r="J13" s="64">
        <v>1</v>
      </c>
      <c r="K13" s="64">
        <v>1</v>
      </c>
      <c r="L13" s="64">
        <v>1</v>
      </c>
      <c r="M13" s="64">
        <v>1</v>
      </c>
      <c r="N13" s="64">
        <v>1</v>
      </c>
      <c r="O13" s="64">
        <v>1</v>
      </c>
      <c r="P13" s="64">
        <v>1</v>
      </c>
      <c r="Q13" s="64">
        <v>1</v>
      </c>
      <c r="R13" s="64">
        <v>1</v>
      </c>
    </row>
    <row r="14" spans="1:18" s="1" customFormat="1" ht="18" customHeight="1">
      <c r="A14" s="62"/>
      <c r="B14" s="63" t="s">
        <v>47</v>
      </c>
      <c r="C14" s="9" t="str">
        <f>C13</f>
        <v>TTT</v>
      </c>
      <c r="D14" s="15"/>
      <c r="E14" s="16" t="s">
        <v>23</v>
      </c>
      <c r="F14" s="17">
        <f>SUM(G14:R14)</f>
        <v>111</v>
      </c>
      <c r="G14" s="64">
        <v>10</v>
      </c>
      <c r="H14" s="64">
        <v>8</v>
      </c>
      <c r="I14" s="64">
        <v>9</v>
      </c>
      <c r="J14" s="64">
        <v>10</v>
      </c>
      <c r="K14" s="64">
        <v>8</v>
      </c>
      <c r="L14" s="64">
        <v>9</v>
      </c>
      <c r="M14" s="64">
        <v>10</v>
      </c>
      <c r="N14" s="64">
        <v>10</v>
      </c>
      <c r="O14" s="64">
        <v>8</v>
      </c>
      <c r="P14" s="64">
        <v>9</v>
      </c>
      <c r="Q14" s="64">
        <v>10</v>
      </c>
      <c r="R14" s="64">
        <v>10</v>
      </c>
    </row>
    <row r="15" spans="1:18" s="1" customFormat="1" ht="18" customHeight="1" outlineLevel="1">
      <c r="A15" s="9"/>
      <c r="B15" s="23" t="s">
        <v>18</v>
      </c>
      <c r="C15" s="9" t="str">
        <f>C13</f>
        <v>TTT</v>
      </c>
      <c r="D15" s="9"/>
      <c r="E15" s="8" t="s">
        <v>17</v>
      </c>
      <c r="F15" s="10"/>
      <c r="G15" s="13" t="s">
        <v>37</v>
      </c>
      <c r="H15" s="13" t="s">
        <v>37</v>
      </c>
      <c r="I15" s="13" t="s">
        <v>44</v>
      </c>
      <c r="J15" s="13" t="s">
        <v>43</v>
      </c>
      <c r="K15" s="13" t="s">
        <v>41</v>
      </c>
      <c r="L15" s="13" t="s">
        <v>39</v>
      </c>
      <c r="M15" s="13" t="s">
        <v>38</v>
      </c>
      <c r="N15" s="13" t="s">
        <v>42</v>
      </c>
      <c r="O15" s="13" t="s">
        <v>38</v>
      </c>
      <c r="P15" s="13" t="s">
        <v>43</v>
      </c>
      <c r="Q15" s="13" t="s">
        <v>42</v>
      </c>
      <c r="R15" s="13" t="s">
        <v>40</v>
      </c>
    </row>
    <row r="16" spans="1:18" s="1" customFormat="1" ht="18" customHeight="1" outlineLevel="1">
      <c r="A16" s="9"/>
      <c r="B16" s="23" t="s">
        <v>29</v>
      </c>
      <c r="C16" s="9" t="str">
        <f>C13</f>
        <v>TTT</v>
      </c>
      <c r="D16" s="9"/>
      <c r="E16" s="9" t="s">
        <v>10</v>
      </c>
      <c r="F16" s="10">
        <f>SUM(G16:R16)</f>
        <v>0</v>
      </c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ht="30" customHeight="1"/>
  </sheetData>
  <mergeCells count="3">
    <mergeCell ref="A3:A4"/>
    <mergeCell ref="B3:B4"/>
    <mergeCell ref="E3:E4"/>
  </mergeCells>
  <conditionalFormatting sqref="G7:R8 G11:R13 G15:R16">
    <cfRule type="cellIs" dxfId="2" priority="35" stopIfTrue="1" operator="lessThan">
      <formula>0</formula>
    </cfRule>
  </conditionalFormatting>
  <dataValidations count="2">
    <dataValidation type="list" allowBlank="1" showInputMessage="1" showErrorMessage="1" sqref="G7:R7 G11:R11 G15:R15">
      <formula1>местаработ</formula1>
    </dataValidation>
    <dataValidation type="list" allowBlank="1" showInputMessage="1" showErrorMessage="1" sqref="C5 C9 C13">
      <formula1>марки</formula1>
    </dataValidation>
  </dataValidations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9"/>
  <sheetViews>
    <sheetView view="pageBreakPreview" zoomScaleNormal="100" zoomScaleSheetLayoutView="100" workbookViewId="0">
      <selection activeCell="A7" sqref="A7"/>
    </sheetView>
  </sheetViews>
  <sheetFormatPr defaultRowHeight="12.75"/>
  <cols>
    <col min="1" max="1" width="27.5703125" customWidth="1"/>
    <col min="2" max="15" width="10.7109375" customWidth="1"/>
  </cols>
  <sheetData>
    <row r="1" spans="1:256">
      <c r="A1" s="6" t="s">
        <v>30</v>
      </c>
      <c r="B1" s="1"/>
      <c r="C1" s="1"/>
      <c r="D1" s="1"/>
      <c r="E1" s="1"/>
      <c r="F1" s="1"/>
      <c r="G1" s="1"/>
      <c r="H1" s="1"/>
      <c r="I1" s="1"/>
      <c r="J1" s="33" t="s">
        <v>27</v>
      </c>
      <c r="K1" s="34" t="s">
        <v>27</v>
      </c>
      <c r="L1" s="35" t="s">
        <v>27</v>
      </c>
      <c r="M1" s="33" t="s">
        <v>28</v>
      </c>
      <c r="N1" s="34" t="s">
        <v>28</v>
      </c>
      <c r="O1" s="35" t="s">
        <v>28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>
      <c r="A2" s="1"/>
      <c r="B2" s="1"/>
      <c r="C2" s="1"/>
      <c r="D2" s="1"/>
      <c r="E2" s="1"/>
      <c r="F2" s="1"/>
      <c r="G2" s="1"/>
      <c r="H2" s="1"/>
      <c r="I2" s="1"/>
      <c r="J2" s="36" t="s">
        <v>24</v>
      </c>
      <c r="K2" s="37" t="s">
        <v>25</v>
      </c>
      <c r="L2" s="38" t="s">
        <v>26</v>
      </c>
      <c r="M2" s="36" t="s">
        <v>24</v>
      </c>
      <c r="N2" s="37" t="s">
        <v>25</v>
      </c>
      <c r="O2" s="38" t="s">
        <v>26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54" customHeight="1">
      <c r="A3" s="39" t="s">
        <v>34</v>
      </c>
      <c r="B3" s="40"/>
      <c r="C3" s="40"/>
      <c r="D3" s="40"/>
      <c r="E3" s="40"/>
      <c r="F3" s="40"/>
      <c r="G3" s="40"/>
      <c r="H3" s="40"/>
      <c r="I3" s="40"/>
      <c r="J3" s="41" t="s">
        <v>29</v>
      </c>
      <c r="K3" s="42" t="s">
        <v>29</v>
      </c>
      <c r="L3" s="43" t="s">
        <v>29</v>
      </c>
      <c r="M3" s="41" t="s">
        <v>29</v>
      </c>
      <c r="N3" s="42" t="s">
        <v>29</v>
      </c>
      <c r="O3" s="43" t="s">
        <v>29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>
      <c r="A4" s="1" t="s">
        <v>19</v>
      </c>
      <c r="B4" s="44"/>
      <c r="C4" s="45"/>
      <c r="D4" s="44"/>
      <c r="E4" s="44"/>
      <c r="F4" s="44"/>
      <c r="G4" s="44"/>
      <c r="H4" s="46"/>
      <c r="I4" s="47"/>
      <c r="J4" s="48">
        <v>180</v>
      </c>
      <c r="K4" s="49">
        <v>190</v>
      </c>
      <c r="L4" s="50">
        <v>240</v>
      </c>
      <c r="M4" s="48">
        <v>190</v>
      </c>
      <c r="N4" s="49">
        <v>200</v>
      </c>
      <c r="O4" s="50">
        <v>270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>
      <c r="A5" s="6" t="s">
        <v>20</v>
      </c>
      <c r="B5" s="44"/>
      <c r="C5" s="45"/>
      <c r="D5" s="44"/>
      <c r="E5" s="44"/>
      <c r="F5" s="44"/>
      <c r="G5" s="44"/>
      <c r="H5" s="46"/>
      <c r="I5" s="47"/>
      <c r="J5" s="48">
        <v>200</v>
      </c>
      <c r="K5" s="49">
        <v>220</v>
      </c>
      <c r="L5" s="50">
        <v>250</v>
      </c>
      <c r="M5" s="48">
        <v>210</v>
      </c>
      <c r="N5" s="49">
        <v>220</v>
      </c>
      <c r="O5" s="50">
        <v>280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>
      <c r="A6" s="1" t="s">
        <v>21</v>
      </c>
      <c r="B6" s="44"/>
      <c r="C6" s="45"/>
      <c r="D6" s="44"/>
      <c r="E6" s="44"/>
      <c r="F6" s="44"/>
      <c r="G6" s="44"/>
      <c r="H6" s="46"/>
      <c r="I6" s="47"/>
      <c r="J6" s="48">
        <v>100</v>
      </c>
      <c r="K6" s="49">
        <v>130</v>
      </c>
      <c r="L6" s="50">
        <v>160</v>
      </c>
      <c r="M6" s="48">
        <v>110</v>
      </c>
      <c r="N6" s="49">
        <v>140</v>
      </c>
      <c r="O6" s="50">
        <v>170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>
      <c r="A7" s="1" t="s">
        <v>22</v>
      </c>
      <c r="B7" s="44"/>
      <c r="C7" s="45"/>
      <c r="D7" s="44"/>
      <c r="E7" s="44"/>
      <c r="F7" s="44"/>
      <c r="G7" s="44"/>
      <c r="H7" s="46"/>
      <c r="I7" s="47"/>
      <c r="J7" s="48">
        <v>50</v>
      </c>
      <c r="K7" s="49">
        <v>80</v>
      </c>
      <c r="L7" s="50">
        <v>110</v>
      </c>
      <c r="M7" s="48">
        <v>70</v>
      </c>
      <c r="N7" s="49">
        <v>100</v>
      </c>
      <c r="O7" s="50">
        <v>130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>
      <c r="A8" s="1"/>
      <c r="B8" s="44"/>
      <c r="C8" s="45"/>
      <c r="D8" s="44"/>
      <c r="E8" s="44"/>
      <c r="F8" s="44"/>
      <c r="G8" s="44"/>
      <c r="H8" s="46"/>
      <c r="I8" s="47"/>
      <c r="J8" s="48"/>
      <c r="K8" s="49"/>
      <c r="L8" s="50"/>
      <c r="M8" s="48"/>
      <c r="N8" s="49"/>
      <c r="O8" s="5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>
      <c r="A9" s="6"/>
      <c r="B9" s="26"/>
      <c r="C9" s="51"/>
      <c r="D9" s="26"/>
      <c r="E9" s="26"/>
      <c r="F9" s="26"/>
      <c r="G9" s="26"/>
      <c r="H9" s="52"/>
      <c r="I9" s="26"/>
      <c r="J9" s="53"/>
      <c r="K9" s="53"/>
      <c r="L9" s="53"/>
      <c r="M9" s="53"/>
      <c r="N9" s="53"/>
      <c r="O9" s="5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>
      <c r="A10" s="1" t="s">
        <v>31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>
      <c r="A11" s="1" t="s">
        <v>32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>
      <c r="A12" s="1" t="s">
        <v>33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</sheetData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D12"/>
  <sheetViews>
    <sheetView view="pageBreakPreview" zoomScale="90" zoomScaleNormal="60" zoomScaleSheetLayoutView="90" workbookViewId="0">
      <selection activeCell="A4" sqref="A4:A11"/>
    </sheetView>
  </sheetViews>
  <sheetFormatPr defaultRowHeight="12.75"/>
  <cols>
    <col min="1" max="1" width="34.28515625" style="1" customWidth="1"/>
    <col min="2" max="2" width="10" style="54" customWidth="1"/>
    <col min="3" max="3" width="10.28515625" style="1" customWidth="1"/>
    <col min="4" max="4" width="10" style="1" customWidth="1"/>
    <col min="5" max="5" width="12.28515625" style="1" customWidth="1"/>
    <col min="6" max="7" width="11.42578125" style="1" customWidth="1"/>
    <col min="8" max="8" width="10.7109375" style="1" customWidth="1"/>
    <col min="9" max="9" width="11.28515625" style="1" customWidth="1"/>
    <col min="10" max="10" width="12" style="1" customWidth="1"/>
    <col min="11" max="11" width="11.5703125" style="1" customWidth="1"/>
    <col min="12" max="12" width="11.7109375" style="1" customWidth="1"/>
    <col min="13" max="212" width="9.140625" style="1"/>
  </cols>
  <sheetData>
    <row r="1" spans="1:212">
      <c r="A1" s="1">
        <v>0</v>
      </c>
      <c r="B1" s="54">
        <v>0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  <c r="K1" s="5">
        <v>9</v>
      </c>
      <c r="L1" s="5">
        <v>10</v>
      </c>
    </row>
    <row r="2" spans="1:212">
      <c r="A2" s="39" t="s">
        <v>35</v>
      </c>
      <c r="B2" s="54" t="s">
        <v>36</v>
      </c>
      <c r="C2" s="55" t="s">
        <v>37</v>
      </c>
      <c r="D2" s="55" t="s">
        <v>38</v>
      </c>
      <c r="E2" s="55" t="s">
        <v>39</v>
      </c>
      <c r="F2" s="55" t="s">
        <v>40</v>
      </c>
      <c r="G2" s="55" t="s">
        <v>41</v>
      </c>
      <c r="H2" s="55" t="s">
        <v>42</v>
      </c>
      <c r="I2" s="55" t="s">
        <v>43</v>
      </c>
      <c r="J2" s="55" t="s">
        <v>44</v>
      </c>
      <c r="K2" s="55" t="s">
        <v>45</v>
      </c>
      <c r="L2" s="55" t="s">
        <v>46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</row>
    <row r="3" spans="1:212">
      <c r="A3" s="7"/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</row>
    <row r="4" spans="1:212">
      <c r="A4" s="59" t="s">
        <v>19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212">
      <c r="A5" s="60" t="s">
        <v>20</v>
      </c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212">
      <c r="A6" s="60" t="s">
        <v>21</v>
      </c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212">
      <c r="A7" s="60" t="s">
        <v>22</v>
      </c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212">
      <c r="A8" s="60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212">
      <c r="A9" s="59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212">
      <c r="A10" s="60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212">
      <c r="A11" s="60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212">
      <c r="C12" s="5" t="s">
        <v>28</v>
      </c>
      <c r="D12" s="5" t="s">
        <v>28</v>
      </c>
      <c r="E12" s="5" t="s">
        <v>28</v>
      </c>
      <c r="F12" s="5" t="s">
        <v>28</v>
      </c>
      <c r="G12" s="5" t="s">
        <v>28</v>
      </c>
      <c r="H12" s="5" t="s">
        <v>27</v>
      </c>
      <c r="I12" s="5" t="s">
        <v>27</v>
      </c>
      <c r="J12" s="5" t="s">
        <v>27</v>
      </c>
      <c r="K12" s="5" t="s">
        <v>27</v>
      </c>
      <c r="L12" s="5" t="s">
        <v>27</v>
      </c>
    </row>
  </sheetData>
  <dataValidations count="2">
    <dataValidation type="list" allowBlank="1" showInputMessage="1" showErrorMessage="1" sqref="A3">
      <formula1>Оборудование</formula1>
    </dataValidation>
    <dataValidation type="list" allowBlank="1" showInputMessage="1" showErrorMessage="1" sqref="A4:A11">
      <formula1>марки</formula1>
    </dataValidation>
  </dataValidations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Лист3</vt:lpstr>
      <vt:lpstr>Лист2</vt:lpstr>
      <vt:lpstr>Лист5</vt:lpstr>
      <vt:lpstr>марки</vt:lpstr>
      <vt:lpstr>местаработ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108 Книс_ДА</cp:lastModifiedBy>
  <cp:lastPrinted>2014-10-20T05:41:03Z</cp:lastPrinted>
  <dcterms:created xsi:type="dcterms:W3CDTF">1996-10-08T23:32:33Z</dcterms:created>
  <dcterms:modified xsi:type="dcterms:W3CDTF">2018-10-05T01:45:46Z</dcterms:modified>
</cp:coreProperties>
</file>