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ЭтаКнига"/>
  <bookViews>
    <workbookView xWindow="0" yWindow="0" windowWidth="15600" windowHeight="11595"/>
  </bookViews>
  <sheets>
    <sheet name="Лист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5" a="1"/>
  <c r="J3" s="1"/>
  <c r="I3" a="1"/>
  <c r="I3"/>
  <c r="I4" a="1"/>
  <c r="I4" s="1"/>
  <c r="I5" a="1"/>
  <c r="I5" s="1"/>
  <c r="I6" a="1"/>
  <c r="I6" s="1"/>
  <c r="I7" a="1"/>
  <c r="I7" s="1"/>
  <c r="I8" a="1"/>
  <c r="I8" s="1"/>
  <c r="I9" a="1"/>
  <c r="I9" s="1"/>
  <c r="I10" a="1"/>
  <c r="I10" s="1"/>
  <c r="I11" a="1"/>
  <c r="I11" s="1"/>
  <c r="I12" a="1"/>
  <c r="I12" s="1"/>
  <c r="I13" a="1"/>
  <c r="I13" s="1"/>
  <c r="K4" a="1"/>
  <c r="K4" s="1"/>
  <c r="L4" a="1"/>
  <c r="L4" s="1"/>
  <c r="K5" a="1"/>
  <c r="K5" s="1"/>
  <c r="L5" a="1"/>
  <c r="L5" s="1"/>
  <c r="K6" a="1"/>
  <c r="K6" s="1"/>
  <c r="L6" a="1"/>
  <c r="L6" s="1"/>
  <c r="K7" a="1"/>
  <c r="K7" s="1"/>
  <c r="L7" a="1"/>
  <c r="L7" s="1"/>
  <c r="K8" a="1"/>
  <c r="K8" s="1"/>
  <c r="L8" a="1"/>
  <c r="L8" s="1"/>
  <c r="K9" a="1"/>
  <c r="K9" s="1"/>
  <c r="L9" a="1"/>
  <c r="L9" s="1"/>
  <c r="K10" a="1"/>
  <c r="K10" s="1"/>
  <c r="L10" a="1"/>
  <c r="L10" s="1"/>
  <c r="K11" a="1"/>
  <c r="K11" s="1"/>
  <c r="L11" a="1"/>
  <c r="L11" s="1"/>
  <c r="K12" a="1"/>
  <c r="K12" s="1"/>
  <c r="L12" a="1"/>
  <c r="L12" s="1"/>
  <c r="K13" a="1"/>
  <c r="K13" s="1"/>
  <c r="L13" a="1"/>
  <c r="L13" s="1"/>
  <c r="L3" a="1"/>
  <c r="L3" s="1"/>
  <c r="K3" a="1"/>
  <c r="K3" s="1"/>
  <c r="J7" a="1"/>
  <c r="J7" s="1"/>
  <c r="J8" a="1"/>
  <c r="J8" s="1"/>
  <c r="J9" a="1"/>
  <c r="J9" s="1"/>
  <c r="J10" a="1"/>
  <c r="J10" s="1"/>
  <c r="J11" a="1"/>
  <c r="J11" s="1"/>
  <c r="J12" a="1"/>
  <c r="J12" s="1"/>
  <c r="J13" a="1"/>
  <c r="J13" s="1"/>
  <c r="J4" a="1"/>
  <c r="J4" s="1"/>
  <c r="J5" a="1"/>
  <c r="J5" s="1"/>
  <c r="J6" a="1"/>
  <c r="J6" s="1"/>
</calcChain>
</file>

<file path=xl/sharedStrings.xml><?xml version="1.0" encoding="utf-8"?>
<sst xmlns="http://schemas.openxmlformats.org/spreadsheetml/2006/main" count="45" uniqueCount="35">
  <si>
    <t>ИСПАНИЯ АСВ ЛИГА     ТУР 4</t>
  </si>
  <si>
    <t>Фуэнлабрада</t>
  </si>
  <si>
    <t>Каха Лаборал</t>
  </si>
  <si>
    <t>— —</t>
  </si>
  <si>
    <t>Обрадойро</t>
  </si>
  <si>
    <t>Валенсия</t>
  </si>
  <si>
    <t>Гипускоа</t>
  </si>
  <si>
    <t>Ла Лагуна</t>
  </si>
  <si>
    <t>Уникаха</t>
  </si>
  <si>
    <t>Гран Канария</t>
  </si>
  <si>
    <t>flagГРЕЦИЯ HEBA A1     ТУР 2</t>
  </si>
  <si>
    <t>Кимис</t>
  </si>
  <si>
    <t>Олимпиакос</t>
  </si>
  <si>
    <t>1.108</t>
  </si>
  <si>
    <t>flagИТАЛИЯ А ЛИГА     ТУР 2</t>
  </si>
  <si>
    <t>Кремона</t>
  </si>
  <si>
    <t>Авеллино</t>
  </si>
  <si>
    <t>Виртус Б.</t>
  </si>
  <si>
    <t>Милан</t>
  </si>
  <si>
    <t>Брешиа</t>
  </si>
  <si>
    <t>Реджо Эмилия</t>
  </si>
  <si>
    <t>Пистоя</t>
  </si>
  <si>
    <t>Венеция</t>
  </si>
  <si>
    <t>Бриндизи</t>
  </si>
  <si>
    <t>Скаволини</t>
  </si>
  <si>
    <t>1.333</t>
  </si>
  <si>
    <t>Канту</t>
  </si>
  <si>
    <t>Тренто</t>
  </si>
  <si>
    <t>Столбец1</t>
  </si>
  <si>
    <t>Столбец2</t>
  </si>
  <si>
    <t>Столбец3</t>
  </si>
  <si>
    <t>Столбец4</t>
  </si>
  <si>
    <t>Столбец5</t>
  </si>
  <si>
    <t>Столбец6</t>
  </si>
  <si>
    <t>Должно получиться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</si>
</sst>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0" xfId="0" applyNumberFormat="1"/>
    <xf numFmtId="17" fontId="0" fillId="0" borderId="0" xfId="0" applyNumberFormat="1"/>
    <xf numFmtId="16" fontId="0" fillId="0" borderId="0" xfId="0" applyNumberFormat="1"/>
    <xf numFmtId="0" fontId="0" fillId="0" borderId="1" xfId="0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3">
    <dxf>
      <numFmt numFmtId="22" formatCode="mmm/yy"/>
    </dxf>
    <dxf>
      <numFmt numFmtId="22" formatCode="mmm/yy"/>
    </dxf>
    <dxf>
      <numFmt numFmtId="25" formatCode="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F17" totalsRowShown="0">
  <autoFilter ref="A1:F17"/>
  <tableColumns count="6">
    <tableColumn id="1" name="Столбец1" dataDxfId="2"/>
    <tableColumn id="2" name="Столбец2"/>
    <tableColumn id="3" name="Столбец3"/>
    <tableColumn id="4" name="Столбец4"/>
    <tableColumn id="5" name="Столбец5" dataDxfId="1"/>
    <tableColumn id="6" name="Столбец6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topLeftCell="B1" workbookViewId="0">
      <selection activeCell="I3" sqref="I3"/>
    </sheetView>
  </sheetViews>
  <sheetFormatPr defaultRowHeight="15"/>
  <cols>
    <col min="1" max="1" width="26.7109375" bestFit="1" customWidth="1"/>
    <col min="2" max="2" width="13.28515625" bestFit="1" customWidth="1"/>
    <col min="3" max="3" width="14.5703125" bestFit="1" customWidth="1"/>
    <col min="4" max="6" width="11.85546875" customWidth="1"/>
    <col min="9" max="9" width="19.5703125" bestFit="1" customWidth="1"/>
    <col min="10" max="10" width="4.5703125" bestFit="1" customWidth="1"/>
    <col min="11" max="11" width="13.28515625" bestFit="1" customWidth="1"/>
    <col min="12" max="12" width="14.5703125" bestFit="1" customWidth="1"/>
  </cols>
  <sheetData>
    <row r="1" spans="1:12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I1" s="7" t="s">
        <v>34</v>
      </c>
      <c r="J1" s="7"/>
      <c r="K1" s="7"/>
      <c r="L1" s="7"/>
    </row>
    <row r="2" spans="1:12">
      <c r="A2" t="s">
        <v>0</v>
      </c>
      <c r="E2">
        <v>1</v>
      </c>
      <c r="F2">
        <v>2</v>
      </c>
      <c r="I2" s="7"/>
      <c r="J2" s="7"/>
      <c r="K2" s="7"/>
      <c r="L2" s="7"/>
    </row>
    <row r="3" spans="1:12">
      <c r="A3" s="2">
        <v>4.1666666666666664E-2</v>
      </c>
      <c r="B3" t="s">
        <v>1</v>
      </c>
      <c r="C3" t="s">
        <v>2</v>
      </c>
      <c r="D3" t="s">
        <v>3</v>
      </c>
      <c r="E3" s="3">
        <v>35827</v>
      </c>
      <c r="F3" s="3">
        <v>20090</v>
      </c>
      <c r="I3" s="5" t="str">
        <f t="array" ref="I3">TRIM(LEFTB(SUBSTITUTE(SUBSTITUTE(VLOOKUP("我",A$2:INDEX(Таблица1[Столбец1],SMALL(IF(Таблица1[Столбец2]&lt;&gt;"",ROW(Таблица1[Столбец2])-1),ROW(I1))),1),"flag",),CHAR(160),REPT(" ",99)),99))</f>
        <v>ИСПАНИЯ АСВ ЛИГА</v>
      </c>
      <c r="J3" s="6">
        <f t="array" ref="J3">INDEX(Таблица1[Столбец1],SMALL(IF(Таблица1[Столбец2]&lt;&gt;"",ROW(Таблица1[Столбец2])-1),ROW(I1)))</f>
        <v>4.1666666666666664E-2</v>
      </c>
      <c r="K3" s="5" t="str">
        <f t="array" ref="K3">INDEX(Таблица1[Столбец2],SMALL(IF(Таблица1[Столбец2]&lt;&gt;"",ROW(Таблица1[Столбец2])-1),ROW(I1)))</f>
        <v>Фуэнлабрада</v>
      </c>
      <c r="L3" s="5" t="str">
        <f t="array" ref="L3">INDEX(Таблица1[Столбец3],SMALL(IF(Таблица1[Столбец2]&lt;&gt;"",ROW(Таблица1[Столбец2])-1),ROW(J1)))</f>
        <v>Каха Лаборал</v>
      </c>
    </row>
    <row r="4" spans="1:12">
      <c r="A4" s="2">
        <v>4.1666666666666664E-2</v>
      </c>
      <c r="B4" t="s">
        <v>4</v>
      </c>
      <c r="C4" t="s">
        <v>5</v>
      </c>
      <c r="D4" t="s">
        <v>3</v>
      </c>
      <c r="E4" s="3">
        <v>28887</v>
      </c>
      <c r="F4" s="3">
        <v>22647</v>
      </c>
      <c r="I4" s="5" t="str">
        <f t="array" ref="I4">TRIM(LEFTB(SUBSTITUTE(SUBSTITUTE(VLOOKUP("我",A$2:INDEX(Таблица1[Столбец1],SMALL(IF(Таблица1[Столбец2]&lt;&gt;"",ROW(Таблица1[Столбец2])-1),ROW(I2))),1),"flag",),CHAR(160),REPT(" ",99)),99))</f>
        <v>ИСПАНИЯ АСВ ЛИГА</v>
      </c>
      <c r="J4" s="6">
        <f t="array" ref="J4">INDEX(Таблица1[Столбец1],SMALL(IF(Таблица1[Столбец2]&lt;&gt;"",ROW(Таблица1[Столбец2])-1),ROW(I2)))</f>
        <v>4.1666666666666664E-2</v>
      </c>
      <c r="K4" s="5" t="str">
        <f t="array" ref="K4">INDEX(Таблица1[Столбец2],SMALL(IF(Таблица1[Столбец2]&lt;&gt;"",ROW(Таблица1[Столбец2])-1),ROW(I2)))</f>
        <v>Обрадойро</v>
      </c>
      <c r="L4" s="5" t="str">
        <f t="array" ref="L4">INDEX(Таблица1[Столбец3],SMALL(IF(Таблица1[Столбец2]&lt;&gt;"",ROW(Таблица1[Столбец2])-1),ROW(J2)))</f>
        <v>Валенсия</v>
      </c>
    </row>
    <row r="5" spans="1:12">
      <c r="A5" s="2">
        <v>4.1666666666666664E-2</v>
      </c>
      <c r="B5" t="s">
        <v>6</v>
      </c>
      <c r="C5" t="s">
        <v>7</v>
      </c>
      <c r="D5" t="s">
        <v>3</v>
      </c>
      <c r="E5" s="3">
        <v>35827</v>
      </c>
      <c r="F5" s="3">
        <v>20090</v>
      </c>
      <c r="I5" s="5" t="str">
        <f t="array" ref="I5">TRIM(LEFTB(SUBSTITUTE(SUBSTITUTE(VLOOKUP("我",A$2:INDEX(Таблица1[Столбец1],SMALL(IF(Таблица1[Столбец2]&lt;&gt;"",ROW(Таблица1[Столбец2])-1),ROW(I3))),1),"flag",),CHAR(160),REPT(" ",99)),99))</f>
        <v>ИСПАНИЯ АСВ ЛИГА</v>
      </c>
      <c r="J5" s="6">
        <f t="array" ref="J5">INDEX(Таблица1[Столбец1],SMALL(IF(Таблица1[Столбец2]&lt;&gt;"",ROW(Таблица1[Столбец2])-1),ROW(I3)))</f>
        <v>4.1666666666666664E-2</v>
      </c>
      <c r="K5" s="5" t="str">
        <f t="array" ref="K5">INDEX(Таблица1[Столбец2],SMALL(IF(Таблица1[Столбец2]&lt;&gt;"",ROW(Таблица1[Столбец2])-1),ROW(I3)))</f>
        <v>Гипускоа</v>
      </c>
      <c r="L5" s="5" t="str">
        <f t="array" ref="L5">INDEX(Таблица1[Столбец3],SMALL(IF(Таблица1[Столбец2]&lt;&gt;"",ROW(Таблица1[Столбец2])-1),ROW(J3)))</f>
        <v>Ла Лагуна</v>
      </c>
    </row>
    <row r="6" spans="1:12">
      <c r="A6" s="2">
        <v>0.13541666666666666</v>
      </c>
      <c r="B6" t="s">
        <v>8</v>
      </c>
      <c r="C6" t="s">
        <v>9</v>
      </c>
      <c r="D6" t="s">
        <v>3</v>
      </c>
      <c r="E6" s="3">
        <v>12785</v>
      </c>
      <c r="F6" s="4">
        <v>43104</v>
      </c>
      <c r="I6" s="5" t="str">
        <f t="array" ref="I6">TRIM(LEFTB(SUBSTITUTE(SUBSTITUTE(VLOOKUP("我",A$2:INDEX(Таблица1[Столбец1],SMALL(IF(Таблица1[Столбец2]&lt;&gt;"",ROW(Таблица1[Столбец2])-1),ROW(I4))),1),"flag",),CHAR(160),REPT(" ",99)),99))</f>
        <v>ИСПАНИЯ АСВ ЛИГА</v>
      </c>
      <c r="J6" s="6">
        <f t="array" ref="J6">INDEX(Таблица1[Столбец1],SMALL(IF(Таблица1[Столбец2]&lt;&gt;"",ROW(Таблица1[Столбец2])-1),ROW(I4)))</f>
        <v>0.13541666666666666</v>
      </c>
      <c r="K6" s="5" t="str">
        <f t="array" ref="K6">INDEX(Таблица1[Столбец2],SMALL(IF(Таблица1[Столбец2]&lt;&gt;"",ROW(Таблица1[Столбец2])-1),ROW(I4)))</f>
        <v>Уникаха</v>
      </c>
      <c r="L6" s="5" t="str">
        <f t="array" ref="L6">INDEX(Таблица1[Столбец3],SMALL(IF(Таблица1[Столбец2]&lt;&gt;"",ROW(Таблица1[Столбец2])-1),ROW(J4)))</f>
        <v>Гран Канария</v>
      </c>
    </row>
    <row r="7" spans="1:12">
      <c r="I7" s="1" t="str">
        <f t="array" ref="I7">TRIM(LEFTB(SUBSTITUTE(SUBSTITUTE(VLOOKUP("我",A$2:INDEX(Таблица1[Столбец1],SMALL(IF(Таблица1[Столбец2]&lt;&gt;"",ROW(Таблица1[Столбец2])-1),ROW(I5))),1),"flag",),CHAR(160),REPT(" ",99)),99))</f>
        <v>ГРЕЦИЯ HEBA A1</v>
      </c>
      <c r="J7" s="6">
        <f t="array" ref="J7">INDEX(Таблица1[Столбец1],SMALL(IF(Таблица1[Столбец2]&lt;&gt;"",ROW(Таблица1[Столбец2])-1),ROW(I5)))</f>
        <v>8.3333333333333329E-2</v>
      </c>
      <c r="K7" s="5" t="str">
        <f t="array" ref="K7">INDEX(Таблица1[Столбец2],SMALL(IF(Таблица1[Столбец2]&lt;&gt;"",ROW(Таблица1[Столбец2])-1),ROW(I5)))</f>
        <v>Кимис</v>
      </c>
      <c r="L7" s="5" t="str">
        <f t="array" ref="L7">INDEX(Таблица1[Столбец3],SMALL(IF(Таблица1[Столбец2]&lt;&gt;"",ROW(Таблица1[Столбец2])-1),ROW(J5)))</f>
        <v>Олимпиакос</v>
      </c>
    </row>
    <row r="8" spans="1:12">
      <c r="A8" t="s">
        <v>10</v>
      </c>
      <c r="E8">
        <v>1</v>
      </c>
      <c r="F8">
        <v>2</v>
      </c>
      <c r="I8" s="1" t="str">
        <f t="array" ref="I8">TRIM(LEFTB(SUBSTITUTE(SUBSTITUTE(VLOOKUP("我",A$2:INDEX(Таблица1[Столбец1],SMALL(IF(Таблица1[Столбец2]&lt;&gt;"",ROW(Таблица1[Столбец2])-1),ROW(I6))),1),"flag",),CHAR(160),REPT(" ",99)),99))</f>
        <v>ИТАЛИЯ А ЛИГА</v>
      </c>
      <c r="J8" s="6">
        <f t="array" ref="J8">INDEX(Таблица1[Столбец1],SMALL(IF(Таблица1[Столбец2]&lt;&gt;"",ROW(Таблица1[Столбец2])-1),ROW(I6)))</f>
        <v>4.1666666666666664E-2</v>
      </c>
      <c r="K8" s="5" t="str">
        <f t="array" ref="K8">INDEX(Таблица1[Столбец2],SMALL(IF(Таблица1[Столбец2]&lt;&gt;"",ROW(Таблица1[Столбец2])-1),ROW(I6)))</f>
        <v>Кремона</v>
      </c>
      <c r="L8" s="5" t="str">
        <f t="array" ref="L8">INDEX(Таблица1[Столбец3],SMALL(IF(Таблица1[Столбец2]&lt;&gt;"",ROW(Таблица1[Столбец2])-1),ROW(J6)))</f>
        <v>Авеллино</v>
      </c>
    </row>
    <row r="9" spans="1:12">
      <c r="A9" s="2">
        <v>8.3333333333333329E-2</v>
      </c>
      <c r="B9" t="s">
        <v>11</v>
      </c>
      <c r="C9" t="s">
        <v>12</v>
      </c>
      <c r="D9" t="s">
        <v>3</v>
      </c>
      <c r="E9" s="4">
        <v>43228</v>
      </c>
      <c r="F9" t="s">
        <v>13</v>
      </c>
      <c r="I9" s="1" t="str">
        <f t="array" ref="I9">TRIM(LEFTB(SUBSTITUTE(SUBSTITUTE(VLOOKUP("我",A$2:INDEX(Таблица1[Столбец1],SMALL(IF(Таблица1[Столбец2]&lt;&gt;"",ROW(Таблица1[Столбец2])-1),ROW(I7))),1),"flag",),CHAR(160),REPT(" ",99)),99))</f>
        <v>ИТАЛИЯ А ЛИГА</v>
      </c>
      <c r="J9" s="6">
        <f t="array" ref="J9">INDEX(Таблица1[Столбец1],SMALL(IF(Таблица1[Столбец2]&lt;&gt;"",ROW(Таблица1[Столбец2])-1),ROW(I7)))</f>
        <v>6.25E-2</v>
      </c>
      <c r="K9" s="5" t="str">
        <f t="array" ref="K9">INDEX(Таблица1[Столбец2],SMALL(IF(Таблица1[Столбец2]&lt;&gt;"",ROW(Таблица1[Столбец2])-1),ROW(I7)))</f>
        <v>Виртус Б.</v>
      </c>
      <c r="L9" s="5" t="str">
        <f t="array" ref="L9">INDEX(Таблица1[Столбец3],SMALL(IF(Таблица1[Столбец2]&lt;&gt;"",ROW(Таблица1[Столбец2])-1),ROW(J7)))</f>
        <v>Милан</v>
      </c>
    </row>
    <row r="10" spans="1:12">
      <c r="I10" s="1" t="str">
        <f t="array" ref="I10">TRIM(LEFTB(SUBSTITUTE(SUBSTITUTE(VLOOKUP("我",A$2:INDEX(Таблица1[Столбец1],SMALL(IF(Таблица1[Столбец2]&lt;&gt;"",ROW(Таблица1[Столбец2])-1),ROW(I8))),1),"flag",),CHAR(160),REPT(" ",99)),99))</f>
        <v>ИТАЛИЯ А ЛИГА</v>
      </c>
      <c r="J10" s="6">
        <f t="array" ref="J10">INDEX(Таблица1[Столбец1],SMALL(IF(Таблица1[Столбец2]&lt;&gt;"",ROW(Таблица1[Столбец2])-1),ROW(I8)))</f>
        <v>8.3333333333333329E-2</v>
      </c>
      <c r="K10" s="5" t="str">
        <f t="array" ref="K10">INDEX(Таблица1[Столбец2],SMALL(IF(Таблица1[Столбец2]&lt;&gt;"",ROW(Таблица1[Столбец2])-1),ROW(I8)))</f>
        <v>Брешиа</v>
      </c>
      <c r="L10" s="5" t="str">
        <f t="array" ref="L10">INDEX(Таблица1[Столбец3],SMALL(IF(Таблица1[Столбец2]&lt;&gt;"",ROW(Таблица1[Столбец2])-1),ROW(J8)))</f>
        <v>Реджо Эмилия</v>
      </c>
    </row>
    <row r="11" spans="1:12">
      <c r="A11" t="s">
        <v>14</v>
      </c>
      <c r="E11">
        <v>1</v>
      </c>
      <c r="F11">
        <v>2</v>
      </c>
      <c r="I11" s="1" t="str">
        <f t="array" ref="I11">TRIM(LEFTB(SUBSTITUTE(SUBSTITUTE(VLOOKUP("我",A$2:INDEX(Таблица1[Столбец1],SMALL(IF(Таблица1[Столбец2]&lt;&gt;"",ROW(Таблица1[Столбец2])-1),ROW(I9))),1),"flag",),CHAR(160),REPT(" ",99)),99))</f>
        <v>ИТАЛИЯ А ЛИГА</v>
      </c>
      <c r="J11" s="6">
        <f t="array" ref="J11">INDEX(Таблица1[Столбец1],SMALL(IF(Таблица1[Столбец2]&lt;&gt;"",ROW(Таблица1[Столбец2])-1),ROW(I9)))</f>
        <v>0.10416666666666667</v>
      </c>
      <c r="K11" s="5" t="str">
        <f t="array" ref="K11">INDEX(Таблица1[Столбец2],SMALL(IF(Таблица1[Столбец2]&lt;&gt;"",ROW(Таблица1[Столбец2])-1),ROW(I9)))</f>
        <v>Пистоя</v>
      </c>
      <c r="L11" s="5" t="str">
        <f t="array" ref="L11">INDEX(Таблица1[Столбец3],SMALL(IF(Таблица1[Столбец2]&lt;&gt;"",ROW(Таблица1[Столбец2])-1),ROW(J9)))</f>
        <v>Венеция</v>
      </c>
    </row>
    <row r="12" spans="1:12">
      <c r="A12" s="2">
        <v>4.1666666666666664E-2</v>
      </c>
      <c r="B12" t="s">
        <v>15</v>
      </c>
      <c r="C12" t="s">
        <v>16</v>
      </c>
      <c r="D12" t="s">
        <v>3</v>
      </c>
      <c r="E12" s="3">
        <v>30317</v>
      </c>
      <c r="F12" s="4">
        <v>43161</v>
      </c>
      <c r="I12" s="1" t="str">
        <f t="array" ref="I12">TRIM(LEFTB(SUBSTITUTE(SUBSTITUTE(VLOOKUP("我",A$2:INDEX(Таблица1[Столбец1],SMALL(IF(Таблица1[Столбец2]&lt;&gt;"",ROW(Таблица1[Столбец2])-1),ROW(I10))),1),"flag",),CHAR(160),REPT(" ",99)),99))</f>
        <v>ИТАЛИЯ А ЛИГА</v>
      </c>
      <c r="J12" s="6">
        <f t="array" ref="J12">INDEX(Таблица1[Столбец1],SMALL(IF(Таблица1[Столбец2]&lt;&gt;"",ROW(Таблица1[Столбец2])-1),ROW(I10)))</f>
        <v>0.125</v>
      </c>
      <c r="K12" s="5" t="str">
        <f t="array" ref="K12">INDEX(Таблица1[Столбец2],SMALL(IF(Таблица1[Столбец2]&lt;&gt;"",ROW(Таблица1[Столбец2])-1),ROW(I10)))</f>
        <v>Бриндизи</v>
      </c>
      <c r="L12" s="5" t="str">
        <f t="array" ref="L12">INDEX(Таблица1[Столбец3],SMALL(IF(Таблица1[Столбец2]&lt;&gt;"",ROW(Таблица1[Столбец2])-1),ROW(J10)))</f>
        <v>Скаволини</v>
      </c>
    </row>
    <row r="13" spans="1:12">
      <c r="A13" s="2">
        <v>6.25E-2</v>
      </c>
      <c r="B13" t="s">
        <v>17</v>
      </c>
      <c r="C13" t="s">
        <v>18</v>
      </c>
      <c r="D13" t="s">
        <v>3</v>
      </c>
      <c r="E13" s="3">
        <v>43160</v>
      </c>
      <c r="F13" s="3">
        <v>17899</v>
      </c>
      <c r="I13" s="1" t="str">
        <f t="array" ref="I13">TRIM(LEFTB(SUBSTITUTE(SUBSTITUTE(VLOOKUP("我",A$2:INDEX(Таблица1[Столбец1],SMALL(IF(Таблица1[Столбец2]&lt;&gt;"",ROW(Таблица1[Столбец2])-1),ROW(I11))),1),"flag",),CHAR(160),REPT(" ",99)),99))</f>
        <v>ИТАЛИЯ А ЛИГА</v>
      </c>
      <c r="J13" s="6">
        <f t="array" ref="J13">INDEX(Таблица1[Столбец1],SMALL(IF(Таблица1[Столбец2]&lt;&gt;"",ROW(Таблица1[Столбец2])-1),ROW(I11)))</f>
        <v>0.19791666666666666</v>
      </c>
      <c r="K13" s="5" t="str">
        <f t="array" ref="K13">INDEX(Таблица1[Столбец2],SMALL(IF(Таблица1[Столбец2]&lt;&gt;"",ROW(Таблица1[Столбец2])-1),ROW(I11)))</f>
        <v>Канту</v>
      </c>
      <c r="L13" s="5" t="str">
        <f t="array" ref="L13">INDEX(Таблица1[Столбец3],SMALL(IF(Таблица1[Столбец2]&lt;&gt;"",ROW(Таблица1[Столбец2])-1),ROW(J11)))</f>
        <v>Тренто</v>
      </c>
    </row>
    <row r="14" spans="1:12">
      <c r="A14" s="2">
        <v>8.3333333333333329E-2</v>
      </c>
      <c r="B14" t="s">
        <v>19</v>
      </c>
      <c r="C14" t="s">
        <v>20</v>
      </c>
      <c r="D14" t="s">
        <v>3</v>
      </c>
      <c r="E14" s="3">
        <v>17899</v>
      </c>
      <c r="F14" s="3">
        <v>43160</v>
      </c>
    </row>
    <row r="15" spans="1:12">
      <c r="A15" s="2">
        <v>0.10416666666666667</v>
      </c>
      <c r="B15" t="s">
        <v>21</v>
      </c>
      <c r="C15" t="s">
        <v>22</v>
      </c>
      <c r="D15" t="s">
        <v>3</v>
      </c>
      <c r="E15" s="3">
        <v>27426</v>
      </c>
      <c r="F15" s="3">
        <v>22647</v>
      </c>
    </row>
    <row r="16" spans="1:12">
      <c r="A16" s="2">
        <v>0.125</v>
      </c>
      <c r="B16" t="s">
        <v>23</v>
      </c>
      <c r="C16" t="s">
        <v>24</v>
      </c>
      <c r="D16" t="s">
        <v>3</v>
      </c>
      <c r="E16" t="s">
        <v>25</v>
      </c>
      <c r="F16" s="3">
        <v>42095</v>
      </c>
    </row>
    <row r="17" spans="1:6">
      <c r="A17" s="2">
        <v>0.19791666666666666</v>
      </c>
      <c r="B17" t="s">
        <v>26</v>
      </c>
      <c r="C17" t="s">
        <v>27</v>
      </c>
      <c r="D17" t="s">
        <v>3</v>
      </c>
      <c r="E17" s="3">
        <v>18994</v>
      </c>
      <c r="F17" s="4">
        <v>43223</v>
      </c>
    </row>
  </sheetData>
  <mergeCells count="1">
    <mergeCell ref="I1:L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2018-10-14T13:14:52Z</dcterms:modified>
</cp:coreProperties>
</file>