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25320" windowHeight="12435" activeTab="1"/>
  </bookViews>
  <sheets>
    <sheet name="свод" sheetId="3" r:id="rId1"/>
    <sheet name="Part 1" sheetId="1" r:id="rId2"/>
  </sheets>
  <definedNames>
    <definedName name="_xlnm._FilterDatabase" localSheetId="1" hidden="1">'Part 1'!$A$1:$F$48910</definedName>
  </definedNames>
  <calcPr calcId="145621"/>
  <pivotCaches>
    <pivotCache cacheId="27" r:id="rId3"/>
  </pivotCaches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3" i="1"/>
  <c r="E4" i="1"/>
  <c r="E5" i="1"/>
  <c r="E6" i="1"/>
  <c r="E2" i="1"/>
  <c r="G16" i="3" l="1"/>
  <c r="G14" i="3"/>
  <c r="G13" i="3"/>
  <c r="G12" i="3"/>
  <c r="G11" i="3"/>
  <c r="G10" i="3"/>
  <c r="G9" i="3"/>
  <c r="G8" i="3"/>
  <c r="G7" i="3"/>
  <c r="G6" i="3"/>
  <c r="G5" i="3"/>
</calcChain>
</file>

<file path=xl/sharedStrings.xml><?xml version="1.0" encoding="utf-8"?>
<sst xmlns="http://schemas.openxmlformats.org/spreadsheetml/2006/main" count="1284" uniqueCount="33">
  <si>
    <t>Лицевой счет</t>
  </si>
  <si>
    <t>Сумма оплаченых за период</t>
  </si>
  <si>
    <t>Кол-во звонов</t>
  </si>
  <si>
    <t>Кол-во СМС</t>
  </si>
  <si>
    <t>нет</t>
  </si>
  <si>
    <t>Общий итог</t>
  </si>
  <si>
    <t>Оплачен/Нет</t>
  </si>
  <si>
    <t>ЛС</t>
  </si>
  <si>
    <t>Количество по полю ЛС</t>
  </si>
  <si>
    <t>(несколько элементов)</t>
  </si>
  <si>
    <t>7</t>
  </si>
  <si>
    <t>6</t>
  </si>
  <si>
    <t>3</t>
  </si>
  <si>
    <t>5</t>
  </si>
  <si>
    <t>1</t>
  </si>
  <si>
    <t>2</t>
  </si>
  <si>
    <t>4</t>
  </si>
  <si>
    <t>10</t>
  </si>
  <si>
    <t>8</t>
  </si>
  <si>
    <t>9</t>
  </si>
  <si>
    <t>11</t>
  </si>
  <si>
    <t>13</t>
  </si>
  <si>
    <t>12</t>
  </si>
  <si>
    <t>17</t>
  </si>
  <si>
    <t>19</t>
  </si>
  <si>
    <t>18</t>
  </si>
  <si>
    <t>15</t>
  </si>
  <si>
    <t>14</t>
  </si>
  <si>
    <t>20</t>
  </si>
  <si>
    <t>16</t>
  </si>
  <si>
    <t>Надо</t>
  </si>
  <si>
    <t>Доп</t>
  </si>
  <si>
    <t>Сумма по полю Доп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</si>
</sst>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.25"/>
      <color rgb="FF000000"/>
      <name val="Tahoma"/>
      <family val="2"/>
    </font>
    <font>
      <sz val="8.25"/>
      <color rgb="FF000000"/>
      <name val="Tahoma"/>
      <family val="2"/>
    </font>
    <font>
      <sz val="8.25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/>
    <xf numFmtId="1" fontId="0" fillId="2" borderId="2" xfId="0" applyNumberFormat="1" applyFont="1" applyFill="1" applyBorder="1" applyAlignment="1">
      <alignment horizontal="left" vertical="top" wrapText="1"/>
    </xf>
    <xf numFmtId="1" fontId="1" fillId="3" borderId="2" xfId="0" applyNumberFormat="1" applyFont="1" applyFill="1" applyBorder="1" applyAlignment="1">
      <alignment horizontal="left" vertical="top" wrapText="1"/>
    </xf>
    <xf numFmtId="0" fontId="0" fillId="2" borderId="4" xfId="0" applyNumberFormat="1" applyFont="1" applyFill="1" applyBorder="1" applyAlignment="1">
      <alignment horizontal="left" vertical="top" wrapText="1"/>
    </xf>
    <xf numFmtId="0" fontId="1" fillId="3" borderId="4" xfId="0" applyNumberFormat="1" applyFont="1" applyFill="1" applyBorder="1" applyAlignment="1">
      <alignment horizontal="left" vertical="top" wrapText="1"/>
    </xf>
    <xf numFmtId="2" fontId="0" fillId="2" borderId="4" xfId="0" applyNumberFormat="1" applyFont="1" applyFill="1" applyBorder="1" applyAlignment="1">
      <alignment horizontal="left" vertical="top" wrapText="1"/>
    </xf>
    <xf numFmtId="0" fontId="0" fillId="2" borderId="3" xfId="0" applyNumberFormat="1" applyFont="1" applyFill="1" applyBorder="1" applyAlignment="1">
      <alignment horizontal="left" vertical="top" wrapText="1"/>
    </xf>
    <xf numFmtId="0" fontId="1" fillId="3" borderId="3" xfId="0" applyNumberFormat="1" applyFont="1" applyFill="1" applyBorder="1" applyAlignment="1">
      <alignment horizontal="left" vertical="top" wrapText="1"/>
    </xf>
    <xf numFmtId="0" fontId="0" fillId="4" borderId="5" xfId="0" applyFont="1" applyFill="1" applyBorder="1"/>
    <xf numFmtId="0" fontId="0" fillId="0" borderId="0" xfId="0" pivotButton="1"/>
    <xf numFmtId="0" fontId="0" fillId="0" borderId="0" xfId="0" applyNumberFormat="1"/>
    <xf numFmtId="0" fontId="0" fillId="5" borderId="0" xfId="0" applyFill="1"/>
  </cellXfs>
  <cellStyles count="1">
    <cellStyle name="Обычный" xfId="0" builtinId="0"/>
  </cellStyles>
  <dxfs count="39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oroda" refreshedDate="43381.963677083331" createdVersion="4" refreshedVersion="4" minRefreshableVersion="3" recordCount="994">
  <cacheSource type="worksheet">
    <worksheetSource ref="A1:E995" sheet="Part 1"/>
  </cacheSource>
  <cacheFields count="5">
    <cacheField name="Лицевой счет" numFmtId="1">
      <sharedItems containsSemiMixedTypes="0" containsString="0" containsNumber="1" containsInteger="1" minValue="174" maxValue="190060" count="994">
        <n v="174"/>
        <n v="177"/>
        <n v="441"/>
        <n v="445"/>
        <n v="456"/>
        <n v="471"/>
        <n v="497"/>
        <n v="545"/>
        <n v="558"/>
        <n v="559"/>
        <n v="801"/>
        <n v="834"/>
        <n v="979"/>
        <n v="1171"/>
        <n v="1239"/>
        <n v="1385"/>
        <n v="1461"/>
        <n v="1595"/>
        <n v="1642"/>
        <n v="1687"/>
        <n v="1744"/>
        <n v="1760"/>
        <n v="1780"/>
        <n v="2106"/>
        <n v="2362"/>
        <n v="2391"/>
        <n v="2427"/>
        <n v="2640"/>
        <n v="2690"/>
        <n v="3306"/>
        <n v="3459"/>
        <n v="3516"/>
        <n v="3678"/>
        <n v="4063"/>
        <n v="4192"/>
        <n v="4399"/>
        <n v="4465"/>
        <n v="4522"/>
        <n v="4523"/>
        <n v="4730"/>
        <n v="4736"/>
        <n v="5014"/>
        <n v="5126"/>
        <n v="5254"/>
        <n v="5343"/>
        <n v="5365"/>
        <n v="5601"/>
        <n v="5625"/>
        <n v="5747"/>
        <n v="6162"/>
        <n v="6195"/>
        <n v="6513"/>
        <n v="6531"/>
        <n v="6569"/>
        <n v="6576"/>
        <n v="6580"/>
        <n v="6581"/>
        <n v="6583"/>
        <n v="6587"/>
        <n v="6598"/>
        <n v="6649"/>
        <n v="6682"/>
        <n v="6720"/>
        <n v="6780"/>
        <n v="6812"/>
        <n v="7192"/>
        <n v="7204"/>
        <n v="7208"/>
        <n v="7305"/>
        <n v="7367"/>
        <n v="7574"/>
        <n v="7577"/>
        <n v="7586"/>
        <n v="7589"/>
        <n v="7610"/>
        <n v="7611"/>
        <n v="7622"/>
        <n v="7645"/>
        <n v="7648"/>
        <n v="7664"/>
        <n v="7695"/>
        <n v="7704"/>
        <n v="7722"/>
        <n v="7795"/>
        <n v="7961"/>
        <n v="7983"/>
        <n v="7993"/>
        <n v="8402"/>
        <n v="8417"/>
        <n v="8454"/>
        <n v="8904"/>
        <n v="9089"/>
        <n v="9110"/>
        <n v="9145"/>
        <n v="9311"/>
        <n v="9373"/>
        <n v="9376"/>
        <n v="9410"/>
        <n v="9448"/>
        <n v="9483"/>
        <n v="9501"/>
        <n v="9521"/>
        <n v="9535"/>
        <n v="9575"/>
        <n v="9576"/>
        <n v="9601"/>
        <n v="9607"/>
        <n v="9617"/>
        <n v="9639"/>
        <n v="9676"/>
        <n v="9699"/>
        <n v="9706"/>
        <n v="9763"/>
        <n v="9852"/>
        <n v="10005"/>
        <n v="10172"/>
        <n v="10242"/>
        <n v="10246"/>
        <n v="10270"/>
        <n v="10292"/>
        <n v="10307"/>
        <n v="10308"/>
        <n v="10309"/>
        <n v="10406"/>
        <n v="10415"/>
        <n v="10621"/>
        <n v="10708"/>
        <n v="10710"/>
        <n v="10724"/>
        <n v="10742"/>
        <n v="10779"/>
        <n v="10790"/>
        <n v="10967"/>
        <n v="11127"/>
        <n v="11239"/>
        <n v="11240"/>
        <n v="11302"/>
        <n v="11370"/>
        <n v="11378"/>
        <n v="11391"/>
        <n v="11442"/>
        <n v="11864"/>
        <n v="12073"/>
        <n v="12198"/>
        <n v="12215"/>
        <n v="12367"/>
        <n v="12407"/>
        <n v="12862"/>
        <n v="12893"/>
        <n v="12954"/>
        <n v="13108"/>
        <n v="13203"/>
        <n v="13345"/>
        <n v="13441"/>
        <n v="13494"/>
        <n v="13515"/>
        <n v="13578"/>
        <n v="13613"/>
        <n v="13666"/>
        <n v="13765"/>
        <n v="13774"/>
        <n v="13843"/>
        <n v="13919"/>
        <n v="13965"/>
        <n v="14133"/>
        <n v="14426"/>
        <n v="14537"/>
        <n v="14926"/>
        <n v="15229"/>
        <n v="15310"/>
        <n v="15347"/>
        <n v="15400"/>
        <n v="15477"/>
        <n v="15521"/>
        <n v="16165"/>
        <n v="16220"/>
        <n v="16283"/>
        <n v="16321"/>
        <n v="16326"/>
        <n v="16341"/>
        <n v="16343"/>
        <n v="16386"/>
        <n v="16387"/>
        <n v="16405"/>
        <n v="16429"/>
        <n v="16505"/>
        <n v="16522"/>
        <n v="16545"/>
        <n v="16560"/>
        <n v="16605"/>
        <n v="16615"/>
        <n v="16855"/>
        <n v="16959"/>
        <n v="17113"/>
        <n v="17138"/>
        <n v="17140"/>
        <n v="17259"/>
        <n v="17298"/>
        <n v="17334"/>
        <n v="17380"/>
        <n v="17472"/>
        <n v="17547"/>
        <n v="17721"/>
        <n v="17970"/>
        <n v="18046"/>
        <n v="18147"/>
        <n v="18150"/>
        <n v="18171"/>
        <n v="18637"/>
        <n v="18647"/>
        <n v="18871"/>
        <n v="19136"/>
        <n v="19175"/>
        <n v="19242"/>
        <n v="19378"/>
        <n v="19417"/>
        <n v="19509"/>
        <n v="19554"/>
        <n v="19585"/>
        <n v="19965"/>
        <n v="19994"/>
        <n v="20049"/>
        <n v="20078"/>
        <n v="20129"/>
        <n v="20144"/>
        <n v="20384"/>
        <n v="20413"/>
        <n v="20473"/>
        <n v="20559"/>
        <n v="20573"/>
        <n v="20605"/>
        <n v="20650"/>
        <n v="20679"/>
        <n v="20680"/>
        <n v="20706"/>
        <n v="20716"/>
        <n v="20772"/>
        <n v="20776"/>
        <n v="20818"/>
        <n v="20844"/>
        <n v="20957"/>
        <n v="20965"/>
        <n v="21009"/>
        <n v="21133"/>
        <n v="21201"/>
        <n v="21264"/>
        <n v="21265"/>
        <n v="21405"/>
        <n v="21406"/>
        <n v="21446"/>
        <n v="21447"/>
        <n v="21452"/>
        <n v="21456"/>
        <n v="21460"/>
        <n v="21466"/>
        <n v="21468"/>
        <n v="21499"/>
        <n v="21551"/>
        <n v="21554"/>
        <n v="21559"/>
        <n v="21620"/>
        <n v="21668"/>
        <n v="21716"/>
        <n v="21718"/>
        <n v="21744"/>
        <n v="21751"/>
        <n v="21904"/>
        <n v="21992"/>
        <n v="22127"/>
        <n v="22442"/>
        <n v="22467"/>
        <n v="22544"/>
        <n v="22639"/>
        <n v="22764"/>
        <n v="22786"/>
        <n v="22904"/>
        <n v="23024"/>
        <n v="23044"/>
        <n v="23053"/>
        <n v="23064"/>
        <n v="23227"/>
        <n v="23235"/>
        <n v="23280"/>
        <n v="23356"/>
        <n v="23362"/>
        <n v="23383"/>
        <n v="23412"/>
        <n v="23444"/>
        <n v="23618"/>
        <n v="24004"/>
        <n v="24035"/>
        <n v="24271"/>
        <n v="24541"/>
        <n v="24548"/>
        <n v="24704"/>
        <n v="25024"/>
        <n v="25060"/>
        <n v="25533"/>
        <n v="25549"/>
        <n v="25769"/>
        <n v="25819"/>
        <n v="25946"/>
        <n v="25949"/>
        <n v="26467"/>
        <n v="26540"/>
        <n v="26939"/>
        <n v="27321"/>
        <n v="27526"/>
        <n v="27548"/>
        <n v="27727"/>
        <n v="27930"/>
        <n v="28373"/>
        <n v="28380"/>
        <n v="28383"/>
        <n v="28722"/>
        <n v="28908"/>
        <n v="29184"/>
        <n v="29399"/>
        <n v="30073"/>
        <n v="30426"/>
        <n v="30829"/>
        <n v="30879"/>
        <n v="31078"/>
        <n v="31128"/>
        <n v="31308"/>
        <n v="31328"/>
        <n v="31682"/>
        <n v="31820"/>
        <n v="31946"/>
        <n v="32199"/>
        <n v="32406"/>
        <n v="32469"/>
        <n v="33030"/>
        <n v="33069"/>
        <n v="33411"/>
        <n v="33984"/>
        <n v="34088"/>
        <n v="34166"/>
        <n v="34246"/>
        <n v="34345"/>
        <n v="34422"/>
        <n v="35101"/>
        <n v="35243"/>
        <n v="36197"/>
        <n v="36416"/>
        <n v="36551"/>
        <n v="36559"/>
        <n v="36640"/>
        <n v="36906"/>
        <n v="37037"/>
        <n v="37680"/>
        <n v="37852"/>
        <n v="37871"/>
        <n v="37906"/>
        <n v="37977"/>
        <n v="38334"/>
        <n v="38466"/>
        <n v="38972"/>
        <n v="39158"/>
        <n v="39226"/>
        <n v="39295"/>
        <n v="39367"/>
        <n v="39692"/>
        <n v="39827"/>
        <n v="39869"/>
        <n v="40119"/>
        <n v="40195"/>
        <n v="40426"/>
        <n v="40505"/>
        <n v="40533"/>
        <n v="40706"/>
        <n v="40727"/>
        <n v="40837"/>
        <n v="41120"/>
        <n v="41502"/>
        <n v="41622"/>
        <n v="42016"/>
        <n v="42034"/>
        <n v="42505"/>
        <n v="42727"/>
        <n v="42835"/>
        <n v="42857"/>
        <n v="43075"/>
        <n v="43213"/>
        <n v="43877"/>
        <n v="43970"/>
        <n v="44107"/>
        <n v="44370"/>
        <n v="44609"/>
        <n v="44644"/>
        <n v="45588"/>
        <n v="45593"/>
        <n v="45761"/>
        <n v="45830"/>
        <n v="45981"/>
        <n v="46136"/>
        <n v="46263"/>
        <n v="46417"/>
        <n v="46440"/>
        <n v="46481"/>
        <n v="46523"/>
        <n v="46558"/>
        <n v="46681"/>
        <n v="46783"/>
        <n v="46872"/>
        <n v="46967"/>
        <n v="47013"/>
        <n v="47046"/>
        <n v="47053"/>
        <n v="47063"/>
        <n v="47081"/>
        <n v="47133"/>
        <n v="47161"/>
        <n v="47202"/>
        <n v="47356"/>
        <n v="47420"/>
        <n v="47447"/>
        <n v="47522"/>
        <n v="47540"/>
        <n v="47543"/>
        <n v="47623"/>
        <n v="47769"/>
        <n v="47894"/>
        <n v="47957"/>
        <n v="48016"/>
        <n v="48017"/>
        <n v="48028"/>
        <n v="48226"/>
        <n v="48283"/>
        <n v="48284"/>
        <n v="48287"/>
        <n v="48386"/>
        <n v="48431"/>
        <n v="48482"/>
        <n v="48685"/>
        <n v="48991"/>
        <n v="49148"/>
        <n v="49599"/>
        <n v="50246"/>
        <n v="50277"/>
        <n v="50336"/>
        <n v="50357"/>
        <n v="50359"/>
        <n v="50404"/>
        <n v="50427"/>
        <n v="50781"/>
        <n v="50793"/>
        <n v="50957"/>
        <n v="51068"/>
        <n v="51266"/>
        <n v="51513"/>
        <n v="52425"/>
        <n v="52443"/>
        <n v="52614"/>
        <n v="52668"/>
        <n v="52910"/>
        <n v="53351"/>
        <n v="53683"/>
        <n v="54020"/>
        <n v="54746"/>
        <n v="54849"/>
        <n v="55016"/>
        <n v="55060"/>
        <n v="55182"/>
        <n v="55217"/>
        <n v="55470"/>
        <n v="55504"/>
        <n v="56061"/>
        <n v="56167"/>
        <n v="56332"/>
        <n v="56405"/>
        <n v="56568"/>
        <n v="56587"/>
        <n v="56668"/>
        <n v="56770"/>
        <n v="56813"/>
        <n v="56942"/>
        <n v="57054"/>
        <n v="57113"/>
        <n v="57194"/>
        <n v="57381"/>
        <n v="57412"/>
        <n v="57509"/>
        <n v="57591"/>
        <n v="57620"/>
        <n v="57642"/>
        <n v="57927"/>
        <n v="58095"/>
        <n v="58167"/>
        <n v="58169"/>
        <n v="58232"/>
        <n v="58510"/>
        <n v="58684"/>
        <n v="58689"/>
        <n v="59108"/>
        <n v="59115"/>
        <n v="59244"/>
        <n v="59428"/>
        <n v="59484"/>
        <n v="59637"/>
        <n v="59722"/>
        <n v="59757"/>
        <n v="59935"/>
        <n v="59964"/>
        <n v="60038"/>
        <n v="60092"/>
        <n v="60179"/>
        <n v="60311"/>
        <n v="60396"/>
        <n v="60413"/>
        <n v="60450"/>
        <n v="60632"/>
        <n v="60969"/>
        <n v="61376"/>
        <n v="61692"/>
        <n v="62589"/>
        <n v="62983"/>
        <n v="63101"/>
        <n v="63626"/>
        <n v="63638"/>
        <n v="63653"/>
        <n v="65033"/>
        <n v="66351"/>
        <n v="66426"/>
        <n v="66465"/>
        <n v="66705"/>
        <n v="67290"/>
        <n v="67329"/>
        <n v="68196"/>
        <n v="68546"/>
        <n v="69118"/>
        <n v="69349"/>
        <n v="69465"/>
        <n v="69694"/>
        <n v="70013"/>
        <n v="70568"/>
        <n v="71009"/>
        <n v="72957"/>
        <n v="73661"/>
        <n v="73750"/>
        <n v="73937"/>
        <n v="74282"/>
        <n v="74318"/>
        <n v="74966"/>
        <n v="75352"/>
        <n v="76801"/>
        <n v="77569"/>
        <n v="80163"/>
        <n v="80173"/>
        <n v="80739"/>
        <n v="81239"/>
        <n v="81884"/>
        <n v="82353"/>
        <n v="82366"/>
        <n v="82573"/>
        <n v="83520"/>
        <n v="84021"/>
        <n v="84040"/>
        <n v="84445"/>
        <n v="84578"/>
        <n v="84586"/>
        <n v="85179"/>
        <n v="85411"/>
        <n v="86044"/>
        <n v="86459"/>
        <n v="87019"/>
        <n v="87283"/>
        <n v="87734"/>
        <n v="88058"/>
        <n v="88074"/>
        <n v="88680"/>
        <n v="89047"/>
        <n v="89595"/>
        <n v="90865"/>
        <n v="91166"/>
        <n v="91245"/>
        <n v="91426"/>
        <n v="91715"/>
        <n v="92330"/>
        <n v="92506"/>
        <n v="92668"/>
        <n v="92684"/>
        <n v="92691"/>
        <n v="92726"/>
        <n v="93732"/>
        <n v="93865"/>
        <n v="93980"/>
        <n v="94194"/>
        <n v="94605"/>
        <n v="94681"/>
        <n v="94911"/>
        <n v="94915"/>
        <n v="95339"/>
        <n v="95512"/>
        <n v="95651"/>
        <n v="95653"/>
        <n v="96219"/>
        <n v="96612"/>
        <n v="96662"/>
        <n v="96690"/>
        <n v="96966"/>
        <n v="97023"/>
        <n v="97296"/>
        <n v="97310"/>
        <n v="97477"/>
        <n v="97573"/>
        <n v="97671"/>
        <n v="97750"/>
        <n v="98031"/>
        <n v="98300"/>
        <n v="99063"/>
        <n v="99173"/>
        <n v="99613"/>
        <n v="99675"/>
        <n v="99883"/>
        <n v="100044"/>
        <n v="100052"/>
        <n v="100134"/>
        <n v="100412"/>
        <n v="100575"/>
        <n v="100584"/>
        <n v="100599"/>
        <n v="100681"/>
        <n v="100686"/>
        <n v="100712"/>
        <n v="100784"/>
        <n v="100939"/>
        <n v="100956"/>
        <n v="100984"/>
        <n v="100991"/>
        <n v="101018"/>
        <n v="101056"/>
        <n v="101138"/>
        <n v="101140"/>
        <n v="101145"/>
        <n v="101400"/>
        <n v="101432"/>
        <n v="101513"/>
        <n v="101534"/>
        <n v="101591"/>
        <n v="101608"/>
        <n v="101651"/>
        <n v="101686"/>
        <n v="101758"/>
        <n v="101863"/>
        <n v="101915"/>
        <n v="101934"/>
        <n v="102022"/>
        <n v="102053"/>
        <n v="102121"/>
        <n v="102242"/>
        <n v="102251"/>
        <n v="102289"/>
        <n v="102336"/>
        <n v="102396"/>
        <n v="102453"/>
        <n v="102457"/>
        <n v="102461"/>
        <n v="102491"/>
        <n v="102534"/>
        <n v="102593"/>
        <n v="102713"/>
        <n v="102775"/>
        <n v="102993"/>
        <n v="103111"/>
        <n v="103272"/>
        <n v="103402"/>
        <n v="103409"/>
        <n v="103443"/>
        <n v="103557"/>
        <n v="103675"/>
        <n v="103688"/>
        <n v="103774"/>
        <n v="103833"/>
        <n v="103976"/>
        <n v="104425"/>
        <n v="104439"/>
        <n v="104543"/>
        <n v="105027"/>
        <n v="105223"/>
        <n v="105816"/>
        <n v="106440"/>
        <n v="106482"/>
        <n v="106533"/>
        <n v="106887"/>
        <n v="106953"/>
        <n v="107222"/>
        <n v="107245"/>
        <n v="107247"/>
        <n v="107314"/>
        <n v="107458"/>
        <n v="107522"/>
        <n v="107562"/>
        <n v="107714"/>
        <n v="107754"/>
        <n v="108188"/>
        <n v="108356"/>
        <n v="108431"/>
        <n v="108433"/>
        <n v="108468"/>
        <n v="108613"/>
        <n v="108691"/>
        <n v="108887"/>
        <n v="109147"/>
        <n v="109187"/>
        <n v="109245"/>
        <n v="109261"/>
        <n v="109338"/>
        <n v="109371"/>
        <n v="110006"/>
        <n v="110064"/>
        <n v="110118"/>
        <n v="110194"/>
        <n v="110250"/>
        <n v="110698"/>
        <n v="111147"/>
        <n v="111172"/>
        <n v="111903"/>
        <n v="112091"/>
        <n v="112162"/>
        <n v="112236"/>
        <n v="112362"/>
        <n v="112848"/>
        <n v="113251"/>
        <n v="113397"/>
        <n v="113994"/>
        <n v="114894"/>
        <n v="114911"/>
        <n v="115792"/>
        <n v="115816"/>
        <n v="115967"/>
        <n v="115972"/>
        <n v="116075"/>
        <n v="116298"/>
        <n v="116461"/>
        <n v="116605"/>
        <n v="116674"/>
        <n v="116925"/>
        <n v="117014"/>
        <n v="117465"/>
        <n v="117472"/>
        <n v="117990"/>
        <n v="118126"/>
        <n v="118133"/>
        <n v="118143"/>
        <n v="118910"/>
        <n v="119090"/>
        <n v="119180"/>
        <n v="119185"/>
        <n v="119888"/>
        <n v="120026"/>
        <n v="120047"/>
        <n v="120534"/>
        <n v="120607"/>
        <n v="120680"/>
        <n v="120753"/>
        <n v="120851"/>
        <n v="120990"/>
        <n v="121184"/>
        <n v="121186"/>
        <n v="121325"/>
        <n v="121559"/>
        <n v="121634"/>
        <n v="122581"/>
        <n v="123093"/>
        <n v="123504"/>
        <n v="123507"/>
        <n v="123697"/>
        <n v="124020"/>
        <n v="124090"/>
        <n v="124387"/>
        <n v="124666"/>
        <n v="124727"/>
        <n v="124999"/>
        <n v="125209"/>
        <n v="125247"/>
        <n v="125412"/>
        <n v="125523"/>
        <n v="125713"/>
        <n v="125746"/>
        <n v="126051"/>
        <n v="126191"/>
        <n v="126363"/>
        <n v="126675"/>
        <n v="126925"/>
        <n v="127366"/>
        <n v="127528"/>
        <n v="127593"/>
        <n v="127596"/>
        <n v="127618"/>
        <n v="127828"/>
        <n v="128130"/>
        <n v="128231"/>
        <n v="128683"/>
        <n v="128962"/>
        <n v="129367"/>
        <n v="129428"/>
        <n v="129681"/>
        <n v="129898"/>
        <n v="130076"/>
        <n v="130387"/>
        <n v="130631"/>
        <n v="130818"/>
        <n v="131106"/>
        <n v="131145"/>
        <n v="131172"/>
        <n v="131735"/>
        <n v="132034"/>
        <n v="132172"/>
        <n v="132284"/>
        <n v="132375"/>
        <n v="132588"/>
        <n v="133281"/>
        <n v="133296"/>
        <n v="133467"/>
        <n v="133545"/>
        <n v="133706"/>
        <n v="134258"/>
        <n v="134402"/>
        <n v="134646"/>
        <n v="134725"/>
        <n v="134835"/>
        <n v="134957"/>
        <n v="134993"/>
        <n v="134997"/>
        <n v="135134"/>
        <n v="135212"/>
        <n v="135279"/>
        <n v="135364"/>
        <n v="135376"/>
        <n v="135378"/>
        <n v="135412"/>
        <n v="135725"/>
        <n v="135734"/>
        <n v="135825"/>
        <n v="135856"/>
        <n v="135893"/>
        <n v="136014"/>
        <n v="136108"/>
        <n v="136279"/>
        <n v="136384"/>
        <n v="136474"/>
        <n v="136550"/>
        <n v="136560"/>
        <n v="136798"/>
        <n v="136862"/>
        <n v="136882"/>
        <n v="136921"/>
        <n v="136987"/>
        <n v="137194"/>
        <n v="137228"/>
        <n v="137390"/>
        <n v="137787"/>
        <n v="137927"/>
        <n v="138020"/>
        <n v="138038"/>
        <n v="138263"/>
        <n v="138352"/>
        <n v="138472"/>
        <n v="138607"/>
        <n v="138706"/>
        <n v="138897"/>
        <n v="139003"/>
        <n v="139042"/>
        <n v="139137"/>
        <n v="139164"/>
        <n v="139207"/>
        <n v="139328"/>
        <n v="139342"/>
        <n v="139825"/>
        <n v="139852"/>
        <n v="140021"/>
        <n v="140096"/>
        <n v="140376"/>
        <n v="140478"/>
        <n v="140730"/>
        <n v="140877"/>
        <n v="141096"/>
        <n v="141359"/>
        <n v="141548"/>
        <n v="141591"/>
        <n v="141688"/>
        <n v="141966"/>
        <n v="142187"/>
        <n v="142233"/>
        <n v="142319"/>
        <n v="142407"/>
        <n v="142539"/>
        <n v="142581"/>
        <n v="142766"/>
        <n v="142919"/>
        <n v="143092"/>
        <n v="143155"/>
        <n v="143299"/>
        <n v="143631"/>
        <n v="143650"/>
        <n v="143665"/>
        <n v="143766"/>
        <n v="144496"/>
        <n v="144708"/>
        <n v="144739"/>
        <n v="144791"/>
        <n v="145326"/>
        <n v="145510"/>
        <n v="145634"/>
        <n v="145659"/>
        <n v="146482"/>
        <n v="146715"/>
        <n v="147121"/>
        <n v="147371"/>
        <n v="147508"/>
        <n v="147529"/>
        <n v="147592"/>
        <n v="148007"/>
        <n v="148858"/>
        <n v="149262"/>
        <n v="149295"/>
        <n v="149355"/>
        <n v="149578"/>
        <n v="150394"/>
        <n v="150859"/>
        <n v="151613"/>
        <n v="153105"/>
        <n v="153120"/>
        <n v="153148"/>
        <n v="161732"/>
        <n v="161831"/>
        <n v="162388"/>
        <n v="162806"/>
        <n v="162848"/>
        <n v="164233"/>
        <n v="164573"/>
        <n v="164936"/>
        <n v="165000"/>
        <n v="165419"/>
        <n v="165586"/>
        <n v="166587"/>
        <n v="167206"/>
        <n v="170502"/>
        <n v="171425"/>
        <n v="172389"/>
        <n v="172590"/>
        <n v="172750"/>
        <n v="172753"/>
        <n v="173779"/>
        <n v="173855"/>
        <n v="175851"/>
        <n v="176121"/>
        <n v="176601"/>
        <n v="176952"/>
        <n v="177842"/>
        <n v="178200"/>
        <n v="178617"/>
        <n v="178664"/>
        <n v="179275"/>
        <n v="179906"/>
        <n v="180175"/>
        <n v="180293"/>
        <n v="180365"/>
        <n v="181167"/>
        <n v="181215"/>
        <n v="181236"/>
        <n v="181357"/>
        <n v="181499"/>
        <n v="181555"/>
        <n v="181858"/>
        <n v="182179"/>
        <n v="182341"/>
        <n v="182438"/>
        <n v="183282"/>
        <n v="183898"/>
        <n v="184346"/>
        <n v="184556"/>
        <n v="185024"/>
        <n v="185115"/>
        <n v="185982"/>
        <n v="186384"/>
        <n v="186457"/>
        <n v="186557"/>
        <n v="186641"/>
        <n v="186806"/>
        <n v="186859"/>
        <n v="187098"/>
        <n v="187133"/>
        <n v="187538"/>
        <n v="187636"/>
        <n v="187806"/>
        <n v="187849"/>
        <n v="187948"/>
        <n v="188357"/>
        <n v="188855"/>
        <n v="189572"/>
        <n v="189873"/>
        <n v="190060"/>
      </sharedItems>
    </cacheField>
    <cacheField name="Сумма оплаченых за период" numFmtId="0">
      <sharedItems containsMixedTypes="1" containsNumber="1" minValue="2600" maxValue="42000" count="41">
        <s v="нет"/>
        <n v="8400"/>
        <n v="5000"/>
        <n v="4600"/>
        <n v="6400"/>
        <n v="6000"/>
        <n v="13200"/>
        <n v="14400"/>
        <n v="4000"/>
        <n v="6825"/>
        <n v="7400"/>
        <n v="11260"/>
        <n v="28005"/>
        <n v="13400"/>
        <n v="25200"/>
        <n v="10000"/>
        <n v="6405"/>
        <n v="2600"/>
        <n v="7875"/>
        <n v="15600"/>
        <n v="8925"/>
        <n v="13260"/>
        <n v="10200"/>
        <n v="5200"/>
        <n v="11000"/>
        <n v="21600"/>
        <n v="7320"/>
        <n v="5320"/>
        <n v="12400"/>
        <n v="13000"/>
        <n v="6200"/>
        <n v="16800"/>
        <n v="3600"/>
        <n v="7200"/>
        <n v="5565"/>
        <n v="3999.96"/>
        <n v="12000"/>
        <n v="13320"/>
        <n v="15800"/>
        <n v="14925"/>
        <n v="42000"/>
      </sharedItems>
    </cacheField>
    <cacheField name="Кол-во звонов" numFmtId="0">
      <sharedItems containsSemiMixedTypes="0" containsString="0" containsNumber="1" containsInteger="1" minValue="1" maxValue="19" count="17">
        <n v="3"/>
        <n v="4"/>
        <n v="2"/>
        <n v="8"/>
        <n v="9"/>
        <n v="10"/>
        <n v="1"/>
        <n v="7"/>
        <n v="5"/>
        <n v="6"/>
        <n v="12"/>
        <n v="14"/>
        <n v="11"/>
        <n v="13"/>
        <n v="16"/>
        <n v="15"/>
        <n v="19"/>
      </sharedItems>
    </cacheField>
    <cacheField name="Кол-во СМС" numFmtId="0">
      <sharedItems containsBlank="1" count="21">
        <m/>
        <s v="7"/>
        <s v="6"/>
        <s v="1"/>
        <s v="4"/>
        <s v="5"/>
        <s v="2"/>
        <s v="3"/>
        <s v="11"/>
        <s v="10"/>
        <s v="8"/>
        <s v="9"/>
        <s v="16"/>
        <s v="12"/>
        <s v="17"/>
        <s v="13"/>
        <s v="19"/>
        <s v="18"/>
        <s v="14"/>
        <s v="20"/>
        <s v="15"/>
      </sharedItems>
    </cacheField>
    <cacheField name="Доп" numFmtId="0">
      <sharedItems containsSemiMixedTypes="0" containsString="0" containsNumber="1" containsInteger="1" minValue="0" maxValue="1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94">
  <r>
    <x v="0"/>
    <x v="0"/>
    <x v="0"/>
    <x v="0"/>
    <n v="0"/>
  </r>
  <r>
    <x v="1"/>
    <x v="1"/>
    <x v="1"/>
    <x v="1"/>
    <n v="7"/>
  </r>
  <r>
    <x v="2"/>
    <x v="0"/>
    <x v="2"/>
    <x v="2"/>
    <n v="0"/>
  </r>
  <r>
    <x v="3"/>
    <x v="1"/>
    <x v="3"/>
    <x v="3"/>
    <n v="1"/>
  </r>
  <r>
    <x v="4"/>
    <x v="1"/>
    <x v="4"/>
    <x v="4"/>
    <n v="4"/>
  </r>
  <r>
    <x v="5"/>
    <x v="0"/>
    <x v="5"/>
    <x v="5"/>
    <n v="0"/>
  </r>
  <r>
    <x v="6"/>
    <x v="1"/>
    <x v="0"/>
    <x v="6"/>
    <n v="2"/>
  </r>
  <r>
    <x v="7"/>
    <x v="0"/>
    <x v="6"/>
    <x v="4"/>
    <n v="0"/>
  </r>
  <r>
    <x v="8"/>
    <x v="1"/>
    <x v="3"/>
    <x v="6"/>
    <n v="2"/>
  </r>
  <r>
    <x v="9"/>
    <x v="0"/>
    <x v="0"/>
    <x v="0"/>
    <n v="0"/>
  </r>
  <r>
    <x v="10"/>
    <x v="2"/>
    <x v="5"/>
    <x v="2"/>
    <n v="6"/>
  </r>
  <r>
    <x v="11"/>
    <x v="3"/>
    <x v="4"/>
    <x v="0"/>
    <n v="0"/>
  </r>
  <r>
    <x v="12"/>
    <x v="0"/>
    <x v="7"/>
    <x v="3"/>
    <n v="0"/>
  </r>
  <r>
    <x v="13"/>
    <x v="4"/>
    <x v="7"/>
    <x v="0"/>
    <n v="0"/>
  </r>
  <r>
    <x v="14"/>
    <x v="3"/>
    <x v="5"/>
    <x v="4"/>
    <n v="4"/>
  </r>
  <r>
    <x v="15"/>
    <x v="1"/>
    <x v="8"/>
    <x v="2"/>
    <n v="6"/>
  </r>
  <r>
    <x v="16"/>
    <x v="1"/>
    <x v="1"/>
    <x v="6"/>
    <n v="2"/>
  </r>
  <r>
    <x v="17"/>
    <x v="0"/>
    <x v="1"/>
    <x v="7"/>
    <n v="0"/>
  </r>
  <r>
    <x v="18"/>
    <x v="1"/>
    <x v="7"/>
    <x v="6"/>
    <n v="2"/>
  </r>
  <r>
    <x v="19"/>
    <x v="0"/>
    <x v="1"/>
    <x v="7"/>
    <n v="0"/>
  </r>
  <r>
    <x v="20"/>
    <x v="0"/>
    <x v="7"/>
    <x v="8"/>
    <n v="0"/>
  </r>
  <r>
    <x v="21"/>
    <x v="5"/>
    <x v="8"/>
    <x v="7"/>
    <n v="3"/>
  </r>
  <r>
    <x v="22"/>
    <x v="0"/>
    <x v="9"/>
    <x v="5"/>
    <n v="0"/>
  </r>
  <r>
    <x v="23"/>
    <x v="1"/>
    <x v="10"/>
    <x v="3"/>
    <n v="1"/>
  </r>
  <r>
    <x v="24"/>
    <x v="5"/>
    <x v="9"/>
    <x v="7"/>
    <n v="3"/>
  </r>
  <r>
    <x v="25"/>
    <x v="5"/>
    <x v="9"/>
    <x v="4"/>
    <n v="4"/>
  </r>
  <r>
    <x v="26"/>
    <x v="1"/>
    <x v="9"/>
    <x v="3"/>
    <n v="1"/>
  </r>
  <r>
    <x v="27"/>
    <x v="6"/>
    <x v="3"/>
    <x v="4"/>
    <n v="4"/>
  </r>
  <r>
    <x v="28"/>
    <x v="7"/>
    <x v="11"/>
    <x v="3"/>
    <n v="1"/>
  </r>
  <r>
    <x v="29"/>
    <x v="8"/>
    <x v="9"/>
    <x v="5"/>
    <n v="5"/>
  </r>
  <r>
    <x v="30"/>
    <x v="1"/>
    <x v="7"/>
    <x v="3"/>
    <n v="1"/>
  </r>
  <r>
    <x v="31"/>
    <x v="1"/>
    <x v="1"/>
    <x v="3"/>
    <n v="1"/>
  </r>
  <r>
    <x v="32"/>
    <x v="1"/>
    <x v="1"/>
    <x v="3"/>
    <n v="0"/>
  </r>
  <r>
    <x v="33"/>
    <x v="0"/>
    <x v="1"/>
    <x v="4"/>
    <n v="0"/>
  </r>
  <r>
    <x v="34"/>
    <x v="8"/>
    <x v="8"/>
    <x v="6"/>
    <n v="2"/>
  </r>
  <r>
    <x v="35"/>
    <x v="5"/>
    <x v="1"/>
    <x v="7"/>
    <n v="3"/>
  </r>
  <r>
    <x v="36"/>
    <x v="0"/>
    <x v="8"/>
    <x v="3"/>
    <n v="0"/>
  </r>
  <r>
    <x v="37"/>
    <x v="4"/>
    <x v="7"/>
    <x v="0"/>
    <n v="0"/>
  </r>
  <r>
    <x v="38"/>
    <x v="1"/>
    <x v="1"/>
    <x v="6"/>
    <n v="0"/>
  </r>
  <r>
    <x v="39"/>
    <x v="7"/>
    <x v="1"/>
    <x v="0"/>
    <n v="0"/>
  </r>
  <r>
    <x v="40"/>
    <x v="0"/>
    <x v="9"/>
    <x v="9"/>
    <n v="0"/>
  </r>
  <r>
    <x v="41"/>
    <x v="1"/>
    <x v="8"/>
    <x v="3"/>
    <n v="1"/>
  </r>
  <r>
    <x v="42"/>
    <x v="0"/>
    <x v="8"/>
    <x v="9"/>
    <n v="0"/>
  </r>
  <r>
    <x v="43"/>
    <x v="0"/>
    <x v="9"/>
    <x v="10"/>
    <n v="0"/>
  </r>
  <r>
    <x v="44"/>
    <x v="5"/>
    <x v="8"/>
    <x v="5"/>
    <n v="5"/>
  </r>
  <r>
    <x v="45"/>
    <x v="1"/>
    <x v="8"/>
    <x v="3"/>
    <n v="0"/>
  </r>
  <r>
    <x v="46"/>
    <x v="8"/>
    <x v="8"/>
    <x v="3"/>
    <n v="0"/>
  </r>
  <r>
    <x v="47"/>
    <x v="0"/>
    <x v="7"/>
    <x v="7"/>
    <n v="0"/>
  </r>
  <r>
    <x v="48"/>
    <x v="8"/>
    <x v="3"/>
    <x v="10"/>
    <n v="8"/>
  </r>
  <r>
    <x v="49"/>
    <x v="1"/>
    <x v="1"/>
    <x v="6"/>
    <n v="0"/>
  </r>
  <r>
    <x v="50"/>
    <x v="0"/>
    <x v="1"/>
    <x v="5"/>
    <n v="0"/>
  </r>
  <r>
    <x v="51"/>
    <x v="9"/>
    <x v="7"/>
    <x v="0"/>
    <n v="0"/>
  </r>
  <r>
    <x v="52"/>
    <x v="10"/>
    <x v="9"/>
    <x v="3"/>
    <n v="0"/>
  </r>
  <r>
    <x v="53"/>
    <x v="1"/>
    <x v="9"/>
    <x v="3"/>
    <n v="0"/>
  </r>
  <r>
    <x v="54"/>
    <x v="10"/>
    <x v="1"/>
    <x v="6"/>
    <n v="0"/>
  </r>
  <r>
    <x v="55"/>
    <x v="11"/>
    <x v="8"/>
    <x v="7"/>
    <n v="0"/>
  </r>
  <r>
    <x v="56"/>
    <x v="1"/>
    <x v="8"/>
    <x v="3"/>
    <n v="0"/>
  </r>
  <r>
    <x v="57"/>
    <x v="0"/>
    <x v="9"/>
    <x v="0"/>
    <n v="0"/>
  </r>
  <r>
    <x v="58"/>
    <x v="0"/>
    <x v="11"/>
    <x v="0"/>
    <n v="0"/>
  </r>
  <r>
    <x v="59"/>
    <x v="1"/>
    <x v="8"/>
    <x v="0"/>
    <n v="0"/>
  </r>
  <r>
    <x v="60"/>
    <x v="12"/>
    <x v="4"/>
    <x v="2"/>
    <n v="6"/>
  </r>
  <r>
    <x v="61"/>
    <x v="8"/>
    <x v="7"/>
    <x v="1"/>
    <n v="7"/>
  </r>
  <r>
    <x v="62"/>
    <x v="0"/>
    <x v="5"/>
    <x v="4"/>
    <n v="4"/>
  </r>
  <r>
    <x v="63"/>
    <x v="1"/>
    <x v="9"/>
    <x v="6"/>
    <n v="2"/>
  </r>
  <r>
    <x v="64"/>
    <x v="8"/>
    <x v="8"/>
    <x v="3"/>
    <n v="0"/>
  </r>
  <r>
    <x v="65"/>
    <x v="0"/>
    <x v="1"/>
    <x v="9"/>
    <n v="0"/>
  </r>
  <r>
    <x v="66"/>
    <x v="5"/>
    <x v="8"/>
    <x v="6"/>
    <n v="0"/>
  </r>
  <r>
    <x v="67"/>
    <x v="4"/>
    <x v="1"/>
    <x v="3"/>
    <n v="0"/>
  </r>
  <r>
    <x v="68"/>
    <x v="1"/>
    <x v="1"/>
    <x v="6"/>
    <n v="0"/>
  </r>
  <r>
    <x v="69"/>
    <x v="5"/>
    <x v="7"/>
    <x v="3"/>
    <n v="0"/>
  </r>
  <r>
    <x v="70"/>
    <x v="7"/>
    <x v="9"/>
    <x v="2"/>
    <n v="6"/>
  </r>
  <r>
    <x v="71"/>
    <x v="10"/>
    <x v="10"/>
    <x v="1"/>
    <n v="7"/>
  </r>
  <r>
    <x v="72"/>
    <x v="1"/>
    <x v="3"/>
    <x v="5"/>
    <n v="5"/>
  </r>
  <r>
    <x v="73"/>
    <x v="10"/>
    <x v="9"/>
    <x v="6"/>
    <n v="0"/>
  </r>
  <r>
    <x v="74"/>
    <x v="1"/>
    <x v="5"/>
    <x v="3"/>
    <n v="1"/>
  </r>
  <r>
    <x v="75"/>
    <x v="1"/>
    <x v="12"/>
    <x v="0"/>
    <n v="0"/>
  </r>
  <r>
    <x v="76"/>
    <x v="1"/>
    <x v="12"/>
    <x v="7"/>
    <n v="3"/>
  </r>
  <r>
    <x v="77"/>
    <x v="1"/>
    <x v="9"/>
    <x v="7"/>
    <n v="0"/>
  </r>
  <r>
    <x v="78"/>
    <x v="0"/>
    <x v="1"/>
    <x v="7"/>
    <n v="3"/>
  </r>
  <r>
    <x v="79"/>
    <x v="13"/>
    <x v="13"/>
    <x v="3"/>
    <n v="1"/>
  </r>
  <r>
    <x v="80"/>
    <x v="2"/>
    <x v="3"/>
    <x v="0"/>
    <n v="0"/>
  </r>
  <r>
    <x v="81"/>
    <x v="1"/>
    <x v="1"/>
    <x v="6"/>
    <n v="0"/>
  </r>
  <r>
    <x v="82"/>
    <x v="1"/>
    <x v="8"/>
    <x v="10"/>
    <n v="8"/>
  </r>
  <r>
    <x v="83"/>
    <x v="2"/>
    <x v="9"/>
    <x v="0"/>
    <n v="0"/>
  </r>
  <r>
    <x v="84"/>
    <x v="5"/>
    <x v="3"/>
    <x v="1"/>
    <n v="7"/>
  </r>
  <r>
    <x v="85"/>
    <x v="8"/>
    <x v="7"/>
    <x v="10"/>
    <n v="8"/>
  </r>
  <r>
    <x v="86"/>
    <x v="8"/>
    <x v="8"/>
    <x v="7"/>
    <n v="0"/>
  </r>
  <r>
    <x v="87"/>
    <x v="1"/>
    <x v="7"/>
    <x v="5"/>
    <n v="5"/>
  </r>
  <r>
    <x v="88"/>
    <x v="10"/>
    <x v="7"/>
    <x v="6"/>
    <n v="0"/>
  </r>
  <r>
    <x v="89"/>
    <x v="5"/>
    <x v="9"/>
    <x v="7"/>
    <n v="0"/>
  </r>
  <r>
    <x v="90"/>
    <x v="1"/>
    <x v="9"/>
    <x v="6"/>
    <n v="0"/>
  </r>
  <r>
    <x v="91"/>
    <x v="1"/>
    <x v="7"/>
    <x v="7"/>
    <n v="3"/>
  </r>
  <r>
    <x v="92"/>
    <x v="0"/>
    <x v="1"/>
    <x v="7"/>
    <n v="3"/>
  </r>
  <r>
    <x v="93"/>
    <x v="1"/>
    <x v="8"/>
    <x v="5"/>
    <n v="0"/>
  </r>
  <r>
    <x v="94"/>
    <x v="0"/>
    <x v="9"/>
    <x v="6"/>
    <n v="0"/>
  </r>
  <r>
    <x v="95"/>
    <x v="4"/>
    <x v="1"/>
    <x v="6"/>
    <n v="0"/>
  </r>
  <r>
    <x v="96"/>
    <x v="1"/>
    <x v="10"/>
    <x v="3"/>
    <n v="0"/>
  </r>
  <r>
    <x v="97"/>
    <x v="0"/>
    <x v="9"/>
    <x v="4"/>
    <n v="4"/>
  </r>
  <r>
    <x v="98"/>
    <x v="1"/>
    <x v="8"/>
    <x v="7"/>
    <n v="0"/>
  </r>
  <r>
    <x v="99"/>
    <x v="1"/>
    <x v="9"/>
    <x v="3"/>
    <n v="0"/>
  </r>
  <r>
    <x v="100"/>
    <x v="0"/>
    <x v="1"/>
    <x v="3"/>
    <n v="0"/>
  </r>
  <r>
    <x v="101"/>
    <x v="1"/>
    <x v="8"/>
    <x v="6"/>
    <n v="0"/>
  </r>
  <r>
    <x v="102"/>
    <x v="5"/>
    <x v="4"/>
    <x v="1"/>
    <n v="7"/>
  </r>
  <r>
    <x v="103"/>
    <x v="1"/>
    <x v="8"/>
    <x v="3"/>
    <n v="0"/>
  </r>
  <r>
    <x v="104"/>
    <x v="1"/>
    <x v="7"/>
    <x v="5"/>
    <n v="0"/>
  </r>
  <r>
    <x v="105"/>
    <x v="1"/>
    <x v="8"/>
    <x v="4"/>
    <n v="4"/>
  </r>
  <r>
    <x v="106"/>
    <x v="1"/>
    <x v="3"/>
    <x v="5"/>
    <n v="0"/>
  </r>
  <r>
    <x v="107"/>
    <x v="1"/>
    <x v="3"/>
    <x v="7"/>
    <n v="3"/>
  </r>
  <r>
    <x v="108"/>
    <x v="14"/>
    <x v="7"/>
    <x v="5"/>
    <n v="0"/>
  </r>
  <r>
    <x v="109"/>
    <x v="15"/>
    <x v="8"/>
    <x v="7"/>
    <n v="0"/>
  </r>
  <r>
    <x v="110"/>
    <x v="0"/>
    <x v="8"/>
    <x v="6"/>
    <n v="0"/>
  </r>
  <r>
    <x v="111"/>
    <x v="0"/>
    <x v="9"/>
    <x v="4"/>
    <n v="4"/>
  </r>
  <r>
    <x v="112"/>
    <x v="1"/>
    <x v="1"/>
    <x v="6"/>
    <n v="0"/>
  </r>
  <r>
    <x v="113"/>
    <x v="7"/>
    <x v="7"/>
    <x v="7"/>
    <n v="0"/>
  </r>
  <r>
    <x v="114"/>
    <x v="7"/>
    <x v="4"/>
    <x v="6"/>
    <n v="2"/>
  </r>
  <r>
    <x v="115"/>
    <x v="4"/>
    <x v="8"/>
    <x v="0"/>
    <n v="0"/>
  </r>
  <r>
    <x v="116"/>
    <x v="1"/>
    <x v="7"/>
    <x v="4"/>
    <n v="4"/>
  </r>
  <r>
    <x v="117"/>
    <x v="10"/>
    <x v="3"/>
    <x v="6"/>
    <n v="0"/>
  </r>
  <r>
    <x v="118"/>
    <x v="10"/>
    <x v="1"/>
    <x v="4"/>
    <n v="4"/>
  </r>
  <r>
    <x v="119"/>
    <x v="1"/>
    <x v="1"/>
    <x v="4"/>
    <n v="0"/>
  </r>
  <r>
    <x v="120"/>
    <x v="1"/>
    <x v="7"/>
    <x v="7"/>
    <n v="0"/>
  </r>
  <r>
    <x v="121"/>
    <x v="1"/>
    <x v="1"/>
    <x v="3"/>
    <n v="0"/>
  </r>
  <r>
    <x v="122"/>
    <x v="1"/>
    <x v="1"/>
    <x v="7"/>
    <n v="0"/>
  </r>
  <r>
    <x v="123"/>
    <x v="0"/>
    <x v="7"/>
    <x v="11"/>
    <n v="0"/>
  </r>
  <r>
    <x v="124"/>
    <x v="0"/>
    <x v="1"/>
    <x v="3"/>
    <n v="0"/>
  </r>
  <r>
    <x v="125"/>
    <x v="5"/>
    <x v="1"/>
    <x v="12"/>
    <n v="16"/>
  </r>
  <r>
    <x v="126"/>
    <x v="16"/>
    <x v="1"/>
    <x v="0"/>
    <n v="0"/>
  </r>
  <r>
    <x v="127"/>
    <x v="2"/>
    <x v="1"/>
    <x v="6"/>
    <n v="0"/>
  </r>
  <r>
    <x v="128"/>
    <x v="5"/>
    <x v="7"/>
    <x v="0"/>
    <n v="0"/>
  </r>
  <r>
    <x v="129"/>
    <x v="1"/>
    <x v="9"/>
    <x v="5"/>
    <n v="0"/>
  </r>
  <r>
    <x v="130"/>
    <x v="4"/>
    <x v="3"/>
    <x v="0"/>
    <n v="0"/>
  </r>
  <r>
    <x v="131"/>
    <x v="10"/>
    <x v="8"/>
    <x v="4"/>
    <n v="0"/>
  </r>
  <r>
    <x v="132"/>
    <x v="1"/>
    <x v="1"/>
    <x v="0"/>
    <n v="0"/>
  </r>
  <r>
    <x v="133"/>
    <x v="1"/>
    <x v="9"/>
    <x v="4"/>
    <n v="0"/>
  </r>
  <r>
    <x v="134"/>
    <x v="7"/>
    <x v="8"/>
    <x v="10"/>
    <n v="0"/>
  </r>
  <r>
    <x v="135"/>
    <x v="1"/>
    <x v="7"/>
    <x v="6"/>
    <n v="0"/>
  </r>
  <r>
    <x v="136"/>
    <x v="1"/>
    <x v="8"/>
    <x v="3"/>
    <n v="0"/>
  </r>
  <r>
    <x v="137"/>
    <x v="0"/>
    <x v="1"/>
    <x v="6"/>
    <n v="0"/>
  </r>
  <r>
    <x v="138"/>
    <x v="1"/>
    <x v="1"/>
    <x v="2"/>
    <n v="6"/>
  </r>
  <r>
    <x v="139"/>
    <x v="1"/>
    <x v="3"/>
    <x v="10"/>
    <n v="0"/>
  </r>
  <r>
    <x v="140"/>
    <x v="1"/>
    <x v="9"/>
    <x v="6"/>
    <n v="0"/>
  </r>
  <r>
    <x v="141"/>
    <x v="1"/>
    <x v="1"/>
    <x v="7"/>
    <n v="0"/>
  </r>
  <r>
    <x v="142"/>
    <x v="1"/>
    <x v="1"/>
    <x v="6"/>
    <n v="0"/>
  </r>
  <r>
    <x v="143"/>
    <x v="1"/>
    <x v="8"/>
    <x v="3"/>
    <n v="0"/>
  </r>
  <r>
    <x v="144"/>
    <x v="17"/>
    <x v="1"/>
    <x v="5"/>
    <n v="5"/>
  </r>
  <r>
    <x v="145"/>
    <x v="0"/>
    <x v="3"/>
    <x v="5"/>
    <n v="0"/>
  </r>
  <r>
    <x v="146"/>
    <x v="1"/>
    <x v="8"/>
    <x v="7"/>
    <n v="0"/>
  </r>
  <r>
    <x v="147"/>
    <x v="8"/>
    <x v="1"/>
    <x v="7"/>
    <n v="0"/>
  </r>
  <r>
    <x v="148"/>
    <x v="18"/>
    <x v="8"/>
    <x v="0"/>
    <n v="0"/>
  </r>
  <r>
    <x v="149"/>
    <x v="9"/>
    <x v="8"/>
    <x v="4"/>
    <n v="0"/>
  </r>
  <r>
    <x v="150"/>
    <x v="1"/>
    <x v="1"/>
    <x v="6"/>
    <n v="0"/>
  </r>
  <r>
    <x v="151"/>
    <x v="5"/>
    <x v="8"/>
    <x v="6"/>
    <n v="0"/>
  </r>
  <r>
    <x v="152"/>
    <x v="5"/>
    <x v="1"/>
    <x v="6"/>
    <n v="0"/>
  </r>
  <r>
    <x v="153"/>
    <x v="0"/>
    <x v="1"/>
    <x v="4"/>
    <n v="0"/>
  </r>
  <r>
    <x v="154"/>
    <x v="4"/>
    <x v="1"/>
    <x v="3"/>
    <n v="0"/>
  </r>
  <r>
    <x v="155"/>
    <x v="4"/>
    <x v="9"/>
    <x v="3"/>
    <n v="0"/>
  </r>
  <r>
    <x v="156"/>
    <x v="0"/>
    <x v="1"/>
    <x v="10"/>
    <n v="0"/>
  </r>
  <r>
    <x v="157"/>
    <x v="1"/>
    <x v="8"/>
    <x v="3"/>
    <n v="0"/>
  </r>
  <r>
    <x v="158"/>
    <x v="1"/>
    <x v="1"/>
    <x v="6"/>
    <n v="0"/>
  </r>
  <r>
    <x v="159"/>
    <x v="1"/>
    <x v="8"/>
    <x v="6"/>
    <n v="0"/>
  </r>
  <r>
    <x v="160"/>
    <x v="0"/>
    <x v="1"/>
    <x v="2"/>
    <n v="6"/>
  </r>
  <r>
    <x v="161"/>
    <x v="1"/>
    <x v="8"/>
    <x v="2"/>
    <n v="0"/>
  </r>
  <r>
    <x v="162"/>
    <x v="0"/>
    <x v="5"/>
    <x v="4"/>
    <n v="4"/>
  </r>
  <r>
    <x v="163"/>
    <x v="0"/>
    <x v="8"/>
    <x v="7"/>
    <n v="0"/>
  </r>
  <r>
    <x v="164"/>
    <x v="0"/>
    <x v="7"/>
    <x v="0"/>
    <n v="0"/>
  </r>
  <r>
    <x v="165"/>
    <x v="1"/>
    <x v="7"/>
    <x v="0"/>
    <n v="0"/>
  </r>
  <r>
    <x v="166"/>
    <x v="1"/>
    <x v="8"/>
    <x v="7"/>
    <n v="0"/>
  </r>
  <r>
    <x v="167"/>
    <x v="4"/>
    <x v="9"/>
    <x v="1"/>
    <n v="7"/>
  </r>
  <r>
    <x v="168"/>
    <x v="8"/>
    <x v="1"/>
    <x v="4"/>
    <n v="0"/>
  </r>
  <r>
    <x v="169"/>
    <x v="0"/>
    <x v="8"/>
    <x v="7"/>
    <n v="0"/>
  </r>
  <r>
    <x v="170"/>
    <x v="5"/>
    <x v="1"/>
    <x v="7"/>
    <n v="0"/>
  </r>
  <r>
    <x v="171"/>
    <x v="0"/>
    <x v="9"/>
    <x v="9"/>
    <n v="0"/>
  </r>
  <r>
    <x v="172"/>
    <x v="0"/>
    <x v="5"/>
    <x v="0"/>
    <n v="0"/>
  </r>
  <r>
    <x v="173"/>
    <x v="5"/>
    <x v="9"/>
    <x v="3"/>
    <n v="0"/>
  </r>
  <r>
    <x v="174"/>
    <x v="4"/>
    <x v="8"/>
    <x v="4"/>
    <n v="0"/>
  </r>
  <r>
    <x v="175"/>
    <x v="1"/>
    <x v="7"/>
    <x v="0"/>
    <n v="0"/>
  </r>
  <r>
    <x v="176"/>
    <x v="1"/>
    <x v="1"/>
    <x v="4"/>
    <n v="0"/>
  </r>
  <r>
    <x v="177"/>
    <x v="1"/>
    <x v="7"/>
    <x v="4"/>
    <n v="0"/>
  </r>
  <r>
    <x v="178"/>
    <x v="10"/>
    <x v="8"/>
    <x v="3"/>
    <n v="0"/>
  </r>
  <r>
    <x v="179"/>
    <x v="0"/>
    <x v="3"/>
    <x v="8"/>
    <n v="0"/>
  </r>
  <r>
    <x v="180"/>
    <x v="1"/>
    <x v="1"/>
    <x v="7"/>
    <n v="0"/>
  </r>
  <r>
    <x v="181"/>
    <x v="4"/>
    <x v="4"/>
    <x v="0"/>
    <n v="0"/>
  </r>
  <r>
    <x v="182"/>
    <x v="4"/>
    <x v="3"/>
    <x v="6"/>
    <n v="0"/>
  </r>
  <r>
    <x v="183"/>
    <x v="1"/>
    <x v="1"/>
    <x v="7"/>
    <n v="0"/>
  </r>
  <r>
    <x v="184"/>
    <x v="1"/>
    <x v="3"/>
    <x v="3"/>
    <n v="0"/>
  </r>
  <r>
    <x v="185"/>
    <x v="1"/>
    <x v="7"/>
    <x v="7"/>
    <n v="0"/>
  </r>
  <r>
    <x v="186"/>
    <x v="0"/>
    <x v="1"/>
    <x v="7"/>
    <n v="0"/>
  </r>
  <r>
    <x v="187"/>
    <x v="1"/>
    <x v="4"/>
    <x v="6"/>
    <n v="0"/>
  </r>
  <r>
    <x v="188"/>
    <x v="0"/>
    <x v="3"/>
    <x v="3"/>
    <n v="0"/>
  </r>
  <r>
    <x v="189"/>
    <x v="0"/>
    <x v="4"/>
    <x v="3"/>
    <n v="0"/>
  </r>
  <r>
    <x v="190"/>
    <x v="1"/>
    <x v="10"/>
    <x v="7"/>
    <n v="3"/>
  </r>
  <r>
    <x v="191"/>
    <x v="0"/>
    <x v="8"/>
    <x v="2"/>
    <n v="0"/>
  </r>
  <r>
    <x v="192"/>
    <x v="3"/>
    <x v="10"/>
    <x v="6"/>
    <n v="2"/>
  </r>
  <r>
    <x v="193"/>
    <x v="1"/>
    <x v="8"/>
    <x v="7"/>
    <n v="0"/>
  </r>
  <r>
    <x v="194"/>
    <x v="1"/>
    <x v="9"/>
    <x v="7"/>
    <n v="0"/>
  </r>
  <r>
    <x v="195"/>
    <x v="0"/>
    <x v="1"/>
    <x v="7"/>
    <n v="0"/>
  </r>
  <r>
    <x v="196"/>
    <x v="1"/>
    <x v="1"/>
    <x v="6"/>
    <n v="0"/>
  </r>
  <r>
    <x v="197"/>
    <x v="10"/>
    <x v="7"/>
    <x v="3"/>
    <n v="0"/>
  </r>
  <r>
    <x v="198"/>
    <x v="0"/>
    <x v="8"/>
    <x v="11"/>
    <n v="0"/>
  </r>
  <r>
    <x v="199"/>
    <x v="1"/>
    <x v="9"/>
    <x v="7"/>
    <n v="0"/>
  </r>
  <r>
    <x v="200"/>
    <x v="1"/>
    <x v="7"/>
    <x v="6"/>
    <n v="0"/>
  </r>
  <r>
    <x v="201"/>
    <x v="1"/>
    <x v="9"/>
    <x v="4"/>
    <n v="0"/>
  </r>
  <r>
    <x v="202"/>
    <x v="4"/>
    <x v="1"/>
    <x v="3"/>
    <n v="0"/>
  </r>
  <r>
    <x v="203"/>
    <x v="4"/>
    <x v="8"/>
    <x v="5"/>
    <n v="0"/>
  </r>
  <r>
    <x v="204"/>
    <x v="0"/>
    <x v="1"/>
    <x v="0"/>
    <n v="0"/>
  </r>
  <r>
    <x v="205"/>
    <x v="1"/>
    <x v="8"/>
    <x v="7"/>
    <n v="0"/>
  </r>
  <r>
    <x v="206"/>
    <x v="17"/>
    <x v="9"/>
    <x v="0"/>
    <n v="0"/>
  </r>
  <r>
    <x v="207"/>
    <x v="0"/>
    <x v="4"/>
    <x v="3"/>
    <n v="0"/>
  </r>
  <r>
    <x v="208"/>
    <x v="8"/>
    <x v="8"/>
    <x v="3"/>
    <n v="0"/>
  </r>
  <r>
    <x v="209"/>
    <x v="4"/>
    <x v="8"/>
    <x v="0"/>
    <n v="0"/>
  </r>
  <r>
    <x v="210"/>
    <x v="5"/>
    <x v="7"/>
    <x v="6"/>
    <n v="0"/>
  </r>
  <r>
    <x v="211"/>
    <x v="1"/>
    <x v="7"/>
    <x v="6"/>
    <n v="0"/>
  </r>
  <r>
    <x v="212"/>
    <x v="19"/>
    <x v="12"/>
    <x v="4"/>
    <n v="4"/>
  </r>
  <r>
    <x v="213"/>
    <x v="1"/>
    <x v="1"/>
    <x v="3"/>
    <n v="0"/>
  </r>
  <r>
    <x v="214"/>
    <x v="0"/>
    <x v="3"/>
    <x v="10"/>
    <n v="0"/>
  </r>
  <r>
    <x v="215"/>
    <x v="0"/>
    <x v="1"/>
    <x v="13"/>
    <n v="0"/>
  </r>
  <r>
    <x v="216"/>
    <x v="1"/>
    <x v="7"/>
    <x v="10"/>
    <n v="0"/>
  </r>
  <r>
    <x v="217"/>
    <x v="8"/>
    <x v="1"/>
    <x v="6"/>
    <n v="0"/>
  </r>
  <r>
    <x v="218"/>
    <x v="1"/>
    <x v="7"/>
    <x v="3"/>
    <n v="0"/>
  </r>
  <r>
    <x v="219"/>
    <x v="20"/>
    <x v="8"/>
    <x v="0"/>
    <n v="0"/>
  </r>
  <r>
    <x v="220"/>
    <x v="5"/>
    <x v="9"/>
    <x v="4"/>
    <n v="0"/>
  </r>
  <r>
    <x v="221"/>
    <x v="5"/>
    <x v="1"/>
    <x v="3"/>
    <n v="0"/>
  </r>
  <r>
    <x v="222"/>
    <x v="1"/>
    <x v="9"/>
    <x v="6"/>
    <n v="0"/>
  </r>
  <r>
    <x v="223"/>
    <x v="1"/>
    <x v="1"/>
    <x v="4"/>
    <n v="0"/>
  </r>
  <r>
    <x v="224"/>
    <x v="1"/>
    <x v="8"/>
    <x v="3"/>
    <n v="0"/>
  </r>
  <r>
    <x v="225"/>
    <x v="2"/>
    <x v="1"/>
    <x v="6"/>
    <n v="0"/>
  </r>
  <r>
    <x v="226"/>
    <x v="0"/>
    <x v="3"/>
    <x v="0"/>
    <n v="0"/>
  </r>
  <r>
    <x v="227"/>
    <x v="0"/>
    <x v="1"/>
    <x v="3"/>
    <n v="0"/>
  </r>
  <r>
    <x v="228"/>
    <x v="1"/>
    <x v="3"/>
    <x v="3"/>
    <n v="0"/>
  </r>
  <r>
    <x v="229"/>
    <x v="1"/>
    <x v="1"/>
    <x v="6"/>
    <n v="0"/>
  </r>
  <r>
    <x v="230"/>
    <x v="10"/>
    <x v="8"/>
    <x v="3"/>
    <n v="0"/>
  </r>
  <r>
    <x v="231"/>
    <x v="4"/>
    <x v="7"/>
    <x v="0"/>
    <n v="0"/>
  </r>
  <r>
    <x v="232"/>
    <x v="1"/>
    <x v="5"/>
    <x v="6"/>
    <n v="2"/>
  </r>
  <r>
    <x v="233"/>
    <x v="10"/>
    <x v="1"/>
    <x v="3"/>
    <n v="0"/>
  </r>
  <r>
    <x v="234"/>
    <x v="5"/>
    <x v="1"/>
    <x v="7"/>
    <n v="0"/>
  </r>
  <r>
    <x v="235"/>
    <x v="1"/>
    <x v="9"/>
    <x v="2"/>
    <n v="0"/>
  </r>
  <r>
    <x v="236"/>
    <x v="4"/>
    <x v="1"/>
    <x v="3"/>
    <n v="0"/>
  </r>
  <r>
    <x v="237"/>
    <x v="0"/>
    <x v="9"/>
    <x v="5"/>
    <n v="0"/>
  </r>
  <r>
    <x v="238"/>
    <x v="1"/>
    <x v="4"/>
    <x v="3"/>
    <n v="1"/>
  </r>
  <r>
    <x v="239"/>
    <x v="1"/>
    <x v="8"/>
    <x v="6"/>
    <n v="0"/>
  </r>
  <r>
    <x v="240"/>
    <x v="10"/>
    <x v="8"/>
    <x v="3"/>
    <n v="0"/>
  </r>
  <r>
    <x v="241"/>
    <x v="21"/>
    <x v="9"/>
    <x v="7"/>
    <n v="0"/>
  </r>
  <r>
    <x v="242"/>
    <x v="4"/>
    <x v="1"/>
    <x v="5"/>
    <n v="0"/>
  </r>
  <r>
    <x v="243"/>
    <x v="0"/>
    <x v="9"/>
    <x v="0"/>
    <n v="0"/>
  </r>
  <r>
    <x v="244"/>
    <x v="10"/>
    <x v="8"/>
    <x v="14"/>
    <n v="17"/>
  </r>
  <r>
    <x v="245"/>
    <x v="1"/>
    <x v="8"/>
    <x v="4"/>
    <n v="0"/>
  </r>
  <r>
    <x v="246"/>
    <x v="4"/>
    <x v="1"/>
    <x v="4"/>
    <n v="0"/>
  </r>
  <r>
    <x v="247"/>
    <x v="1"/>
    <x v="1"/>
    <x v="4"/>
    <n v="0"/>
  </r>
  <r>
    <x v="248"/>
    <x v="1"/>
    <x v="1"/>
    <x v="0"/>
    <n v="0"/>
  </r>
  <r>
    <x v="249"/>
    <x v="4"/>
    <x v="8"/>
    <x v="3"/>
    <n v="0"/>
  </r>
  <r>
    <x v="250"/>
    <x v="0"/>
    <x v="1"/>
    <x v="13"/>
    <n v="0"/>
  </r>
  <r>
    <x v="251"/>
    <x v="1"/>
    <x v="9"/>
    <x v="6"/>
    <n v="0"/>
  </r>
  <r>
    <x v="252"/>
    <x v="0"/>
    <x v="1"/>
    <x v="4"/>
    <n v="0"/>
  </r>
  <r>
    <x v="253"/>
    <x v="1"/>
    <x v="9"/>
    <x v="0"/>
    <n v="0"/>
  </r>
  <r>
    <x v="254"/>
    <x v="1"/>
    <x v="1"/>
    <x v="3"/>
    <n v="0"/>
  </r>
  <r>
    <x v="255"/>
    <x v="1"/>
    <x v="7"/>
    <x v="0"/>
    <n v="0"/>
  </r>
  <r>
    <x v="256"/>
    <x v="1"/>
    <x v="1"/>
    <x v="4"/>
    <n v="0"/>
  </r>
  <r>
    <x v="257"/>
    <x v="10"/>
    <x v="1"/>
    <x v="1"/>
    <n v="0"/>
  </r>
  <r>
    <x v="258"/>
    <x v="1"/>
    <x v="8"/>
    <x v="3"/>
    <n v="0"/>
  </r>
  <r>
    <x v="259"/>
    <x v="0"/>
    <x v="8"/>
    <x v="0"/>
    <n v="0"/>
  </r>
  <r>
    <x v="260"/>
    <x v="10"/>
    <x v="8"/>
    <x v="4"/>
    <n v="0"/>
  </r>
  <r>
    <x v="261"/>
    <x v="0"/>
    <x v="1"/>
    <x v="3"/>
    <n v="0"/>
  </r>
  <r>
    <x v="262"/>
    <x v="1"/>
    <x v="3"/>
    <x v="5"/>
    <n v="0"/>
  </r>
  <r>
    <x v="263"/>
    <x v="4"/>
    <x v="7"/>
    <x v="7"/>
    <n v="0"/>
  </r>
  <r>
    <x v="264"/>
    <x v="1"/>
    <x v="7"/>
    <x v="4"/>
    <n v="0"/>
  </r>
  <r>
    <x v="265"/>
    <x v="1"/>
    <x v="5"/>
    <x v="4"/>
    <n v="0"/>
  </r>
  <r>
    <x v="266"/>
    <x v="1"/>
    <x v="7"/>
    <x v="3"/>
    <n v="0"/>
  </r>
  <r>
    <x v="267"/>
    <x v="1"/>
    <x v="1"/>
    <x v="6"/>
    <n v="0"/>
  </r>
  <r>
    <x v="268"/>
    <x v="1"/>
    <x v="1"/>
    <x v="11"/>
    <n v="9"/>
  </r>
  <r>
    <x v="269"/>
    <x v="1"/>
    <x v="4"/>
    <x v="5"/>
    <n v="5"/>
  </r>
  <r>
    <x v="270"/>
    <x v="7"/>
    <x v="8"/>
    <x v="6"/>
    <n v="0"/>
  </r>
  <r>
    <x v="271"/>
    <x v="0"/>
    <x v="1"/>
    <x v="3"/>
    <n v="0"/>
  </r>
  <r>
    <x v="272"/>
    <x v="0"/>
    <x v="1"/>
    <x v="3"/>
    <n v="0"/>
  </r>
  <r>
    <x v="273"/>
    <x v="10"/>
    <x v="1"/>
    <x v="7"/>
    <n v="0"/>
  </r>
  <r>
    <x v="274"/>
    <x v="22"/>
    <x v="8"/>
    <x v="3"/>
    <n v="0"/>
  </r>
  <r>
    <x v="275"/>
    <x v="1"/>
    <x v="7"/>
    <x v="6"/>
    <n v="0"/>
  </r>
  <r>
    <x v="276"/>
    <x v="8"/>
    <x v="8"/>
    <x v="1"/>
    <n v="7"/>
  </r>
  <r>
    <x v="277"/>
    <x v="5"/>
    <x v="1"/>
    <x v="6"/>
    <n v="0"/>
  </r>
  <r>
    <x v="278"/>
    <x v="0"/>
    <x v="7"/>
    <x v="5"/>
    <n v="0"/>
  </r>
  <r>
    <x v="279"/>
    <x v="0"/>
    <x v="13"/>
    <x v="3"/>
    <n v="1"/>
  </r>
  <r>
    <x v="280"/>
    <x v="10"/>
    <x v="9"/>
    <x v="6"/>
    <n v="0"/>
  </r>
  <r>
    <x v="281"/>
    <x v="1"/>
    <x v="8"/>
    <x v="3"/>
    <n v="0"/>
  </r>
  <r>
    <x v="282"/>
    <x v="0"/>
    <x v="1"/>
    <x v="10"/>
    <n v="0"/>
  </r>
  <r>
    <x v="283"/>
    <x v="10"/>
    <x v="8"/>
    <x v="6"/>
    <n v="0"/>
  </r>
  <r>
    <x v="284"/>
    <x v="1"/>
    <x v="4"/>
    <x v="6"/>
    <n v="0"/>
  </r>
  <r>
    <x v="285"/>
    <x v="1"/>
    <x v="1"/>
    <x v="3"/>
    <n v="0"/>
  </r>
  <r>
    <x v="286"/>
    <x v="1"/>
    <x v="8"/>
    <x v="5"/>
    <n v="0"/>
  </r>
  <r>
    <x v="287"/>
    <x v="10"/>
    <x v="9"/>
    <x v="6"/>
    <n v="0"/>
  </r>
  <r>
    <x v="288"/>
    <x v="9"/>
    <x v="4"/>
    <x v="0"/>
    <n v="0"/>
  </r>
  <r>
    <x v="289"/>
    <x v="8"/>
    <x v="8"/>
    <x v="10"/>
    <n v="0"/>
  </r>
  <r>
    <x v="290"/>
    <x v="4"/>
    <x v="7"/>
    <x v="4"/>
    <n v="0"/>
  </r>
  <r>
    <x v="291"/>
    <x v="1"/>
    <x v="8"/>
    <x v="7"/>
    <n v="0"/>
  </r>
  <r>
    <x v="292"/>
    <x v="0"/>
    <x v="3"/>
    <x v="13"/>
    <n v="0"/>
  </r>
  <r>
    <x v="293"/>
    <x v="5"/>
    <x v="8"/>
    <x v="3"/>
    <n v="0"/>
  </r>
  <r>
    <x v="294"/>
    <x v="8"/>
    <x v="8"/>
    <x v="3"/>
    <n v="0"/>
  </r>
  <r>
    <x v="295"/>
    <x v="17"/>
    <x v="1"/>
    <x v="7"/>
    <n v="0"/>
  </r>
  <r>
    <x v="296"/>
    <x v="1"/>
    <x v="8"/>
    <x v="6"/>
    <n v="0"/>
  </r>
  <r>
    <x v="297"/>
    <x v="0"/>
    <x v="9"/>
    <x v="2"/>
    <n v="0"/>
  </r>
  <r>
    <x v="298"/>
    <x v="0"/>
    <x v="5"/>
    <x v="13"/>
    <n v="0"/>
  </r>
  <r>
    <x v="299"/>
    <x v="1"/>
    <x v="9"/>
    <x v="4"/>
    <n v="0"/>
  </r>
  <r>
    <x v="300"/>
    <x v="1"/>
    <x v="3"/>
    <x v="4"/>
    <n v="0"/>
  </r>
  <r>
    <x v="301"/>
    <x v="0"/>
    <x v="3"/>
    <x v="0"/>
    <n v="0"/>
  </r>
  <r>
    <x v="302"/>
    <x v="0"/>
    <x v="9"/>
    <x v="4"/>
    <n v="0"/>
  </r>
  <r>
    <x v="303"/>
    <x v="23"/>
    <x v="8"/>
    <x v="3"/>
    <n v="0"/>
  </r>
  <r>
    <x v="304"/>
    <x v="0"/>
    <x v="9"/>
    <x v="0"/>
    <n v="0"/>
  </r>
  <r>
    <x v="305"/>
    <x v="0"/>
    <x v="7"/>
    <x v="13"/>
    <n v="0"/>
  </r>
  <r>
    <x v="306"/>
    <x v="1"/>
    <x v="7"/>
    <x v="4"/>
    <n v="0"/>
  </r>
  <r>
    <x v="307"/>
    <x v="1"/>
    <x v="9"/>
    <x v="2"/>
    <n v="0"/>
  </r>
  <r>
    <x v="308"/>
    <x v="1"/>
    <x v="4"/>
    <x v="6"/>
    <n v="0"/>
  </r>
  <r>
    <x v="309"/>
    <x v="0"/>
    <x v="1"/>
    <x v="0"/>
    <n v="0"/>
  </r>
  <r>
    <x v="310"/>
    <x v="0"/>
    <x v="1"/>
    <x v="4"/>
    <n v="0"/>
  </r>
  <r>
    <x v="311"/>
    <x v="4"/>
    <x v="1"/>
    <x v="6"/>
    <n v="0"/>
  </r>
  <r>
    <x v="312"/>
    <x v="8"/>
    <x v="8"/>
    <x v="3"/>
    <n v="0"/>
  </r>
  <r>
    <x v="313"/>
    <x v="10"/>
    <x v="8"/>
    <x v="5"/>
    <n v="0"/>
  </r>
  <r>
    <x v="314"/>
    <x v="5"/>
    <x v="1"/>
    <x v="6"/>
    <n v="0"/>
  </r>
  <r>
    <x v="315"/>
    <x v="0"/>
    <x v="7"/>
    <x v="3"/>
    <n v="0"/>
  </r>
  <r>
    <x v="316"/>
    <x v="0"/>
    <x v="4"/>
    <x v="15"/>
    <n v="0"/>
  </r>
  <r>
    <x v="317"/>
    <x v="5"/>
    <x v="1"/>
    <x v="3"/>
    <n v="0"/>
  </r>
  <r>
    <x v="318"/>
    <x v="8"/>
    <x v="7"/>
    <x v="0"/>
    <n v="0"/>
  </r>
  <r>
    <x v="319"/>
    <x v="0"/>
    <x v="9"/>
    <x v="10"/>
    <n v="0"/>
  </r>
  <r>
    <x v="320"/>
    <x v="10"/>
    <x v="9"/>
    <x v="5"/>
    <n v="0"/>
  </r>
  <r>
    <x v="321"/>
    <x v="0"/>
    <x v="9"/>
    <x v="3"/>
    <n v="0"/>
  </r>
  <r>
    <x v="322"/>
    <x v="23"/>
    <x v="7"/>
    <x v="3"/>
    <n v="0"/>
  </r>
  <r>
    <x v="323"/>
    <x v="1"/>
    <x v="1"/>
    <x v="7"/>
    <n v="0"/>
  </r>
  <r>
    <x v="324"/>
    <x v="1"/>
    <x v="1"/>
    <x v="2"/>
    <n v="0"/>
  </r>
  <r>
    <x v="325"/>
    <x v="0"/>
    <x v="8"/>
    <x v="4"/>
    <n v="0"/>
  </r>
  <r>
    <x v="326"/>
    <x v="4"/>
    <x v="8"/>
    <x v="6"/>
    <n v="0"/>
  </r>
  <r>
    <x v="327"/>
    <x v="0"/>
    <x v="1"/>
    <x v="16"/>
    <n v="0"/>
  </r>
  <r>
    <x v="328"/>
    <x v="24"/>
    <x v="9"/>
    <x v="4"/>
    <n v="0"/>
  </r>
  <r>
    <x v="329"/>
    <x v="5"/>
    <x v="9"/>
    <x v="1"/>
    <n v="0"/>
  </r>
  <r>
    <x v="330"/>
    <x v="1"/>
    <x v="7"/>
    <x v="0"/>
    <n v="0"/>
  </r>
  <r>
    <x v="331"/>
    <x v="0"/>
    <x v="1"/>
    <x v="4"/>
    <n v="0"/>
  </r>
  <r>
    <x v="332"/>
    <x v="5"/>
    <x v="1"/>
    <x v="7"/>
    <n v="0"/>
  </r>
  <r>
    <x v="333"/>
    <x v="10"/>
    <x v="13"/>
    <x v="0"/>
    <n v="0"/>
  </r>
  <r>
    <x v="334"/>
    <x v="5"/>
    <x v="1"/>
    <x v="3"/>
    <n v="0"/>
  </r>
  <r>
    <x v="335"/>
    <x v="0"/>
    <x v="8"/>
    <x v="0"/>
    <n v="0"/>
  </r>
  <r>
    <x v="336"/>
    <x v="1"/>
    <x v="4"/>
    <x v="6"/>
    <n v="0"/>
  </r>
  <r>
    <x v="337"/>
    <x v="25"/>
    <x v="9"/>
    <x v="6"/>
    <n v="0"/>
  </r>
  <r>
    <x v="338"/>
    <x v="0"/>
    <x v="1"/>
    <x v="0"/>
    <n v="0"/>
  </r>
  <r>
    <x v="339"/>
    <x v="4"/>
    <x v="7"/>
    <x v="6"/>
    <n v="0"/>
  </r>
  <r>
    <x v="340"/>
    <x v="1"/>
    <x v="3"/>
    <x v="6"/>
    <n v="0"/>
  </r>
  <r>
    <x v="341"/>
    <x v="0"/>
    <x v="9"/>
    <x v="3"/>
    <n v="0"/>
  </r>
  <r>
    <x v="342"/>
    <x v="0"/>
    <x v="8"/>
    <x v="2"/>
    <n v="0"/>
  </r>
  <r>
    <x v="343"/>
    <x v="1"/>
    <x v="8"/>
    <x v="6"/>
    <n v="0"/>
  </r>
  <r>
    <x v="344"/>
    <x v="0"/>
    <x v="3"/>
    <x v="7"/>
    <n v="3"/>
  </r>
  <r>
    <x v="345"/>
    <x v="1"/>
    <x v="7"/>
    <x v="3"/>
    <n v="0"/>
  </r>
  <r>
    <x v="346"/>
    <x v="0"/>
    <x v="1"/>
    <x v="4"/>
    <n v="0"/>
  </r>
  <r>
    <x v="347"/>
    <x v="0"/>
    <x v="1"/>
    <x v="2"/>
    <n v="0"/>
  </r>
  <r>
    <x v="348"/>
    <x v="1"/>
    <x v="9"/>
    <x v="6"/>
    <n v="0"/>
  </r>
  <r>
    <x v="349"/>
    <x v="0"/>
    <x v="3"/>
    <x v="9"/>
    <n v="0"/>
  </r>
  <r>
    <x v="350"/>
    <x v="1"/>
    <x v="8"/>
    <x v="3"/>
    <n v="0"/>
  </r>
  <r>
    <x v="351"/>
    <x v="0"/>
    <x v="9"/>
    <x v="17"/>
    <n v="0"/>
  </r>
  <r>
    <x v="352"/>
    <x v="0"/>
    <x v="9"/>
    <x v="4"/>
    <n v="0"/>
  </r>
  <r>
    <x v="353"/>
    <x v="26"/>
    <x v="1"/>
    <x v="3"/>
    <n v="0"/>
  </r>
  <r>
    <x v="354"/>
    <x v="1"/>
    <x v="1"/>
    <x v="5"/>
    <n v="0"/>
  </r>
  <r>
    <x v="355"/>
    <x v="0"/>
    <x v="8"/>
    <x v="3"/>
    <n v="0"/>
  </r>
  <r>
    <x v="356"/>
    <x v="0"/>
    <x v="8"/>
    <x v="0"/>
    <n v="0"/>
  </r>
  <r>
    <x v="357"/>
    <x v="1"/>
    <x v="8"/>
    <x v="3"/>
    <n v="0"/>
  </r>
  <r>
    <x v="358"/>
    <x v="0"/>
    <x v="1"/>
    <x v="7"/>
    <n v="0"/>
  </r>
  <r>
    <x v="359"/>
    <x v="0"/>
    <x v="1"/>
    <x v="0"/>
    <n v="0"/>
  </r>
  <r>
    <x v="360"/>
    <x v="0"/>
    <x v="8"/>
    <x v="0"/>
    <n v="0"/>
  </r>
  <r>
    <x v="361"/>
    <x v="1"/>
    <x v="9"/>
    <x v="5"/>
    <n v="0"/>
  </r>
  <r>
    <x v="362"/>
    <x v="0"/>
    <x v="8"/>
    <x v="4"/>
    <n v="0"/>
  </r>
  <r>
    <x v="363"/>
    <x v="1"/>
    <x v="8"/>
    <x v="3"/>
    <n v="0"/>
  </r>
  <r>
    <x v="364"/>
    <x v="1"/>
    <x v="1"/>
    <x v="7"/>
    <n v="0"/>
  </r>
  <r>
    <x v="365"/>
    <x v="0"/>
    <x v="9"/>
    <x v="1"/>
    <n v="0"/>
  </r>
  <r>
    <x v="366"/>
    <x v="5"/>
    <x v="9"/>
    <x v="0"/>
    <n v="0"/>
  </r>
  <r>
    <x v="367"/>
    <x v="0"/>
    <x v="8"/>
    <x v="5"/>
    <n v="0"/>
  </r>
  <r>
    <x v="368"/>
    <x v="0"/>
    <x v="1"/>
    <x v="6"/>
    <n v="0"/>
  </r>
  <r>
    <x v="369"/>
    <x v="0"/>
    <x v="8"/>
    <x v="0"/>
    <n v="0"/>
  </r>
  <r>
    <x v="370"/>
    <x v="0"/>
    <x v="1"/>
    <x v="0"/>
    <n v="0"/>
  </r>
  <r>
    <x v="371"/>
    <x v="0"/>
    <x v="1"/>
    <x v="3"/>
    <n v="0"/>
  </r>
  <r>
    <x v="372"/>
    <x v="0"/>
    <x v="8"/>
    <x v="9"/>
    <n v="0"/>
  </r>
  <r>
    <x v="373"/>
    <x v="0"/>
    <x v="1"/>
    <x v="0"/>
    <n v="0"/>
  </r>
  <r>
    <x v="374"/>
    <x v="0"/>
    <x v="8"/>
    <x v="3"/>
    <n v="0"/>
  </r>
  <r>
    <x v="375"/>
    <x v="0"/>
    <x v="7"/>
    <x v="4"/>
    <n v="0"/>
  </r>
  <r>
    <x v="376"/>
    <x v="0"/>
    <x v="4"/>
    <x v="4"/>
    <n v="4"/>
  </r>
  <r>
    <x v="377"/>
    <x v="0"/>
    <x v="8"/>
    <x v="3"/>
    <n v="0"/>
  </r>
  <r>
    <x v="378"/>
    <x v="1"/>
    <x v="1"/>
    <x v="1"/>
    <n v="0"/>
  </r>
  <r>
    <x v="379"/>
    <x v="0"/>
    <x v="9"/>
    <x v="5"/>
    <n v="0"/>
  </r>
  <r>
    <x v="380"/>
    <x v="0"/>
    <x v="1"/>
    <x v="6"/>
    <n v="0"/>
  </r>
  <r>
    <x v="381"/>
    <x v="0"/>
    <x v="1"/>
    <x v="3"/>
    <n v="0"/>
  </r>
  <r>
    <x v="382"/>
    <x v="4"/>
    <x v="8"/>
    <x v="2"/>
    <n v="0"/>
  </r>
  <r>
    <x v="383"/>
    <x v="3"/>
    <x v="3"/>
    <x v="2"/>
    <n v="6"/>
  </r>
  <r>
    <x v="384"/>
    <x v="1"/>
    <x v="7"/>
    <x v="7"/>
    <n v="0"/>
  </r>
  <r>
    <x v="385"/>
    <x v="1"/>
    <x v="13"/>
    <x v="7"/>
    <n v="3"/>
  </r>
  <r>
    <x v="386"/>
    <x v="0"/>
    <x v="1"/>
    <x v="13"/>
    <n v="0"/>
  </r>
  <r>
    <x v="387"/>
    <x v="3"/>
    <x v="1"/>
    <x v="4"/>
    <n v="0"/>
  </r>
  <r>
    <x v="388"/>
    <x v="2"/>
    <x v="8"/>
    <x v="7"/>
    <n v="0"/>
  </r>
  <r>
    <x v="389"/>
    <x v="1"/>
    <x v="9"/>
    <x v="6"/>
    <n v="0"/>
  </r>
  <r>
    <x v="390"/>
    <x v="27"/>
    <x v="3"/>
    <x v="1"/>
    <n v="0"/>
  </r>
  <r>
    <x v="391"/>
    <x v="1"/>
    <x v="1"/>
    <x v="0"/>
    <n v="0"/>
  </r>
  <r>
    <x v="392"/>
    <x v="0"/>
    <x v="9"/>
    <x v="0"/>
    <n v="0"/>
  </r>
  <r>
    <x v="393"/>
    <x v="1"/>
    <x v="8"/>
    <x v="7"/>
    <n v="0"/>
  </r>
  <r>
    <x v="394"/>
    <x v="0"/>
    <x v="5"/>
    <x v="7"/>
    <n v="0"/>
  </r>
  <r>
    <x v="395"/>
    <x v="28"/>
    <x v="1"/>
    <x v="10"/>
    <n v="8"/>
  </r>
  <r>
    <x v="396"/>
    <x v="0"/>
    <x v="1"/>
    <x v="2"/>
    <n v="0"/>
  </r>
  <r>
    <x v="397"/>
    <x v="28"/>
    <x v="7"/>
    <x v="9"/>
    <n v="10"/>
  </r>
  <r>
    <x v="398"/>
    <x v="0"/>
    <x v="1"/>
    <x v="9"/>
    <n v="0"/>
  </r>
  <r>
    <x v="399"/>
    <x v="1"/>
    <x v="8"/>
    <x v="3"/>
    <n v="0"/>
  </r>
  <r>
    <x v="400"/>
    <x v="0"/>
    <x v="1"/>
    <x v="0"/>
    <n v="0"/>
  </r>
  <r>
    <x v="401"/>
    <x v="1"/>
    <x v="1"/>
    <x v="3"/>
    <n v="0"/>
  </r>
  <r>
    <x v="402"/>
    <x v="8"/>
    <x v="7"/>
    <x v="7"/>
    <n v="0"/>
  </r>
  <r>
    <x v="403"/>
    <x v="0"/>
    <x v="9"/>
    <x v="6"/>
    <n v="0"/>
  </r>
  <r>
    <x v="404"/>
    <x v="1"/>
    <x v="8"/>
    <x v="0"/>
    <n v="0"/>
  </r>
  <r>
    <x v="405"/>
    <x v="1"/>
    <x v="14"/>
    <x v="4"/>
    <n v="4"/>
  </r>
  <r>
    <x v="406"/>
    <x v="4"/>
    <x v="9"/>
    <x v="7"/>
    <n v="0"/>
  </r>
  <r>
    <x v="407"/>
    <x v="1"/>
    <x v="9"/>
    <x v="3"/>
    <n v="0"/>
  </r>
  <r>
    <x v="408"/>
    <x v="4"/>
    <x v="1"/>
    <x v="1"/>
    <n v="0"/>
  </r>
  <r>
    <x v="409"/>
    <x v="1"/>
    <x v="9"/>
    <x v="3"/>
    <n v="0"/>
  </r>
  <r>
    <x v="410"/>
    <x v="5"/>
    <x v="8"/>
    <x v="7"/>
    <n v="0"/>
  </r>
  <r>
    <x v="411"/>
    <x v="0"/>
    <x v="8"/>
    <x v="3"/>
    <n v="0"/>
  </r>
  <r>
    <x v="412"/>
    <x v="0"/>
    <x v="1"/>
    <x v="0"/>
    <n v="0"/>
  </r>
  <r>
    <x v="413"/>
    <x v="8"/>
    <x v="1"/>
    <x v="0"/>
    <n v="0"/>
  </r>
  <r>
    <x v="414"/>
    <x v="26"/>
    <x v="1"/>
    <x v="3"/>
    <n v="0"/>
  </r>
  <r>
    <x v="415"/>
    <x v="0"/>
    <x v="1"/>
    <x v="0"/>
    <n v="0"/>
  </r>
  <r>
    <x v="416"/>
    <x v="5"/>
    <x v="1"/>
    <x v="6"/>
    <n v="0"/>
  </r>
  <r>
    <x v="417"/>
    <x v="0"/>
    <x v="9"/>
    <x v="8"/>
    <n v="0"/>
  </r>
  <r>
    <x v="418"/>
    <x v="1"/>
    <x v="9"/>
    <x v="0"/>
    <n v="0"/>
  </r>
  <r>
    <x v="419"/>
    <x v="1"/>
    <x v="8"/>
    <x v="3"/>
    <n v="0"/>
  </r>
  <r>
    <x v="420"/>
    <x v="0"/>
    <x v="9"/>
    <x v="3"/>
    <n v="0"/>
  </r>
  <r>
    <x v="421"/>
    <x v="0"/>
    <x v="9"/>
    <x v="0"/>
    <n v="0"/>
  </r>
  <r>
    <x v="422"/>
    <x v="0"/>
    <x v="8"/>
    <x v="0"/>
    <n v="0"/>
  </r>
  <r>
    <x v="423"/>
    <x v="1"/>
    <x v="3"/>
    <x v="0"/>
    <n v="0"/>
  </r>
  <r>
    <x v="424"/>
    <x v="1"/>
    <x v="7"/>
    <x v="4"/>
    <n v="0"/>
  </r>
  <r>
    <x v="425"/>
    <x v="1"/>
    <x v="7"/>
    <x v="4"/>
    <n v="0"/>
  </r>
  <r>
    <x v="426"/>
    <x v="1"/>
    <x v="1"/>
    <x v="3"/>
    <n v="0"/>
  </r>
  <r>
    <x v="427"/>
    <x v="0"/>
    <x v="3"/>
    <x v="4"/>
    <n v="0"/>
  </r>
  <r>
    <x v="428"/>
    <x v="1"/>
    <x v="1"/>
    <x v="6"/>
    <n v="0"/>
  </r>
  <r>
    <x v="429"/>
    <x v="1"/>
    <x v="4"/>
    <x v="10"/>
    <n v="8"/>
  </r>
  <r>
    <x v="430"/>
    <x v="0"/>
    <x v="12"/>
    <x v="7"/>
    <n v="3"/>
  </r>
  <r>
    <x v="431"/>
    <x v="1"/>
    <x v="8"/>
    <x v="3"/>
    <n v="0"/>
  </r>
  <r>
    <x v="432"/>
    <x v="0"/>
    <x v="1"/>
    <x v="0"/>
    <n v="0"/>
  </r>
  <r>
    <x v="433"/>
    <x v="0"/>
    <x v="9"/>
    <x v="7"/>
    <n v="0"/>
  </r>
  <r>
    <x v="434"/>
    <x v="0"/>
    <x v="1"/>
    <x v="10"/>
    <n v="8"/>
  </r>
  <r>
    <x v="435"/>
    <x v="1"/>
    <x v="7"/>
    <x v="7"/>
    <n v="0"/>
  </r>
  <r>
    <x v="436"/>
    <x v="1"/>
    <x v="7"/>
    <x v="13"/>
    <n v="12"/>
  </r>
  <r>
    <x v="437"/>
    <x v="1"/>
    <x v="1"/>
    <x v="4"/>
    <n v="0"/>
  </r>
  <r>
    <x v="438"/>
    <x v="1"/>
    <x v="7"/>
    <x v="3"/>
    <n v="0"/>
  </r>
  <r>
    <x v="439"/>
    <x v="4"/>
    <x v="3"/>
    <x v="6"/>
    <n v="0"/>
  </r>
  <r>
    <x v="440"/>
    <x v="4"/>
    <x v="1"/>
    <x v="1"/>
    <n v="0"/>
  </r>
  <r>
    <x v="441"/>
    <x v="0"/>
    <x v="8"/>
    <x v="3"/>
    <n v="0"/>
  </r>
  <r>
    <x v="442"/>
    <x v="29"/>
    <x v="3"/>
    <x v="7"/>
    <n v="0"/>
  </r>
  <r>
    <x v="443"/>
    <x v="0"/>
    <x v="9"/>
    <x v="6"/>
    <n v="0"/>
  </r>
  <r>
    <x v="444"/>
    <x v="0"/>
    <x v="1"/>
    <x v="6"/>
    <n v="0"/>
  </r>
  <r>
    <x v="445"/>
    <x v="3"/>
    <x v="9"/>
    <x v="4"/>
    <n v="0"/>
  </r>
  <r>
    <x v="446"/>
    <x v="30"/>
    <x v="1"/>
    <x v="6"/>
    <n v="0"/>
  </r>
  <r>
    <x v="447"/>
    <x v="0"/>
    <x v="1"/>
    <x v="3"/>
    <n v="0"/>
  </r>
  <r>
    <x v="448"/>
    <x v="0"/>
    <x v="8"/>
    <x v="5"/>
    <n v="0"/>
  </r>
  <r>
    <x v="449"/>
    <x v="0"/>
    <x v="7"/>
    <x v="4"/>
    <n v="0"/>
  </r>
  <r>
    <x v="450"/>
    <x v="0"/>
    <x v="8"/>
    <x v="1"/>
    <n v="7"/>
  </r>
  <r>
    <x v="451"/>
    <x v="5"/>
    <x v="8"/>
    <x v="3"/>
    <n v="0"/>
  </r>
  <r>
    <x v="452"/>
    <x v="1"/>
    <x v="1"/>
    <x v="7"/>
    <n v="0"/>
  </r>
  <r>
    <x v="453"/>
    <x v="1"/>
    <x v="8"/>
    <x v="7"/>
    <n v="0"/>
  </r>
  <r>
    <x v="454"/>
    <x v="1"/>
    <x v="1"/>
    <x v="3"/>
    <n v="0"/>
  </r>
  <r>
    <x v="455"/>
    <x v="0"/>
    <x v="1"/>
    <x v="0"/>
    <n v="0"/>
  </r>
  <r>
    <x v="456"/>
    <x v="0"/>
    <x v="8"/>
    <x v="4"/>
    <n v="0"/>
  </r>
  <r>
    <x v="457"/>
    <x v="23"/>
    <x v="8"/>
    <x v="3"/>
    <n v="0"/>
  </r>
  <r>
    <x v="458"/>
    <x v="1"/>
    <x v="8"/>
    <x v="13"/>
    <n v="12"/>
  </r>
  <r>
    <x v="459"/>
    <x v="0"/>
    <x v="1"/>
    <x v="4"/>
    <n v="0"/>
  </r>
  <r>
    <x v="460"/>
    <x v="2"/>
    <x v="4"/>
    <x v="4"/>
    <n v="0"/>
  </r>
  <r>
    <x v="461"/>
    <x v="5"/>
    <x v="1"/>
    <x v="4"/>
    <n v="0"/>
  </r>
  <r>
    <x v="462"/>
    <x v="0"/>
    <x v="1"/>
    <x v="3"/>
    <n v="0"/>
  </r>
  <r>
    <x v="463"/>
    <x v="0"/>
    <x v="3"/>
    <x v="0"/>
    <n v="0"/>
  </r>
  <r>
    <x v="464"/>
    <x v="0"/>
    <x v="7"/>
    <x v="0"/>
    <n v="0"/>
  </r>
  <r>
    <x v="465"/>
    <x v="30"/>
    <x v="4"/>
    <x v="3"/>
    <n v="0"/>
  </r>
  <r>
    <x v="466"/>
    <x v="28"/>
    <x v="4"/>
    <x v="8"/>
    <n v="11"/>
  </r>
  <r>
    <x v="467"/>
    <x v="0"/>
    <x v="5"/>
    <x v="3"/>
    <n v="1"/>
  </r>
  <r>
    <x v="468"/>
    <x v="1"/>
    <x v="5"/>
    <x v="6"/>
    <n v="0"/>
  </r>
  <r>
    <x v="469"/>
    <x v="0"/>
    <x v="8"/>
    <x v="0"/>
    <n v="0"/>
  </r>
  <r>
    <x v="470"/>
    <x v="0"/>
    <x v="1"/>
    <x v="3"/>
    <n v="0"/>
  </r>
  <r>
    <x v="471"/>
    <x v="0"/>
    <x v="8"/>
    <x v="7"/>
    <n v="0"/>
  </r>
  <r>
    <x v="472"/>
    <x v="0"/>
    <x v="8"/>
    <x v="0"/>
    <n v="0"/>
  </r>
  <r>
    <x v="473"/>
    <x v="1"/>
    <x v="5"/>
    <x v="6"/>
    <n v="0"/>
  </r>
  <r>
    <x v="474"/>
    <x v="10"/>
    <x v="10"/>
    <x v="3"/>
    <n v="0"/>
  </r>
  <r>
    <x v="475"/>
    <x v="0"/>
    <x v="1"/>
    <x v="4"/>
    <n v="0"/>
  </r>
  <r>
    <x v="476"/>
    <x v="0"/>
    <x v="1"/>
    <x v="7"/>
    <n v="0"/>
  </r>
  <r>
    <x v="477"/>
    <x v="10"/>
    <x v="10"/>
    <x v="3"/>
    <n v="0"/>
  </r>
  <r>
    <x v="478"/>
    <x v="17"/>
    <x v="1"/>
    <x v="4"/>
    <n v="0"/>
  </r>
  <r>
    <x v="479"/>
    <x v="1"/>
    <x v="9"/>
    <x v="16"/>
    <n v="19"/>
  </r>
  <r>
    <x v="480"/>
    <x v="0"/>
    <x v="1"/>
    <x v="0"/>
    <n v="0"/>
  </r>
  <r>
    <x v="481"/>
    <x v="4"/>
    <x v="8"/>
    <x v="7"/>
    <n v="0"/>
  </r>
  <r>
    <x v="482"/>
    <x v="0"/>
    <x v="8"/>
    <x v="1"/>
    <n v="7"/>
  </r>
  <r>
    <x v="483"/>
    <x v="5"/>
    <x v="1"/>
    <x v="3"/>
    <n v="0"/>
  </r>
  <r>
    <x v="484"/>
    <x v="10"/>
    <x v="1"/>
    <x v="3"/>
    <n v="0"/>
  </r>
  <r>
    <x v="485"/>
    <x v="0"/>
    <x v="1"/>
    <x v="4"/>
    <n v="0"/>
  </r>
  <r>
    <x v="486"/>
    <x v="0"/>
    <x v="7"/>
    <x v="0"/>
    <n v="0"/>
  </r>
  <r>
    <x v="487"/>
    <x v="0"/>
    <x v="1"/>
    <x v="0"/>
    <n v="0"/>
  </r>
  <r>
    <x v="488"/>
    <x v="0"/>
    <x v="1"/>
    <x v="1"/>
    <n v="0"/>
  </r>
  <r>
    <x v="489"/>
    <x v="31"/>
    <x v="9"/>
    <x v="6"/>
    <n v="0"/>
  </r>
  <r>
    <x v="490"/>
    <x v="1"/>
    <x v="12"/>
    <x v="5"/>
    <n v="5"/>
  </r>
  <r>
    <x v="491"/>
    <x v="0"/>
    <x v="1"/>
    <x v="0"/>
    <n v="0"/>
  </r>
  <r>
    <x v="492"/>
    <x v="0"/>
    <x v="4"/>
    <x v="7"/>
    <n v="0"/>
  </r>
  <r>
    <x v="493"/>
    <x v="0"/>
    <x v="4"/>
    <x v="3"/>
    <n v="0"/>
  </r>
  <r>
    <x v="494"/>
    <x v="1"/>
    <x v="1"/>
    <x v="3"/>
    <n v="0"/>
  </r>
  <r>
    <x v="495"/>
    <x v="1"/>
    <x v="3"/>
    <x v="6"/>
    <n v="0"/>
  </r>
  <r>
    <x v="496"/>
    <x v="0"/>
    <x v="8"/>
    <x v="13"/>
    <n v="12"/>
  </r>
  <r>
    <x v="497"/>
    <x v="8"/>
    <x v="1"/>
    <x v="4"/>
    <n v="0"/>
  </r>
  <r>
    <x v="498"/>
    <x v="0"/>
    <x v="9"/>
    <x v="7"/>
    <n v="0"/>
  </r>
  <r>
    <x v="499"/>
    <x v="2"/>
    <x v="4"/>
    <x v="0"/>
    <n v="0"/>
  </r>
  <r>
    <x v="500"/>
    <x v="0"/>
    <x v="1"/>
    <x v="0"/>
    <n v="0"/>
  </r>
  <r>
    <x v="501"/>
    <x v="1"/>
    <x v="9"/>
    <x v="4"/>
    <n v="0"/>
  </r>
  <r>
    <x v="502"/>
    <x v="1"/>
    <x v="8"/>
    <x v="6"/>
    <n v="0"/>
  </r>
  <r>
    <x v="503"/>
    <x v="4"/>
    <x v="1"/>
    <x v="6"/>
    <n v="0"/>
  </r>
  <r>
    <x v="504"/>
    <x v="5"/>
    <x v="7"/>
    <x v="6"/>
    <n v="0"/>
  </r>
  <r>
    <x v="505"/>
    <x v="1"/>
    <x v="9"/>
    <x v="3"/>
    <n v="0"/>
  </r>
  <r>
    <x v="506"/>
    <x v="0"/>
    <x v="7"/>
    <x v="3"/>
    <n v="0"/>
  </r>
  <r>
    <x v="507"/>
    <x v="1"/>
    <x v="1"/>
    <x v="3"/>
    <n v="0"/>
  </r>
  <r>
    <x v="508"/>
    <x v="0"/>
    <x v="1"/>
    <x v="1"/>
    <n v="0"/>
  </r>
  <r>
    <x v="509"/>
    <x v="15"/>
    <x v="1"/>
    <x v="0"/>
    <n v="0"/>
  </r>
  <r>
    <x v="510"/>
    <x v="1"/>
    <x v="1"/>
    <x v="6"/>
    <n v="0"/>
  </r>
  <r>
    <x v="511"/>
    <x v="0"/>
    <x v="8"/>
    <x v="4"/>
    <n v="0"/>
  </r>
  <r>
    <x v="512"/>
    <x v="0"/>
    <x v="7"/>
    <x v="4"/>
    <n v="0"/>
  </r>
  <r>
    <x v="513"/>
    <x v="1"/>
    <x v="7"/>
    <x v="3"/>
    <n v="0"/>
  </r>
  <r>
    <x v="514"/>
    <x v="0"/>
    <x v="5"/>
    <x v="5"/>
    <n v="0"/>
  </r>
  <r>
    <x v="515"/>
    <x v="0"/>
    <x v="8"/>
    <x v="0"/>
    <n v="0"/>
  </r>
  <r>
    <x v="516"/>
    <x v="0"/>
    <x v="8"/>
    <x v="5"/>
    <n v="0"/>
  </r>
  <r>
    <x v="517"/>
    <x v="0"/>
    <x v="8"/>
    <x v="13"/>
    <n v="12"/>
  </r>
  <r>
    <x v="518"/>
    <x v="1"/>
    <x v="1"/>
    <x v="5"/>
    <n v="0"/>
  </r>
  <r>
    <x v="519"/>
    <x v="5"/>
    <x v="3"/>
    <x v="2"/>
    <n v="0"/>
  </r>
  <r>
    <x v="520"/>
    <x v="30"/>
    <x v="4"/>
    <x v="2"/>
    <n v="0"/>
  </r>
  <r>
    <x v="521"/>
    <x v="1"/>
    <x v="10"/>
    <x v="6"/>
    <n v="0"/>
  </r>
  <r>
    <x v="522"/>
    <x v="0"/>
    <x v="9"/>
    <x v="2"/>
    <n v="0"/>
  </r>
  <r>
    <x v="523"/>
    <x v="1"/>
    <x v="5"/>
    <x v="0"/>
    <n v="0"/>
  </r>
  <r>
    <x v="524"/>
    <x v="10"/>
    <x v="5"/>
    <x v="7"/>
    <n v="3"/>
  </r>
  <r>
    <x v="525"/>
    <x v="5"/>
    <x v="1"/>
    <x v="3"/>
    <n v="0"/>
  </r>
  <r>
    <x v="526"/>
    <x v="0"/>
    <x v="8"/>
    <x v="3"/>
    <n v="0"/>
  </r>
  <r>
    <x v="527"/>
    <x v="1"/>
    <x v="4"/>
    <x v="7"/>
    <n v="3"/>
  </r>
  <r>
    <x v="528"/>
    <x v="0"/>
    <x v="9"/>
    <x v="1"/>
    <n v="0"/>
  </r>
  <r>
    <x v="529"/>
    <x v="0"/>
    <x v="1"/>
    <x v="0"/>
    <n v="0"/>
  </r>
  <r>
    <x v="530"/>
    <x v="0"/>
    <x v="1"/>
    <x v="0"/>
    <n v="0"/>
  </r>
  <r>
    <x v="531"/>
    <x v="0"/>
    <x v="1"/>
    <x v="3"/>
    <n v="0"/>
  </r>
  <r>
    <x v="532"/>
    <x v="0"/>
    <x v="1"/>
    <x v="13"/>
    <n v="0"/>
  </r>
  <r>
    <x v="533"/>
    <x v="32"/>
    <x v="8"/>
    <x v="3"/>
    <n v="0"/>
  </r>
  <r>
    <x v="534"/>
    <x v="0"/>
    <x v="7"/>
    <x v="4"/>
    <n v="0"/>
  </r>
  <r>
    <x v="535"/>
    <x v="0"/>
    <x v="1"/>
    <x v="5"/>
    <n v="0"/>
  </r>
  <r>
    <x v="536"/>
    <x v="0"/>
    <x v="1"/>
    <x v="0"/>
    <n v="0"/>
  </r>
  <r>
    <x v="537"/>
    <x v="1"/>
    <x v="8"/>
    <x v="3"/>
    <n v="0"/>
  </r>
  <r>
    <x v="538"/>
    <x v="0"/>
    <x v="8"/>
    <x v="0"/>
    <n v="0"/>
  </r>
  <r>
    <x v="539"/>
    <x v="0"/>
    <x v="9"/>
    <x v="0"/>
    <n v="0"/>
  </r>
  <r>
    <x v="540"/>
    <x v="0"/>
    <x v="1"/>
    <x v="5"/>
    <n v="0"/>
  </r>
  <r>
    <x v="541"/>
    <x v="0"/>
    <x v="9"/>
    <x v="0"/>
    <n v="0"/>
  </r>
  <r>
    <x v="542"/>
    <x v="0"/>
    <x v="1"/>
    <x v="0"/>
    <n v="0"/>
  </r>
  <r>
    <x v="543"/>
    <x v="0"/>
    <x v="14"/>
    <x v="6"/>
    <n v="0"/>
  </r>
  <r>
    <x v="544"/>
    <x v="0"/>
    <x v="1"/>
    <x v="10"/>
    <n v="8"/>
  </r>
  <r>
    <x v="545"/>
    <x v="0"/>
    <x v="8"/>
    <x v="5"/>
    <n v="0"/>
  </r>
  <r>
    <x v="546"/>
    <x v="1"/>
    <x v="3"/>
    <x v="4"/>
    <n v="0"/>
  </r>
  <r>
    <x v="547"/>
    <x v="5"/>
    <x v="8"/>
    <x v="0"/>
    <n v="0"/>
  </r>
  <r>
    <x v="548"/>
    <x v="28"/>
    <x v="7"/>
    <x v="7"/>
    <n v="0"/>
  </r>
  <r>
    <x v="549"/>
    <x v="0"/>
    <x v="1"/>
    <x v="10"/>
    <n v="8"/>
  </r>
  <r>
    <x v="550"/>
    <x v="1"/>
    <x v="1"/>
    <x v="6"/>
    <n v="0"/>
  </r>
  <r>
    <x v="551"/>
    <x v="33"/>
    <x v="1"/>
    <x v="7"/>
    <n v="0"/>
  </r>
  <r>
    <x v="552"/>
    <x v="0"/>
    <x v="1"/>
    <x v="3"/>
    <n v="0"/>
  </r>
  <r>
    <x v="553"/>
    <x v="0"/>
    <x v="1"/>
    <x v="10"/>
    <n v="8"/>
  </r>
  <r>
    <x v="554"/>
    <x v="0"/>
    <x v="1"/>
    <x v="15"/>
    <n v="0"/>
  </r>
  <r>
    <x v="555"/>
    <x v="1"/>
    <x v="9"/>
    <x v="5"/>
    <n v="0"/>
  </r>
  <r>
    <x v="556"/>
    <x v="0"/>
    <x v="3"/>
    <x v="13"/>
    <n v="0"/>
  </r>
  <r>
    <x v="557"/>
    <x v="10"/>
    <x v="8"/>
    <x v="3"/>
    <n v="0"/>
  </r>
  <r>
    <x v="558"/>
    <x v="0"/>
    <x v="1"/>
    <x v="2"/>
    <n v="0"/>
  </r>
  <r>
    <x v="559"/>
    <x v="0"/>
    <x v="1"/>
    <x v="2"/>
    <n v="0"/>
  </r>
  <r>
    <x v="560"/>
    <x v="0"/>
    <x v="7"/>
    <x v="0"/>
    <n v="0"/>
  </r>
  <r>
    <x v="561"/>
    <x v="34"/>
    <x v="8"/>
    <x v="3"/>
    <n v="0"/>
  </r>
  <r>
    <x v="562"/>
    <x v="0"/>
    <x v="8"/>
    <x v="4"/>
    <n v="0"/>
  </r>
  <r>
    <x v="563"/>
    <x v="0"/>
    <x v="1"/>
    <x v="0"/>
    <n v="0"/>
  </r>
  <r>
    <x v="564"/>
    <x v="1"/>
    <x v="1"/>
    <x v="7"/>
    <n v="0"/>
  </r>
  <r>
    <x v="565"/>
    <x v="0"/>
    <x v="13"/>
    <x v="3"/>
    <n v="1"/>
  </r>
  <r>
    <x v="566"/>
    <x v="0"/>
    <x v="8"/>
    <x v="2"/>
    <n v="0"/>
  </r>
  <r>
    <x v="567"/>
    <x v="23"/>
    <x v="4"/>
    <x v="3"/>
    <n v="0"/>
  </r>
  <r>
    <x v="568"/>
    <x v="1"/>
    <x v="1"/>
    <x v="8"/>
    <n v="11"/>
  </r>
  <r>
    <x v="569"/>
    <x v="5"/>
    <x v="1"/>
    <x v="6"/>
    <n v="0"/>
  </r>
  <r>
    <x v="570"/>
    <x v="0"/>
    <x v="8"/>
    <x v="11"/>
    <n v="0"/>
  </r>
  <r>
    <x v="571"/>
    <x v="0"/>
    <x v="1"/>
    <x v="1"/>
    <n v="0"/>
  </r>
  <r>
    <x v="572"/>
    <x v="0"/>
    <x v="7"/>
    <x v="6"/>
    <n v="0"/>
  </r>
  <r>
    <x v="573"/>
    <x v="5"/>
    <x v="8"/>
    <x v="7"/>
    <n v="0"/>
  </r>
  <r>
    <x v="574"/>
    <x v="5"/>
    <x v="1"/>
    <x v="3"/>
    <n v="0"/>
  </r>
  <r>
    <x v="575"/>
    <x v="0"/>
    <x v="7"/>
    <x v="0"/>
    <n v="0"/>
  </r>
  <r>
    <x v="576"/>
    <x v="5"/>
    <x v="9"/>
    <x v="1"/>
    <n v="0"/>
  </r>
  <r>
    <x v="577"/>
    <x v="0"/>
    <x v="8"/>
    <x v="0"/>
    <n v="0"/>
  </r>
  <r>
    <x v="578"/>
    <x v="35"/>
    <x v="3"/>
    <x v="7"/>
    <n v="0"/>
  </r>
  <r>
    <x v="579"/>
    <x v="10"/>
    <x v="9"/>
    <x v="4"/>
    <n v="0"/>
  </r>
  <r>
    <x v="580"/>
    <x v="10"/>
    <x v="1"/>
    <x v="6"/>
    <n v="0"/>
  </r>
  <r>
    <x v="581"/>
    <x v="0"/>
    <x v="3"/>
    <x v="5"/>
    <n v="0"/>
  </r>
  <r>
    <x v="582"/>
    <x v="1"/>
    <x v="1"/>
    <x v="3"/>
    <n v="0"/>
  </r>
  <r>
    <x v="583"/>
    <x v="0"/>
    <x v="1"/>
    <x v="5"/>
    <n v="0"/>
  </r>
  <r>
    <x v="584"/>
    <x v="0"/>
    <x v="1"/>
    <x v="3"/>
    <n v="0"/>
  </r>
  <r>
    <x v="585"/>
    <x v="0"/>
    <x v="1"/>
    <x v="0"/>
    <n v="0"/>
  </r>
  <r>
    <x v="586"/>
    <x v="0"/>
    <x v="1"/>
    <x v="0"/>
    <n v="0"/>
  </r>
  <r>
    <x v="587"/>
    <x v="0"/>
    <x v="9"/>
    <x v="3"/>
    <n v="0"/>
  </r>
  <r>
    <x v="588"/>
    <x v="0"/>
    <x v="1"/>
    <x v="3"/>
    <n v="0"/>
  </r>
  <r>
    <x v="589"/>
    <x v="8"/>
    <x v="1"/>
    <x v="3"/>
    <n v="0"/>
  </r>
  <r>
    <x v="590"/>
    <x v="0"/>
    <x v="1"/>
    <x v="0"/>
    <n v="0"/>
  </r>
  <r>
    <x v="591"/>
    <x v="4"/>
    <x v="9"/>
    <x v="0"/>
    <n v="0"/>
  </r>
  <r>
    <x v="592"/>
    <x v="0"/>
    <x v="8"/>
    <x v="4"/>
    <n v="0"/>
  </r>
  <r>
    <x v="593"/>
    <x v="0"/>
    <x v="1"/>
    <x v="6"/>
    <n v="0"/>
  </r>
  <r>
    <x v="594"/>
    <x v="0"/>
    <x v="5"/>
    <x v="0"/>
    <n v="0"/>
  </r>
  <r>
    <x v="595"/>
    <x v="1"/>
    <x v="12"/>
    <x v="7"/>
    <n v="0"/>
  </r>
  <r>
    <x v="596"/>
    <x v="4"/>
    <x v="7"/>
    <x v="3"/>
    <n v="0"/>
  </r>
  <r>
    <x v="597"/>
    <x v="0"/>
    <x v="1"/>
    <x v="4"/>
    <n v="0"/>
  </r>
  <r>
    <x v="598"/>
    <x v="0"/>
    <x v="8"/>
    <x v="0"/>
    <n v="0"/>
  </r>
  <r>
    <x v="599"/>
    <x v="0"/>
    <x v="8"/>
    <x v="6"/>
    <n v="0"/>
  </r>
  <r>
    <x v="600"/>
    <x v="0"/>
    <x v="7"/>
    <x v="0"/>
    <n v="0"/>
  </r>
  <r>
    <x v="601"/>
    <x v="1"/>
    <x v="1"/>
    <x v="3"/>
    <n v="0"/>
  </r>
  <r>
    <x v="602"/>
    <x v="0"/>
    <x v="10"/>
    <x v="18"/>
    <n v="0"/>
  </r>
  <r>
    <x v="603"/>
    <x v="1"/>
    <x v="14"/>
    <x v="6"/>
    <n v="2"/>
  </r>
  <r>
    <x v="604"/>
    <x v="5"/>
    <x v="1"/>
    <x v="6"/>
    <n v="0"/>
  </r>
  <r>
    <x v="605"/>
    <x v="4"/>
    <x v="1"/>
    <x v="3"/>
    <n v="0"/>
  </r>
  <r>
    <x v="606"/>
    <x v="0"/>
    <x v="1"/>
    <x v="4"/>
    <n v="0"/>
  </r>
  <r>
    <x v="607"/>
    <x v="4"/>
    <x v="8"/>
    <x v="1"/>
    <n v="0"/>
  </r>
  <r>
    <x v="608"/>
    <x v="1"/>
    <x v="3"/>
    <x v="4"/>
    <n v="0"/>
  </r>
  <r>
    <x v="609"/>
    <x v="0"/>
    <x v="7"/>
    <x v="3"/>
    <n v="0"/>
  </r>
  <r>
    <x v="610"/>
    <x v="1"/>
    <x v="3"/>
    <x v="0"/>
    <n v="0"/>
  </r>
  <r>
    <x v="611"/>
    <x v="4"/>
    <x v="1"/>
    <x v="3"/>
    <n v="0"/>
  </r>
  <r>
    <x v="612"/>
    <x v="0"/>
    <x v="7"/>
    <x v="6"/>
    <n v="0"/>
  </r>
  <r>
    <x v="613"/>
    <x v="2"/>
    <x v="1"/>
    <x v="3"/>
    <n v="0"/>
  </r>
  <r>
    <x v="614"/>
    <x v="4"/>
    <x v="3"/>
    <x v="6"/>
    <n v="0"/>
  </r>
  <r>
    <x v="615"/>
    <x v="36"/>
    <x v="12"/>
    <x v="7"/>
    <n v="0"/>
  </r>
  <r>
    <x v="616"/>
    <x v="0"/>
    <x v="4"/>
    <x v="3"/>
    <n v="0"/>
  </r>
  <r>
    <x v="617"/>
    <x v="0"/>
    <x v="8"/>
    <x v="0"/>
    <n v="0"/>
  </r>
  <r>
    <x v="618"/>
    <x v="2"/>
    <x v="14"/>
    <x v="10"/>
    <n v="8"/>
  </r>
  <r>
    <x v="619"/>
    <x v="8"/>
    <x v="8"/>
    <x v="2"/>
    <n v="0"/>
  </r>
  <r>
    <x v="620"/>
    <x v="1"/>
    <x v="1"/>
    <x v="3"/>
    <n v="0"/>
  </r>
  <r>
    <x v="621"/>
    <x v="1"/>
    <x v="1"/>
    <x v="3"/>
    <n v="0"/>
  </r>
  <r>
    <x v="622"/>
    <x v="10"/>
    <x v="8"/>
    <x v="4"/>
    <n v="0"/>
  </r>
  <r>
    <x v="623"/>
    <x v="10"/>
    <x v="1"/>
    <x v="5"/>
    <n v="0"/>
  </r>
  <r>
    <x v="624"/>
    <x v="1"/>
    <x v="1"/>
    <x v="7"/>
    <n v="0"/>
  </r>
  <r>
    <x v="625"/>
    <x v="0"/>
    <x v="1"/>
    <x v="5"/>
    <n v="0"/>
  </r>
  <r>
    <x v="626"/>
    <x v="0"/>
    <x v="1"/>
    <x v="0"/>
    <n v="0"/>
  </r>
  <r>
    <x v="627"/>
    <x v="0"/>
    <x v="4"/>
    <x v="4"/>
    <n v="0"/>
  </r>
  <r>
    <x v="628"/>
    <x v="0"/>
    <x v="7"/>
    <x v="3"/>
    <n v="0"/>
  </r>
  <r>
    <x v="629"/>
    <x v="0"/>
    <x v="1"/>
    <x v="7"/>
    <n v="0"/>
  </r>
  <r>
    <x v="630"/>
    <x v="0"/>
    <x v="9"/>
    <x v="0"/>
    <n v="0"/>
  </r>
  <r>
    <x v="631"/>
    <x v="0"/>
    <x v="1"/>
    <x v="0"/>
    <n v="0"/>
  </r>
  <r>
    <x v="632"/>
    <x v="0"/>
    <x v="8"/>
    <x v="13"/>
    <n v="12"/>
  </r>
  <r>
    <x v="633"/>
    <x v="10"/>
    <x v="1"/>
    <x v="7"/>
    <n v="0"/>
  </r>
  <r>
    <x v="634"/>
    <x v="0"/>
    <x v="1"/>
    <x v="3"/>
    <n v="0"/>
  </r>
  <r>
    <x v="635"/>
    <x v="4"/>
    <x v="4"/>
    <x v="7"/>
    <n v="0"/>
  </r>
  <r>
    <x v="636"/>
    <x v="0"/>
    <x v="8"/>
    <x v="3"/>
    <n v="0"/>
  </r>
  <r>
    <x v="637"/>
    <x v="1"/>
    <x v="7"/>
    <x v="7"/>
    <n v="0"/>
  </r>
  <r>
    <x v="638"/>
    <x v="4"/>
    <x v="3"/>
    <x v="6"/>
    <n v="0"/>
  </r>
  <r>
    <x v="639"/>
    <x v="0"/>
    <x v="8"/>
    <x v="3"/>
    <n v="0"/>
  </r>
  <r>
    <x v="640"/>
    <x v="0"/>
    <x v="8"/>
    <x v="3"/>
    <n v="0"/>
  </r>
  <r>
    <x v="641"/>
    <x v="1"/>
    <x v="9"/>
    <x v="7"/>
    <n v="0"/>
  </r>
  <r>
    <x v="642"/>
    <x v="0"/>
    <x v="9"/>
    <x v="6"/>
    <n v="0"/>
  </r>
  <r>
    <x v="643"/>
    <x v="0"/>
    <x v="1"/>
    <x v="0"/>
    <n v="0"/>
  </r>
  <r>
    <x v="644"/>
    <x v="0"/>
    <x v="4"/>
    <x v="0"/>
    <n v="0"/>
  </r>
  <r>
    <x v="645"/>
    <x v="1"/>
    <x v="1"/>
    <x v="3"/>
    <n v="0"/>
  </r>
  <r>
    <x v="646"/>
    <x v="0"/>
    <x v="1"/>
    <x v="3"/>
    <n v="0"/>
  </r>
  <r>
    <x v="647"/>
    <x v="0"/>
    <x v="7"/>
    <x v="0"/>
    <n v="0"/>
  </r>
  <r>
    <x v="648"/>
    <x v="1"/>
    <x v="1"/>
    <x v="3"/>
    <n v="0"/>
  </r>
  <r>
    <x v="649"/>
    <x v="0"/>
    <x v="15"/>
    <x v="0"/>
    <n v="0"/>
  </r>
  <r>
    <x v="650"/>
    <x v="0"/>
    <x v="1"/>
    <x v="3"/>
    <n v="0"/>
  </r>
  <r>
    <x v="651"/>
    <x v="4"/>
    <x v="1"/>
    <x v="7"/>
    <n v="0"/>
  </r>
  <r>
    <x v="652"/>
    <x v="0"/>
    <x v="8"/>
    <x v="0"/>
    <n v="0"/>
  </r>
  <r>
    <x v="653"/>
    <x v="0"/>
    <x v="1"/>
    <x v="0"/>
    <n v="0"/>
  </r>
  <r>
    <x v="654"/>
    <x v="0"/>
    <x v="1"/>
    <x v="0"/>
    <n v="0"/>
  </r>
  <r>
    <x v="655"/>
    <x v="0"/>
    <x v="9"/>
    <x v="0"/>
    <n v="0"/>
  </r>
  <r>
    <x v="656"/>
    <x v="0"/>
    <x v="1"/>
    <x v="3"/>
    <n v="0"/>
  </r>
  <r>
    <x v="657"/>
    <x v="0"/>
    <x v="1"/>
    <x v="12"/>
    <n v="16"/>
  </r>
  <r>
    <x v="658"/>
    <x v="0"/>
    <x v="1"/>
    <x v="3"/>
    <n v="0"/>
  </r>
  <r>
    <x v="659"/>
    <x v="0"/>
    <x v="9"/>
    <x v="7"/>
    <n v="0"/>
  </r>
  <r>
    <x v="660"/>
    <x v="0"/>
    <x v="9"/>
    <x v="0"/>
    <n v="0"/>
  </r>
  <r>
    <x v="661"/>
    <x v="1"/>
    <x v="8"/>
    <x v="4"/>
    <n v="0"/>
  </r>
  <r>
    <x v="662"/>
    <x v="0"/>
    <x v="1"/>
    <x v="6"/>
    <n v="0"/>
  </r>
  <r>
    <x v="663"/>
    <x v="0"/>
    <x v="3"/>
    <x v="7"/>
    <n v="0"/>
  </r>
  <r>
    <x v="664"/>
    <x v="0"/>
    <x v="7"/>
    <x v="5"/>
    <n v="0"/>
  </r>
  <r>
    <x v="665"/>
    <x v="0"/>
    <x v="8"/>
    <x v="3"/>
    <n v="0"/>
  </r>
  <r>
    <x v="666"/>
    <x v="1"/>
    <x v="8"/>
    <x v="2"/>
    <n v="0"/>
  </r>
  <r>
    <x v="667"/>
    <x v="1"/>
    <x v="8"/>
    <x v="5"/>
    <n v="0"/>
  </r>
  <r>
    <x v="668"/>
    <x v="1"/>
    <x v="9"/>
    <x v="7"/>
    <n v="0"/>
  </r>
  <r>
    <x v="669"/>
    <x v="0"/>
    <x v="8"/>
    <x v="3"/>
    <n v="0"/>
  </r>
  <r>
    <x v="670"/>
    <x v="0"/>
    <x v="7"/>
    <x v="3"/>
    <n v="0"/>
  </r>
  <r>
    <x v="671"/>
    <x v="0"/>
    <x v="8"/>
    <x v="0"/>
    <n v="0"/>
  </r>
  <r>
    <x v="672"/>
    <x v="2"/>
    <x v="9"/>
    <x v="6"/>
    <n v="0"/>
  </r>
  <r>
    <x v="673"/>
    <x v="0"/>
    <x v="7"/>
    <x v="4"/>
    <n v="0"/>
  </r>
  <r>
    <x v="674"/>
    <x v="1"/>
    <x v="9"/>
    <x v="0"/>
    <n v="0"/>
  </r>
  <r>
    <x v="675"/>
    <x v="0"/>
    <x v="8"/>
    <x v="3"/>
    <n v="0"/>
  </r>
  <r>
    <x v="676"/>
    <x v="0"/>
    <x v="9"/>
    <x v="3"/>
    <n v="0"/>
  </r>
  <r>
    <x v="677"/>
    <x v="1"/>
    <x v="9"/>
    <x v="2"/>
    <n v="0"/>
  </r>
  <r>
    <x v="678"/>
    <x v="10"/>
    <x v="1"/>
    <x v="6"/>
    <n v="0"/>
  </r>
  <r>
    <x v="679"/>
    <x v="0"/>
    <x v="7"/>
    <x v="3"/>
    <n v="0"/>
  </r>
  <r>
    <x v="680"/>
    <x v="1"/>
    <x v="9"/>
    <x v="0"/>
    <n v="0"/>
  </r>
  <r>
    <x v="681"/>
    <x v="0"/>
    <x v="1"/>
    <x v="3"/>
    <n v="0"/>
  </r>
  <r>
    <x v="682"/>
    <x v="3"/>
    <x v="7"/>
    <x v="3"/>
    <n v="0"/>
  </r>
  <r>
    <x v="683"/>
    <x v="1"/>
    <x v="7"/>
    <x v="6"/>
    <n v="0"/>
  </r>
  <r>
    <x v="684"/>
    <x v="1"/>
    <x v="8"/>
    <x v="6"/>
    <n v="0"/>
  </r>
  <r>
    <x v="685"/>
    <x v="0"/>
    <x v="1"/>
    <x v="4"/>
    <n v="0"/>
  </r>
  <r>
    <x v="686"/>
    <x v="8"/>
    <x v="3"/>
    <x v="6"/>
    <n v="0"/>
  </r>
  <r>
    <x v="687"/>
    <x v="0"/>
    <x v="8"/>
    <x v="3"/>
    <n v="0"/>
  </r>
  <r>
    <x v="688"/>
    <x v="0"/>
    <x v="9"/>
    <x v="0"/>
    <n v="0"/>
  </r>
  <r>
    <x v="689"/>
    <x v="1"/>
    <x v="3"/>
    <x v="5"/>
    <n v="0"/>
  </r>
  <r>
    <x v="690"/>
    <x v="0"/>
    <x v="9"/>
    <x v="1"/>
    <n v="0"/>
  </r>
  <r>
    <x v="691"/>
    <x v="0"/>
    <x v="12"/>
    <x v="13"/>
    <n v="0"/>
  </r>
  <r>
    <x v="692"/>
    <x v="5"/>
    <x v="5"/>
    <x v="7"/>
    <n v="0"/>
  </r>
  <r>
    <x v="693"/>
    <x v="0"/>
    <x v="8"/>
    <x v="3"/>
    <n v="0"/>
  </r>
  <r>
    <x v="694"/>
    <x v="0"/>
    <x v="8"/>
    <x v="1"/>
    <n v="0"/>
  </r>
  <r>
    <x v="695"/>
    <x v="0"/>
    <x v="1"/>
    <x v="8"/>
    <n v="11"/>
  </r>
  <r>
    <x v="696"/>
    <x v="0"/>
    <x v="1"/>
    <x v="7"/>
    <n v="0"/>
  </r>
  <r>
    <x v="697"/>
    <x v="0"/>
    <x v="8"/>
    <x v="0"/>
    <n v="0"/>
  </r>
  <r>
    <x v="698"/>
    <x v="0"/>
    <x v="5"/>
    <x v="1"/>
    <n v="0"/>
  </r>
  <r>
    <x v="699"/>
    <x v="0"/>
    <x v="9"/>
    <x v="0"/>
    <n v="0"/>
  </r>
  <r>
    <x v="700"/>
    <x v="0"/>
    <x v="1"/>
    <x v="3"/>
    <n v="0"/>
  </r>
  <r>
    <x v="701"/>
    <x v="8"/>
    <x v="8"/>
    <x v="4"/>
    <n v="0"/>
  </r>
  <r>
    <x v="702"/>
    <x v="3"/>
    <x v="9"/>
    <x v="7"/>
    <n v="0"/>
  </r>
  <r>
    <x v="703"/>
    <x v="0"/>
    <x v="9"/>
    <x v="0"/>
    <n v="0"/>
  </r>
  <r>
    <x v="704"/>
    <x v="0"/>
    <x v="9"/>
    <x v="4"/>
    <n v="0"/>
  </r>
  <r>
    <x v="705"/>
    <x v="1"/>
    <x v="7"/>
    <x v="3"/>
    <n v="0"/>
  </r>
  <r>
    <x v="706"/>
    <x v="0"/>
    <x v="4"/>
    <x v="0"/>
    <n v="0"/>
  </r>
  <r>
    <x v="707"/>
    <x v="0"/>
    <x v="1"/>
    <x v="3"/>
    <n v="0"/>
  </r>
  <r>
    <x v="708"/>
    <x v="0"/>
    <x v="1"/>
    <x v="3"/>
    <n v="0"/>
  </r>
  <r>
    <x v="709"/>
    <x v="1"/>
    <x v="7"/>
    <x v="0"/>
    <n v="0"/>
  </r>
  <r>
    <x v="710"/>
    <x v="0"/>
    <x v="1"/>
    <x v="0"/>
    <n v="0"/>
  </r>
  <r>
    <x v="711"/>
    <x v="1"/>
    <x v="8"/>
    <x v="4"/>
    <n v="0"/>
  </r>
  <r>
    <x v="712"/>
    <x v="33"/>
    <x v="9"/>
    <x v="4"/>
    <n v="0"/>
  </r>
  <r>
    <x v="713"/>
    <x v="0"/>
    <x v="1"/>
    <x v="3"/>
    <n v="0"/>
  </r>
  <r>
    <x v="714"/>
    <x v="32"/>
    <x v="12"/>
    <x v="7"/>
    <n v="0"/>
  </r>
  <r>
    <x v="715"/>
    <x v="0"/>
    <x v="10"/>
    <x v="0"/>
    <n v="0"/>
  </r>
  <r>
    <x v="716"/>
    <x v="1"/>
    <x v="9"/>
    <x v="15"/>
    <n v="13"/>
  </r>
  <r>
    <x v="717"/>
    <x v="5"/>
    <x v="13"/>
    <x v="7"/>
    <n v="0"/>
  </r>
  <r>
    <x v="718"/>
    <x v="0"/>
    <x v="3"/>
    <x v="4"/>
    <n v="0"/>
  </r>
  <r>
    <x v="719"/>
    <x v="5"/>
    <x v="4"/>
    <x v="3"/>
    <n v="0"/>
  </r>
  <r>
    <x v="720"/>
    <x v="5"/>
    <x v="9"/>
    <x v="6"/>
    <n v="0"/>
  </r>
  <r>
    <x v="721"/>
    <x v="0"/>
    <x v="1"/>
    <x v="10"/>
    <n v="8"/>
  </r>
  <r>
    <x v="722"/>
    <x v="0"/>
    <x v="1"/>
    <x v="3"/>
    <n v="0"/>
  </r>
  <r>
    <x v="723"/>
    <x v="0"/>
    <x v="1"/>
    <x v="10"/>
    <n v="8"/>
  </r>
  <r>
    <x v="724"/>
    <x v="0"/>
    <x v="1"/>
    <x v="5"/>
    <n v="0"/>
  </r>
  <r>
    <x v="725"/>
    <x v="1"/>
    <x v="1"/>
    <x v="3"/>
    <n v="0"/>
  </r>
  <r>
    <x v="726"/>
    <x v="1"/>
    <x v="8"/>
    <x v="7"/>
    <n v="0"/>
  </r>
  <r>
    <x v="727"/>
    <x v="0"/>
    <x v="7"/>
    <x v="3"/>
    <n v="0"/>
  </r>
  <r>
    <x v="728"/>
    <x v="0"/>
    <x v="9"/>
    <x v="1"/>
    <n v="0"/>
  </r>
  <r>
    <x v="729"/>
    <x v="0"/>
    <x v="8"/>
    <x v="0"/>
    <n v="0"/>
  </r>
  <r>
    <x v="730"/>
    <x v="0"/>
    <x v="3"/>
    <x v="1"/>
    <n v="0"/>
  </r>
  <r>
    <x v="731"/>
    <x v="0"/>
    <x v="1"/>
    <x v="6"/>
    <n v="0"/>
  </r>
  <r>
    <x v="732"/>
    <x v="0"/>
    <x v="1"/>
    <x v="1"/>
    <n v="0"/>
  </r>
  <r>
    <x v="733"/>
    <x v="0"/>
    <x v="8"/>
    <x v="6"/>
    <n v="0"/>
  </r>
  <r>
    <x v="734"/>
    <x v="5"/>
    <x v="8"/>
    <x v="13"/>
    <n v="0"/>
  </r>
  <r>
    <x v="735"/>
    <x v="0"/>
    <x v="1"/>
    <x v="7"/>
    <n v="0"/>
  </r>
  <r>
    <x v="736"/>
    <x v="0"/>
    <x v="1"/>
    <x v="19"/>
    <n v="0"/>
  </r>
  <r>
    <x v="737"/>
    <x v="5"/>
    <x v="1"/>
    <x v="5"/>
    <n v="0"/>
  </r>
  <r>
    <x v="738"/>
    <x v="37"/>
    <x v="5"/>
    <x v="2"/>
    <n v="0"/>
  </r>
  <r>
    <x v="739"/>
    <x v="0"/>
    <x v="9"/>
    <x v="0"/>
    <n v="0"/>
  </r>
  <r>
    <x v="740"/>
    <x v="1"/>
    <x v="1"/>
    <x v="7"/>
    <n v="0"/>
  </r>
  <r>
    <x v="741"/>
    <x v="5"/>
    <x v="4"/>
    <x v="11"/>
    <n v="9"/>
  </r>
  <r>
    <x v="742"/>
    <x v="1"/>
    <x v="4"/>
    <x v="6"/>
    <n v="0"/>
  </r>
  <r>
    <x v="743"/>
    <x v="0"/>
    <x v="1"/>
    <x v="3"/>
    <n v="0"/>
  </r>
  <r>
    <x v="744"/>
    <x v="5"/>
    <x v="9"/>
    <x v="7"/>
    <n v="0"/>
  </r>
  <r>
    <x v="745"/>
    <x v="1"/>
    <x v="1"/>
    <x v="0"/>
    <n v="0"/>
  </r>
  <r>
    <x v="746"/>
    <x v="0"/>
    <x v="8"/>
    <x v="0"/>
    <n v="0"/>
  </r>
  <r>
    <x v="747"/>
    <x v="1"/>
    <x v="1"/>
    <x v="7"/>
    <n v="0"/>
  </r>
  <r>
    <x v="748"/>
    <x v="4"/>
    <x v="9"/>
    <x v="10"/>
    <n v="8"/>
  </r>
  <r>
    <x v="749"/>
    <x v="0"/>
    <x v="1"/>
    <x v="6"/>
    <n v="0"/>
  </r>
  <r>
    <x v="750"/>
    <x v="0"/>
    <x v="4"/>
    <x v="0"/>
    <n v="0"/>
  </r>
  <r>
    <x v="751"/>
    <x v="0"/>
    <x v="8"/>
    <x v="2"/>
    <n v="0"/>
  </r>
  <r>
    <x v="752"/>
    <x v="0"/>
    <x v="7"/>
    <x v="3"/>
    <n v="0"/>
  </r>
  <r>
    <x v="753"/>
    <x v="0"/>
    <x v="1"/>
    <x v="7"/>
    <n v="0"/>
  </r>
  <r>
    <x v="754"/>
    <x v="0"/>
    <x v="1"/>
    <x v="0"/>
    <n v="0"/>
  </r>
  <r>
    <x v="755"/>
    <x v="0"/>
    <x v="1"/>
    <x v="3"/>
    <n v="0"/>
  </r>
  <r>
    <x v="756"/>
    <x v="0"/>
    <x v="12"/>
    <x v="0"/>
    <n v="0"/>
  </r>
  <r>
    <x v="757"/>
    <x v="0"/>
    <x v="1"/>
    <x v="4"/>
    <n v="0"/>
  </r>
  <r>
    <x v="758"/>
    <x v="0"/>
    <x v="9"/>
    <x v="3"/>
    <n v="0"/>
  </r>
  <r>
    <x v="759"/>
    <x v="0"/>
    <x v="8"/>
    <x v="0"/>
    <n v="0"/>
  </r>
  <r>
    <x v="760"/>
    <x v="0"/>
    <x v="1"/>
    <x v="4"/>
    <n v="0"/>
  </r>
  <r>
    <x v="761"/>
    <x v="1"/>
    <x v="5"/>
    <x v="3"/>
    <n v="0"/>
  </r>
  <r>
    <x v="762"/>
    <x v="0"/>
    <x v="4"/>
    <x v="0"/>
    <n v="0"/>
  </r>
  <r>
    <x v="763"/>
    <x v="0"/>
    <x v="9"/>
    <x v="11"/>
    <n v="0"/>
  </r>
  <r>
    <x v="764"/>
    <x v="0"/>
    <x v="8"/>
    <x v="3"/>
    <n v="0"/>
  </r>
  <r>
    <x v="765"/>
    <x v="1"/>
    <x v="4"/>
    <x v="6"/>
    <n v="0"/>
  </r>
  <r>
    <x v="766"/>
    <x v="4"/>
    <x v="1"/>
    <x v="5"/>
    <n v="0"/>
  </r>
  <r>
    <x v="767"/>
    <x v="0"/>
    <x v="1"/>
    <x v="0"/>
    <n v="0"/>
  </r>
  <r>
    <x v="768"/>
    <x v="1"/>
    <x v="3"/>
    <x v="5"/>
    <n v="0"/>
  </r>
  <r>
    <x v="769"/>
    <x v="0"/>
    <x v="8"/>
    <x v="3"/>
    <n v="0"/>
  </r>
  <r>
    <x v="770"/>
    <x v="0"/>
    <x v="10"/>
    <x v="3"/>
    <n v="0"/>
  </r>
  <r>
    <x v="771"/>
    <x v="1"/>
    <x v="8"/>
    <x v="6"/>
    <n v="0"/>
  </r>
  <r>
    <x v="772"/>
    <x v="1"/>
    <x v="8"/>
    <x v="3"/>
    <n v="0"/>
  </r>
  <r>
    <x v="773"/>
    <x v="0"/>
    <x v="1"/>
    <x v="6"/>
    <n v="0"/>
  </r>
  <r>
    <x v="774"/>
    <x v="10"/>
    <x v="3"/>
    <x v="7"/>
    <n v="0"/>
  </r>
  <r>
    <x v="775"/>
    <x v="4"/>
    <x v="8"/>
    <x v="7"/>
    <n v="0"/>
  </r>
  <r>
    <x v="776"/>
    <x v="0"/>
    <x v="9"/>
    <x v="4"/>
    <n v="0"/>
  </r>
  <r>
    <x v="777"/>
    <x v="1"/>
    <x v="4"/>
    <x v="8"/>
    <n v="0"/>
  </r>
  <r>
    <x v="778"/>
    <x v="32"/>
    <x v="1"/>
    <x v="5"/>
    <n v="0"/>
  </r>
  <r>
    <x v="779"/>
    <x v="1"/>
    <x v="8"/>
    <x v="10"/>
    <n v="0"/>
  </r>
  <r>
    <x v="780"/>
    <x v="0"/>
    <x v="1"/>
    <x v="7"/>
    <n v="0"/>
  </r>
  <r>
    <x v="781"/>
    <x v="0"/>
    <x v="1"/>
    <x v="4"/>
    <n v="0"/>
  </r>
  <r>
    <x v="782"/>
    <x v="0"/>
    <x v="1"/>
    <x v="0"/>
    <n v="0"/>
  </r>
  <r>
    <x v="783"/>
    <x v="0"/>
    <x v="8"/>
    <x v="7"/>
    <n v="0"/>
  </r>
  <r>
    <x v="784"/>
    <x v="0"/>
    <x v="8"/>
    <x v="3"/>
    <n v="0"/>
  </r>
  <r>
    <x v="785"/>
    <x v="10"/>
    <x v="8"/>
    <x v="6"/>
    <n v="0"/>
  </r>
  <r>
    <x v="786"/>
    <x v="0"/>
    <x v="1"/>
    <x v="3"/>
    <n v="0"/>
  </r>
  <r>
    <x v="787"/>
    <x v="4"/>
    <x v="3"/>
    <x v="5"/>
    <n v="0"/>
  </r>
  <r>
    <x v="788"/>
    <x v="0"/>
    <x v="8"/>
    <x v="2"/>
    <n v="0"/>
  </r>
  <r>
    <x v="789"/>
    <x v="0"/>
    <x v="4"/>
    <x v="4"/>
    <n v="0"/>
  </r>
  <r>
    <x v="790"/>
    <x v="0"/>
    <x v="3"/>
    <x v="7"/>
    <n v="0"/>
  </r>
  <r>
    <x v="791"/>
    <x v="4"/>
    <x v="1"/>
    <x v="4"/>
    <n v="0"/>
  </r>
  <r>
    <x v="792"/>
    <x v="1"/>
    <x v="9"/>
    <x v="0"/>
    <n v="0"/>
  </r>
  <r>
    <x v="793"/>
    <x v="0"/>
    <x v="8"/>
    <x v="0"/>
    <n v="0"/>
  </r>
  <r>
    <x v="794"/>
    <x v="0"/>
    <x v="8"/>
    <x v="0"/>
    <n v="0"/>
  </r>
  <r>
    <x v="795"/>
    <x v="0"/>
    <x v="9"/>
    <x v="3"/>
    <n v="0"/>
  </r>
  <r>
    <x v="796"/>
    <x v="0"/>
    <x v="8"/>
    <x v="0"/>
    <n v="0"/>
  </r>
  <r>
    <x v="797"/>
    <x v="0"/>
    <x v="8"/>
    <x v="20"/>
    <n v="0"/>
  </r>
  <r>
    <x v="798"/>
    <x v="2"/>
    <x v="9"/>
    <x v="3"/>
    <n v="0"/>
  </r>
  <r>
    <x v="799"/>
    <x v="1"/>
    <x v="8"/>
    <x v="0"/>
    <n v="0"/>
  </r>
  <r>
    <x v="800"/>
    <x v="26"/>
    <x v="9"/>
    <x v="4"/>
    <n v="0"/>
  </r>
  <r>
    <x v="801"/>
    <x v="5"/>
    <x v="7"/>
    <x v="4"/>
    <n v="0"/>
  </r>
  <r>
    <x v="802"/>
    <x v="1"/>
    <x v="7"/>
    <x v="4"/>
    <n v="0"/>
  </r>
  <r>
    <x v="803"/>
    <x v="5"/>
    <x v="1"/>
    <x v="6"/>
    <n v="0"/>
  </r>
  <r>
    <x v="804"/>
    <x v="5"/>
    <x v="1"/>
    <x v="5"/>
    <n v="0"/>
  </r>
  <r>
    <x v="805"/>
    <x v="1"/>
    <x v="5"/>
    <x v="3"/>
    <n v="0"/>
  </r>
  <r>
    <x v="806"/>
    <x v="2"/>
    <x v="1"/>
    <x v="3"/>
    <n v="0"/>
  </r>
  <r>
    <x v="807"/>
    <x v="38"/>
    <x v="9"/>
    <x v="5"/>
    <n v="0"/>
  </r>
  <r>
    <x v="808"/>
    <x v="2"/>
    <x v="8"/>
    <x v="3"/>
    <n v="0"/>
  </r>
  <r>
    <x v="809"/>
    <x v="1"/>
    <x v="4"/>
    <x v="1"/>
    <n v="0"/>
  </r>
  <r>
    <x v="810"/>
    <x v="1"/>
    <x v="4"/>
    <x v="6"/>
    <n v="0"/>
  </r>
  <r>
    <x v="811"/>
    <x v="0"/>
    <x v="7"/>
    <x v="6"/>
    <n v="0"/>
  </r>
  <r>
    <x v="812"/>
    <x v="0"/>
    <x v="1"/>
    <x v="0"/>
    <n v="0"/>
  </r>
  <r>
    <x v="813"/>
    <x v="33"/>
    <x v="7"/>
    <x v="4"/>
    <n v="0"/>
  </r>
  <r>
    <x v="814"/>
    <x v="0"/>
    <x v="1"/>
    <x v="0"/>
    <n v="0"/>
  </r>
  <r>
    <x v="815"/>
    <x v="0"/>
    <x v="8"/>
    <x v="5"/>
    <n v="0"/>
  </r>
  <r>
    <x v="816"/>
    <x v="1"/>
    <x v="1"/>
    <x v="6"/>
    <n v="0"/>
  </r>
  <r>
    <x v="817"/>
    <x v="1"/>
    <x v="8"/>
    <x v="3"/>
    <n v="0"/>
  </r>
  <r>
    <x v="818"/>
    <x v="0"/>
    <x v="1"/>
    <x v="2"/>
    <n v="0"/>
  </r>
  <r>
    <x v="819"/>
    <x v="0"/>
    <x v="1"/>
    <x v="0"/>
    <n v="0"/>
  </r>
  <r>
    <x v="820"/>
    <x v="0"/>
    <x v="1"/>
    <x v="6"/>
    <n v="0"/>
  </r>
  <r>
    <x v="821"/>
    <x v="5"/>
    <x v="8"/>
    <x v="6"/>
    <n v="0"/>
  </r>
  <r>
    <x v="822"/>
    <x v="0"/>
    <x v="1"/>
    <x v="4"/>
    <n v="0"/>
  </r>
  <r>
    <x v="823"/>
    <x v="39"/>
    <x v="7"/>
    <x v="6"/>
    <n v="0"/>
  </r>
  <r>
    <x v="824"/>
    <x v="1"/>
    <x v="9"/>
    <x v="6"/>
    <n v="0"/>
  </r>
  <r>
    <x v="825"/>
    <x v="4"/>
    <x v="9"/>
    <x v="0"/>
    <n v="0"/>
  </r>
  <r>
    <x v="826"/>
    <x v="8"/>
    <x v="9"/>
    <x v="5"/>
    <n v="0"/>
  </r>
  <r>
    <x v="827"/>
    <x v="20"/>
    <x v="9"/>
    <x v="3"/>
    <n v="0"/>
  </r>
  <r>
    <x v="828"/>
    <x v="32"/>
    <x v="5"/>
    <x v="0"/>
    <n v="0"/>
  </r>
  <r>
    <x v="829"/>
    <x v="1"/>
    <x v="1"/>
    <x v="3"/>
    <n v="0"/>
  </r>
  <r>
    <x v="830"/>
    <x v="1"/>
    <x v="1"/>
    <x v="6"/>
    <n v="0"/>
  </r>
  <r>
    <x v="831"/>
    <x v="0"/>
    <x v="1"/>
    <x v="10"/>
    <n v="8"/>
  </r>
  <r>
    <x v="832"/>
    <x v="0"/>
    <x v="9"/>
    <x v="3"/>
    <n v="0"/>
  </r>
  <r>
    <x v="833"/>
    <x v="4"/>
    <x v="1"/>
    <x v="3"/>
    <n v="0"/>
  </r>
  <r>
    <x v="834"/>
    <x v="1"/>
    <x v="7"/>
    <x v="0"/>
    <n v="0"/>
  </r>
  <r>
    <x v="835"/>
    <x v="0"/>
    <x v="1"/>
    <x v="5"/>
    <n v="0"/>
  </r>
  <r>
    <x v="836"/>
    <x v="1"/>
    <x v="8"/>
    <x v="3"/>
    <n v="0"/>
  </r>
  <r>
    <x v="837"/>
    <x v="8"/>
    <x v="1"/>
    <x v="6"/>
    <n v="0"/>
  </r>
  <r>
    <x v="838"/>
    <x v="1"/>
    <x v="12"/>
    <x v="2"/>
    <n v="6"/>
  </r>
  <r>
    <x v="839"/>
    <x v="0"/>
    <x v="7"/>
    <x v="0"/>
    <n v="0"/>
  </r>
  <r>
    <x v="840"/>
    <x v="4"/>
    <x v="1"/>
    <x v="3"/>
    <n v="0"/>
  </r>
  <r>
    <x v="841"/>
    <x v="8"/>
    <x v="9"/>
    <x v="5"/>
    <n v="0"/>
  </r>
  <r>
    <x v="842"/>
    <x v="0"/>
    <x v="1"/>
    <x v="5"/>
    <n v="0"/>
  </r>
  <r>
    <x v="843"/>
    <x v="1"/>
    <x v="4"/>
    <x v="4"/>
    <n v="0"/>
  </r>
  <r>
    <x v="844"/>
    <x v="40"/>
    <x v="9"/>
    <x v="2"/>
    <n v="0"/>
  </r>
  <r>
    <x v="845"/>
    <x v="0"/>
    <x v="13"/>
    <x v="0"/>
    <n v="0"/>
  </r>
  <r>
    <x v="846"/>
    <x v="5"/>
    <x v="4"/>
    <x v="3"/>
    <n v="0"/>
  </r>
  <r>
    <x v="847"/>
    <x v="0"/>
    <x v="1"/>
    <x v="6"/>
    <n v="0"/>
  </r>
  <r>
    <x v="848"/>
    <x v="4"/>
    <x v="1"/>
    <x v="7"/>
    <n v="0"/>
  </r>
  <r>
    <x v="849"/>
    <x v="0"/>
    <x v="8"/>
    <x v="3"/>
    <n v="0"/>
  </r>
  <r>
    <x v="850"/>
    <x v="1"/>
    <x v="8"/>
    <x v="3"/>
    <n v="0"/>
  </r>
  <r>
    <x v="851"/>
    <x v="26"/>
    <x v="8"/>
    <x v="3"/>
    <n v="0"/>
  </r>
  <r>
    <x v="852"/>
    <x v="0"/>
    <x v="3"/>
    <x v="0"/>
    <n v="0"/>
  </r>
  <r>
    <x v="853"/>
    <x v="0"/>
    <x v="8"/>
    <x v="3"/>
    <n v="0"/>
  </r>
  <r>
    <x v="854"/>
    <x v="0"/>
    <x v="1"/>
    <x v="0"/>
    <n v="0"/>
  </r>
  <r>
    <x v="855"/>
    <x v="1"/>
    <x v="9"/>
    <x v="7"/>
    <n v="0"/>
  </r>
  <r>
    <x v="856"/>
    <x v="0"/>
    <x v="1"/>
    <x v="3"/>
    <n v="0"/>
  </r>
  <r>
    <x v="857"/>
    <x v="0"/>
    <x v="8"/>
    <x v="5"/>
    <n v="0"/>
  </r>
  <r>
    <x v="858"/>
    <x v="0"/>
    <x v="1"/>
    <x v="2"/>
    <n v="0"/>
  </r>
  <r>
    <x v="859"/>
    <x v="0"/>
    <x v="8"/>
    <x v="0"/>
    <n v="0"/>
  </r>
  <r>
    <x v="860"/>
    <x v="0"/>
    <x v="1"/>
    <x v="9"/>
    <n v="0"/>
  </r>
  <r>
    <x v="861"/>
    <x v="0"/>
    <x v="1"/>
    <x v="0"/>
    <n v="0"/>
  </r>
  <r>
    <x v="862"/>
    <x v="0"/>
    <x v="13"/>
    <x v="0"/>
    <n v="0"/>
  </r>
  <r>
    <x v="863"/>
    <x v="0"/>
    <x v="9"/>
    <x v="0"/>
    <n v="0"/>
  </r>
  <r>
    <x v="864"/>
    <x v="0"/>
    <x v="9"/>
    <x v="6"/>
    <n v="0"/>
  </r>
  <r>
    <x v="865"/>
    <x v="0"/>
    <x v="1"/>
    <x v="3"/>
    <n v="0"/>
  </r>
  <r>
    <x v="866"/>
    <x v="1"/>
    <x v="9"/>
    <x v="4"/>
    <n v="0"/>
  </r>
  <r>
    <x v="867"/>
    <x v="0"/>
    <x v="16"/>
    <x v="3"/>
    <n v="0"/>
  </r>
  <r>
    <x v="868"/>
    <x v="0"/>
    <x v="1"/>
    <x v="0"/>
    <n v="0"/>
  </r>
  <r>
    <x v="869"/>
    <x v="10"/>
    <x v="1"/>
    <x v="3"/>
    <n v="0"/>
  </r>
  <r>
    <x v="870"/>
    <x v="0"/>
    <x v="9"/>
    <x v="3"/>
    <n v="0"/>
  </r>
  <r>
    <x v="871"/>
    <x v="1"/>
    <x v="3"/>
    <x v="5"/>
    <n v="0"/>
  </r>
  <r>
    <x v="872"/>
    <x v="0"/>
    <x v="8"/>
    <x v="5"/>
    <n v="0"/>
  </r>
  <r>
    <x v="873"/>
    <x v="0"/>
    <x v="8"/>
    <x v="0"/>
    <n v="0"/>
  </r>
  <r>
    <x v="874"/>
    <x v="5"/>
    <x v="5"/>
    <x v="3"/>
    <n v="0"/>
  </r>
  <r>
    <x v="875"/>
    <x v="1"/>
    <x v="1"/>
    <x v="3"/>
    <n v="0"/>
  </r>
  <r>
    <x v="876"/>
    <x v="0"/>
    <x v="7"/>
    <x v="5"/>
    <n v="0"/>
  </r>
  <r>
    <x v="877"/>
    <x v="17"/>
    <x v="1"/>
    <x v="0"/>
    <n v="0"/>
  </r>
  <r>
    <x v="878"/>
    <x v="32"/>
    <x v="7"/>
    <x v="6"/>
    <n v="0"/>
  </r>
  <r>
    <x v="879"/>
    <x v="1"/>
    <x v="9"/>
    <x v="7"/>
    <n v="0"/>
  </r>
  <r>
    <x v="880"/>
    <x v="0"/>
    <x v="1"/>
    <x v="0"/>
    <n v="0"/>
  </r>
  <r>
    <x v="881"/>
    <x v="4"/>
    <x v="1"/>
    <x v="6"/>
    <n v="0"/>
  </r>
  <r>
    <x v="882"/>
    <x v="0"/>
    <x v="1"/>
    <x v="3"/>
    <n v="0"/>
  </r>
  <r>
    <x v="883"/>
    <x v="0"/>
    <x v="8"/>
    <x v="5"/>
    <n v="0"/>
  </r>
  <r>
    <x v="884"/>
    <x v="0"/>
    <x v="1"/>
    <x v="3"/>
    <n v="0"/>
  </r>
  <r>
    <x v="885"/>
    <x v="0"/>
    <x v="9"/>
    <x v="3"/>
    <n v="0"/>
  </r>
  <r>
    <x v="886"/>
    <x v="0"/>
    <x v="1"/>
    <x v="3"/>
    <n v="0"/>
  </r>
  <r>
    <x v="887"/>
    <x v="0"/>
    <x v="9"/>
    <x v="6"/>
    <n v="0"/>
  </r>
  <r>
    <x v="888"/>
    <x v="0"/>
    <x v="8"/>
    <x v="3"/>
    <n v="0"/>
  </r>
  <r>
    <x v="889"/>
    <x v="1"/>
    <x v="12"/>
    <x v="3"/>
    <n v="1"/>
  </r>
  <r>
    <x v="890"/>
    <x v="0"/>
    <x v="1"/>
    <x v="11"/>
    <n v="9"/>
  </r>
  <r>
    <x v="891"/>
    <x v="0"/>
    <x v="1"/>
    <x v="7"/>
    <n v="0"/>
  </r>
  <r>
    <x v="892"/>
    <x v="4"/>
    <x v="8"/>
    <x v="6"/>
    <n v="0"/>
  </r>
  <r>
    <x v="893"/>
    <x v="0"/>
    <x v="1"/>
    <x v="3"/>
    <n v="0"/>
  </r>
  <r>
    <x v="894"/>
    <x v="0"/>
    <x v="1"/>
    <x v="0"/>
    <n v="0"/>
  </r>
  <r>
    <x v="895"/>
    <x v="0"/>
    <x v="1"/>
    <x v="3"/>
    <n v="0"/>
  </r>
  <r>
    <x v="896"/>
    <x v="0"/>
    <x v="8"/>
    <x v="4"/>
    <n v="0"/>
  </r>
  <r>
    <x v="897"/>
    <x v="0"/>
    <x v="1"/>
    <x v="0"/>
    <n v="0"/>
  </r>
  <r>
    <x v="898"/>
    <x v="0"/>
    <x v="8"/>
    <x v="0"/>
    <n v="0"/>
  </r>
  <r>
    <x v="899"/>
    <x v="0"/>
    <x v="1"/>
    <x v="4"/>
    <n v="0"/>
  </r>
  <r>
    <x v="900"/>
    <x v="1"/>
    <x v="1"/>
    <x v="4"/>
    <n v="0"/>
  </r>
  <r>
    <x v="901"/>
    <x v="4"/>
    <x v="12"/>
    <x v="7"/>
    <n v="0"/>
  </r>
  <r>
    <x v="902"/>
    <x v="4"/>
    <x v="1"/>
    <x v="0"/>
    <n v="0"/>
  </r>
  <r>
    <x v="903"/>
    <x v="4"/>
    <x v="8"/>
    <x v="3"/>
    <n v="0"/>
  </r>
  <r>
    <x v="904"/>
    <x v="1"/>
    <x v="1"/>
    <x v="5"/>
    <n v="0"/>
  </r>
  <r>
    <x v="905"/>
    <x v="0"/>
    <x v="8"/>
    <x v="3"/>
    <n v="0"/>
  </r>
  <r>
    <x v="906"/>
    <x v="5"/>
    <x v="8"/>
    <x v="5"/>
    <n v="0"/>
  </r>
  <r>
    <x v="907"/>
    <x v="1"/>
    <x v="8"/>
    <x v="5"/>
    <n v="0"/>
  </r>
  <r>
    <x v="908"/>
    <x v="2"/>
    <x v="7"/>
    <x v="7"/>
    <n v="0"/>
  </r>
  <r>
    <x v="909"/>
    <x v="8"/>
    <x v="7"/>
    <x v="4"/>
    <n v="0"/>
  </r>
  <r>
    <x v="910"/>
    <x v="0"/>
    <x v="8"/>
    <x v="11"/>
    <n v="0"/>
  </r>
  <r>
    <x v="911"/>
    <x v="26"/>
    <x v="1"/>
    <x v="10"/>
    <n v="0"/>
  </r>
  <r>
    <x v="912"/>
    <x v="0"/>
    <x v="5"/>
    <x v="0"/>
    <n v="0"/>
  </r>
  <r>
    <x v="913"/>
    <x v="1"/>
    <x v="9"/>
    <x v="2"/>
    <n v="0"/>
  </r>
  <r>
    <x v="914"/>
    <x v="0"/>
    <x v="1"/>
    <x v="7"/>
    <n v="0"/>
  </r>
  <r>
    <x v="915"/>
    <x v="0"/>
    <x v="8"/>
    <x v="0"/>
    <n v="0"/>
  </r>
  <r>
    <x v="916"/>
    <x v="0"/>
    <x v="9"/>
    <x v="6"/>
    <n v="0"/>
  </r>
  <r>
    <x v="917"/>
    <x v="0"/>
    <x v="4"/>
    <x v="7"/>
    <n v="0"/>
  </r>
  <r>
    <x v="918"/>
    <x v="2"/>
    <x v="1"/>
    <x v="2"/>
    <n v="0"/>
  </r>
  <r>
    <x v="919"/>
    <x v="3"/>
    <x v="7"/>
    <x v="5"/>
    <n v="0"/>
  </r>
  <r>
    <x v="920"/>
    <x v="1"/>
    <x v="7"/>
    <x v="5"/>
    <n v="0"/>
  </r>
  <r>
    <x v="921"/>
    <x v="0"/>
    <x v="8"/>
    <x v="4"/>
    <n v="0"/>
  </r>
  <r>
    <x v="922"/>
    <x v="32"/>
    <x v="9"/>
    <x v="4"/>
    <n v="0"/>
  </r>
  <r>
    <x v="923"/>
    <x v="0"/>
    <x v="1"/>
    <x v="7"/>
    <n v="0"/>
  </r>
  <r>
    <x v="924"/>
    <x v="1"/>
    <x v="4"/>
    <x v="2"/>
    <n v="0"/>
  </r>
  <r>
    <x v="925"/>
    <x v="0"/>
    <x v="8"/>
    <x v="1"/>
    <n v="0"/>
  </r>
  <r>
    <x v="926"/>
    <x v="0"/>
    <x v="1"/>
    <x v="3"/>
    <n v="0"/>
  </r>
  <r>
    <x v="927"/>
    <x v="0"/>
    <x v="1"/>
    <x v="20"/>
    <n v="0"/>
  </r>
  <r>
    <x v="928"/>
    <x v="0"/>
    <x v="1"/>
    <x v="0"/>
    <n v="0"/>
  </r>
  <r>
    <x v="929"/>
    <x v="32"/>
    <x v="8"/>
    <x v="5"/>
    <n v="0"/>
  </r>
  <r>
    <x v="930"/>
    <x v="1"/>
    <x v="9"/>
    <x v="3"/>
    <n v="0"/>
  </r>
  <r>
    <x v="931"/>
    <x v="0"/>
    <x v="1"/>
    <x v="7"/>
    <n v="0"/>
  </r>
  <r>
    <x v="932"/>
    <x v="0"/>
    <x v="3"/>
    <x v="2"/>
    <n v="0"/>
  </r>
  <r>
    <x v="933"/>
    <x v="0"/>
    <x v="8"/>
    <x v="0"/>
    <n v="0"/>
  </r>
  <r>
    <x v="934"/>
    <x v="0"/>
    <x v="8"/>
    <x v="7"/>
    <n v="0"/>
  </r>
  <r>
    <x v="935"/>
    <x v="0"/>
    <x v="1"/>
    <x v="3"/>
    <n v="0"/>
  </r>
  <r>
    <x v="936"/>
    <x v="0"/>
    <x v="14"/>
    <x v="0"/>
    <n v="0"/>
  </r>
  <r>
    <x v="937"/>
    <x v="15"/>
    <x v="7"/>
    <x v="6"/>
    <n v="0"/>
  </r>
  <r>
    <x v="938"/>
    <x v="0"/>
    <x v="1"/>
    <x v="0"/>
    <n v="0"/>
  </r>
  <r>
    <x v="939"/>
    <x v="0"/>
    <x v="1"/>
    <x v="7"/>
    <n v="0"/>
  </r>
  <r>
    <x v="940"/>
    <x v="0"/>
    <x v="1"/>
    <x v="3"/>
    <n v="0"/>
  </r>
  <r>
    <x v="941"/>
    <x v="10"/>
    <x v="1"/>
    <x v="7"/>
    <n v="0"/>
  </r>
  <r>
    <x v="942"/>
    <x v="1"/>
    <x v="7"/>
    <x v="15"/>
    <n v="13"/>
  </r>
  <r>
    <x v="943"/>
    <x v="0"/>
    <x v="1"/>
    <x v="4"/>
    <n v="0"/>
  </r>
  <r>
    <x v="944"/>
    <x v="0"/>
    <x v="12"/>
    <x v="0"/>
    <n v="0"/>
  </r>
  <r>
    <x v="945"/>
    <x v="0"/>
    <x v="7"/>
    <x v="6"/>
    <n v="0"/>
  </r>
  <r>
    <x v="946"/>
    <x v="0"/>
    <x v="7"/>
    <x v="7"/>
    <n v="0"/>
  </r>
  <r>
    <x v="947"/>
    <x v="5"/>
    <x v="9"/>
    <x v="7"/>
    <n v="0"/>
  </r>
  <r>
    <x v="948"/>
    <x v="0"/>
    <x v="1"/>
    <x v="0"/>
    <n v="0"/>
  </r>
  <r>
    <x v="949"/>
    <x v="0"/>
    <x v="3"/>
    <x v="2"/>
    <n v="0"/>
  </r>
  <r>
    <x v="950"/>
    <x v="0"/>
    <x v="1"/>
    <x v="0"/>
    <n v="0"/>
  </r>
  <r>
    <x v="951"/>
    <x v="0"/>
    <x v="9"/>
    <x v="15"/>
    <n v="13"/>
  </r>
  <r>
    <x v="952"/>
    <x v="0"/>
    <x v="7"/>
    <x v="4"/>
    <n v="0"/>
  </r>
  <r>
    <x v="953"/>
    <x v="0"/>
    <x v="9"/>
    <x v="5"/>
    <n v="0"/>
  </r>
  <r>
    <x v="954"/>
    <x v="0"/>
    <x v="8"/>
    <x v="6"/>
    <n v="0"/>
  </r>
  <r>
    <x v="955"/>
    <x v="1"/>
    <x v="7"/>
    <x v="4"/>
    <n v="0"/>
  </r>
  <r>
    <x v="956"/>
    <x v="0"/>
    <x v="8"/>
    <x v="9"/>
    <n v="0"/>
  </r>
  <r>
    <x v="957"/>
    <x v="0"/>
    <x v="13"/>
    <x v="15"/>
    <n v="0"/>
  </r>
  <r>
    <x v="958"/>
    <x v="0"/>
    <x v="9"/>
    <x v="3"/>
    <n v="0"/>
  </r>
  <r>
    <x v="959"/>
    <x v="0"/>
    <x v="9"/>
    <x v="0"/>
    <n v="0"/>
  </r>
  <r>
    <x v="960"/>
    <x v="0"/>
    <x v="1"/>
    <x v="0"/>
    <n v="0"/>
  </r>
  <r>
    <x v="961"/>
    <x v="0"/>
    <x v="1"/>
    <x v="6"/>
    <n v="0"/>
  </r>
  <r>
    <x v="962"/>
    <x v="0"/>
    <x v="1"/>
    <x v="6"/>
    <n v="0"/>
  </r>
  <r>
    <x v="963"/>
    <x v="0"/>
    <x v="8"/>
    <x v="3"/>
    <n v="0"/>
  </r>
  <r>
    <x v="964"/>
    <x v="1"/>
    <x v="1"/>
    <x v="2"/>
    <n v="0"/>
  </r>
  <r>
    <x v="965"/>
    <x v="0"/>
    <x v="8"/>
    <x v="0"/>
    <n v="0"/>
  </r>
  <r>
    <x v="966"/>
    <x v="0"/>
    <x v="8"/>
    <x v="3"/>
    <n v="0"/>
  </r>
  <r>
    <x v="967"/>
    <x v="0"/>
    <x v="9"/>
    <x v="2"/>
    <n v="0"/>
  </r>
  <r>
    <x v="968"/>
    <x v="0"/>
    <x v="1"/>
    <x v="3"/>
    <n v="0"/>
  </r>
  <r>
    <x v="969"/>
    <x v="0"/>
    <x v="15"/>
    <x v="0"/>
    <n v="0"/>
  </r>
  <r>
    <x v="970"/>
    <x v="0"/>
    <x v="8"/>
    <x v="3"/>
    <n v="0"/>
  </r>
  <r>
    <x v="971"/>
    <x v="0"/>
    <x v="8"/>
    <x v="5"/>
    <n v="0"/>
  </r>
  <r>
    <x v="972"/>
    <x v="4"/>
    <x v="1"/>
    <x v="0"/>
    <n v="0"/>
  </r>
  <r>
    <x v="973"/>
    <x v="0"/>
    <x v="7"/>
    <x v="3"/>
    <n v="0"/>
  </r>
  <r>
    <x v="974"/>
    <x v="0"/>
    <x v="1"/>
    <x v="0"/>
    <n v="0"/>
  </r>
  <r>
    <x v="975"/>
    <x v="0"/>
    <x v="8"/>
    <x v="3"/>
    <n v="0"/>
  </r>
  <r>
    <x v="976"/>
    <x v="0"/>
    <x v="1"/>
    <x v="3"/>
    <n v="0"/>
  </r>
  <r>
    <x v="977"/>
    <x v="0"/>
    <x v="10"/>
    <x v="0"/>
    <n v="0"/>
  </r>
  <r>
    <x v="978"/>
    <x v="0"/>
    <x v="8"/>
    <x v="5"/>
    <n v="0"/>
  </r>
  <r>
    <x v="979"/>
    <x v="3"/>
    <x v="7"/>
    <x v="6"/>
    <n v="0"/>
  </r>
  <r>
    <x v="980"/>
    <x v="0"/>
    <x v="1"/>
    <x v="9"/>
    <n v="0"/>
  </r>
  <r>
    <x v="981"/>
    <x v="4"/>
    <x v="9"/>
    <x v="4"/>
    <n v="0"/>
  </r>
  <r>
    <x v="982"/>
    <x v="0"/>
    <x v="8"/>
    <x v="6"/>
    <n v="0"/>
  </r>
  <r>
    <x v="983"/>
    <x v="0"/>
    <x v="1"/>
    <x v="0"/>
    <n v="0"/>
  </r>
  <r>
    <x v="984"/>
    <x v="0"/>
    <x v="1"/>
    <x v="3"/>
    <n v="0"/>
  </r>
  <r>
    <x v="985"/>
    <x v="0"/>
    <x v="8"/>
    <x v="0"/>
    <n v="0"/>
  </r>
  <r>
    <x v="986"/>
    <x v="1"/>
    <x v="3"/>
    <x v="7"/>
    <n v="0"/>
  </r>
  <r>
    <x v="987"/>
    <x v="8"/>
    <x v="7"/>
    <x v="6"/>
    <n v="0"/>
  </r>
  <r>
    <x v="988"/>
    <x v="0"/>
    <x v="8"/>
    <x v="4"/>
    <n v="0"/>
  </r>
  <r>
    <x v="989"/>
    <x v="0"/>
    <x v="9"/>
    <x v="5"/>
    <n v="0"/>
  </r>
  <r>
    <x v="990"/>
    <x v="0"/>
    <x v="8"/>
    <x v="3"/>
    <n v="0"/>
  </r>
  <r>
    <x v="991"/>
    <x v="0"/>
    <x v="3"/>
    <x v="0"/>
    <n v="0"/>
  </r>
  <r>
    <x v="992"/>
    <x v="0"/>
    <x v="1"/>
    <x v="0"/>
    <n v="0"/>
  </r>
  <r>
    <x v="993"/>
    <x v="16"/>
    <x v="8"/>
    <x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7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5" indent="0" compact="0" compactData="0" multipleFieldFilters="0">
  <location ref="A3:E17" firstHeaderRow="0" firstDataRow="1" firstDataCol="3" rowPageCount="1" colPageCount="1"/>
  <pivotFields count="5">
    <pivotField name="ЛС" axis="axisRow" dataField="1" compact="0" numFmtId="1" outline="0" showAll="0" defaultSubtotal="0">
      <items count="99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</items>
    </pivotField>
    <pivotField name="Оплачен/Нет" axis="axisPage" compact="0" outline="0" multipleItemSelectionAllowed="1" showAll="0">
      <items count="42">
        <item x="17"/>
        <item x="32"/>
        <item x="35"/>
        <item x="8"/>
        <item x="3"/>
        <item x="2"/>
        <item x="23"/>
        <item x="27"/>
        <item x="34"/>
        <item x="5"/>
        <item x="30"/>
        <item x="4"/>
        <item x="16"/>
        <item x="9"/>
        <item x="33"/>
        <item x="26"/>
        <item x="10"/>
        <item x="18"/>
        <item x="1"/>
        <item x="20"/>
        <item x="15"/>
        <item x="22"/>
        <item x="24"/>
        <item x="11"/>
        <item x="36"/>
        <item x="28"/>
        <item x="29"/>
        <item x="6"/>
        <item x="21"/>
        <item x="37"/>
        <item x="13"/>
        <item x="7"/>
        <item x="39"/>
        <item x="19"/>
        <item x="38"/>
        <item x="31"/>
        <item x="25"/>
        <item x="14"/>
        <item x="12"/>
        <item x="40"/>
        <item h="1" x="0"/>
        <item t="default"/>
      </items>
    </pivotField>
    <pivotField axis="axisRow" compact="0" outline="0" showAll="0">
      <items count="18">
        <item sd="0" x="6"/>
        <item sd="0" x="2"/>
        <item sd="0" x="0"/>
        <item sd="0" x="1"/>
        <item sd="0" x="8"/>
        <item sd="0" x="9"/>
        <item sd="0" x="7"/>
        <item sd="0" x="3"/>
        <item sd="0" x="4"/>
        <item sd="0" x="5"/>
        <item sd="0" x="12"/>
        <item sd="0" x="10"/>
        <item sd="0" x="13"/>
        <item sd="0" x="11"/>
        <item sd="0" x="15"/>
        <item sd="0" x="14"/>
        <item sd="0" x="16"/>
        <item t="default" sd="0"/>
      </items>
    </pivotField>
    <pivotField axis="axisRow" compact="0" outline="0" showAll="0" defaultSubtotal="0">
      <items count="21">
        <item x="3"/>
        <item x="6"/>
        <item x="7"/>
        <item x="4"/>
        <item x="5"/>
        <item x="2"/>
        <item x="1"/>
        <item x="10"/>
        <item x="11"/>
        <item x="9"/>
        <item x="8"/>
        <item x="13"/>
        <item x="15"/>
        <item x="18"/>
        <item x="20"/>
        <item x="12"/>
        <item x="14"/>
        <item x="17"/>
        <item x="16"/>
        <item x="19"/>
        <item x="0"/>
      </items>
    </pivotField>
    <pivotField dataField="1" compact="0" outline="0" showAll="0" defaultSubtotal="0"/>
  </pivotFields>
  <rowFields count="3">
    <field x="2"/>
    <field x="3"/>
    <field x="0"/>
  </rowFields>
  <rowItems count="14"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5"/>
    </i>
    <i t="grand">
      <x/>
    </i>
  </rowItems>
  <colFields count="1">
    <field x="-2"/>
  </colFields>
  <colItems count="2">
    <i>
      <x/>
    </i>
    <i i="1">
      <x v="1"/>
    </i>
  </colItems>
  <pageFields count="1">
    <pageField fld="1" hier="-1"/>
  </pageFields>
  <dataFields count="2">
    <dataField name="Количество по полю ЛС" fld="0" subtotal="count" baseField="6" baseItem="17"/>
    <dataField name="Сумма по полю Доп" fld="4" baseField="0" baseItem="0"/>
  </dataFields>
  <formats count="13">
    <format dxfId="26">
      <pivotArea dataOnly="0" labelOnly="1" outline="0" offset="B256" fieldPosition="0">
        <references count="1">
          <reference field="2" count="1">
            <x v="2"/>
          </reference>
        </references>
      </pivotArea>
    </format>
    <format dxfId="27">
      <pivotArea dataOnly="0" labelOnly="1" outline="0" offset="B256" fieldPosition="0">
        <references count="1">
          <reference field="2" count="1">
            <x v="3"/>
          </reference>
        </references>
      </pivotArea>
    </format>
    <format dxfId="28">
      <pivotArea dataOnly="0" labelOnly="1" outline="0" offset="B256" fieldPosition="0">
        <references count="1">
          <reference field="2" count="1">
            <x v="4"/>
          </reference>
        </references>
      </pivotArea>
    </format>
    <format dxfId="29">
      <pivotArea dataOnly="0" labelOnly="1" outline="0" offset="B256" fieldPosition="0">
        <references count="1">
          <reference field="2" count="1">
            <x v="5"/>
          </reference>
        </references>
      </pivotArea>
    </format>
    <format dxfId="30">
      <pivotArea dataOnly="0" labelOnly="1" outline="0" offset="B256" fieldPosition="0">
        <references count="1">
          <reference field="2" count="1">
            <x v="6"/>
          </reference>
        </references>
      </pivotArea>
    </format>
    <format dxfId="31">
      <pivotArea dataOnly="0" labelOnly="1" outline="0" offset="B256" fieldPosition="0">
        <references count="1">
          <reference field="2" count="1">
            <x v="7"/>
          </reference>
        </references>
      </pivotArea>
    </format>
    <format dxfId="32">
      <pivotArea dataOnly="0" labelOnly="1" outline="0" offset="B256" fieldPosition="0">
        <references count="1">
          <reference field="2" count="1">
            <x v="8"/>
          </reference>
        </references>
      </pivotArea>
    </format>
    <format dxfId="33">
      <pivotArea dataOnly="0" labelOnly="1" outline="0" offset="B256" fieldPosition="0">
        <references count="1">
          <reference field="2" count="1">
            <x v="9"/>
          </reference>
        </references>
      </pivotArea>
    </format>
    <format dxfId="34">
      <pivotArea dataOnly="0" labelOnly="1" outline="0" offset="B256" fieldPosition="0">
        <references count="1">
          <reference field="2" count="1">
            <x v="10"/>
          </reference>
        </references>
      </pivotArea>
    </format>
    <format dxfId="35">
      <pivotArea dataOnly="0" labelOnly="1" outline="0" offset="B256" fieldPosition="0">
        <references count="1">
          <reference field="2" count="1">
            <x v="11"/>
          </reference>
        </references>
      </pivotArea>
    </format>
    <format dxfId="36">
      <pivotArea dataOnly="0" labelOnly="1" outline="0" offset="B256" fieldPosition="0">
        <references count="1">
          <reference field="2" count="1">
            <x v="12"/>
          </reference>
        </references>
      </pivotArea>
    </format>
    <format dxfId="37">
      <pivotArea dataOnly="0" labelOnly="1" outline="0" offset="B256" fieldPosition="0">
        <references count="1">
          <reference field="2" count="1">
            <x v="13"/>
          </reference>
        </references>
      </pivotArea>
    </format>
    <format dxfId="38">
      <pivotArea dataOnly="0" labelOnly="1" outline="0" offset="B256" fieldPosition="0">
        <references count="1">
          <reference field="2" count="1">
            <x v="1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17"/>
  <sheetViews>
    <sheetView workbookViewId="0">
      <selection activeCell="D25" sqref="D25"/>
    </sheetView>
  </sheetViews>
  <sheetFormatPr defaultRowHeight="10.5" x14ac:dyDescent="0.15"/>
  <cols>
    <col min="1" max="1" width="19.33203125" bestFit="1" customWidth="1"/>
    <col min="2" max="2" width="23.6640625" bestFit="1" customWidth="1"/>
    <col min="3" max="3" width="6.33203125" customWidth="1"/>
    <col min="4" max="4" width="24.6640625" bestFit="1" customWidth="1"/>
    <col min="5" max="5" width="20.83203125" bestFit="1" customWidth="1"/>
  </cols>
  <sheetData>
    <row r="1" spans="1:7" x14ac:dyDescent="0.15">
      <c r="A1" s="10" t="s">
        <v>6</v>
      </c>
      <c r="B1" t="s">
        <v>9</v>
      </c>
      <c r="G1" s="12" t="s">
        <v>30</v>
      </c>
    </row>
    <row r="2" spans="1:7" x14ac:dyDescent="0.15">
      <c r="G2" s="12" t="s">
        <v>3</v>
      </c>
    </row>
    <row r="3" spans="1:7" x14ac:dyDescent="0.15">
      <c r="A3" s="10" t="s">
        <v>2</v>
      </c>
      <c r="B3" s="10" t="s">
        <v>3</v>
      </c>
      <c r="C3" s="10" t="s">
        <v>7</v>
      </c>
      <c r="D3" t="s">
        <v>8</v>
      </c>
      <c r="E3" t="s">
        <v>32</v>
      </c>
    </row>
    <row r="4" spans="1:7" x14ac:dyDescent="0.15">
      <c r="A4">
        <v>3</v>
      </c>
      <c r="D4" s="11">
        <v>1</v>
      </c>
      <c r="E4" s="11">
        <v>2</v>
      </c>
      <c r="G4" s="12">
        <v>2</v>
      </c>
    </row>
    <row r="5" spans="1:7" x14ac:dyDescent="0.15">
      <c r="A5">
        <v>4</v>
      </c>
      <c r="D5" s="11">
        <v>151</v>
      </c>
      <c r="E5" s="11">
        <v>72</v>
      </c>
      <c r="G5" s="12">
        <f>7+6+3+5+1+2+4+8+9+11+16</f>
        <v>72</v>
      </c>
    </row>
    <row r="6" spans="1:7" x14ac:dyDescent="0.15">
      <c r="A6">
        <v>5</v>
      </c>
      <c r="D6" s="11">
        <v>118</v>
      </c>
      <c r="E6" s="11">
        <v>65</v>
      </c>
      <c r="G6" s="12">
        <f>7+6+3+5+1+2+4+8+12+17</f>
        <v>65</v>
      </c>
    </row>
    <row r="7" spans="1:7" x14ac:dyDescent="0.15">
      <c r="A7">
        <v>6</v>
      </c>
      <c r="D7" s="11">
        <v>85</v>
      </c>
      <c r="E7" s="11">
        <v>68</v>
      </c>
      <c r="G7" s="12">
        <f>7+6+3+5+1+2+4+8+13+19</f>
        <v>68</v>
      </c>
    </row>
    <row r="8" spans="1:7" x14ac:dyDescent="0.15">
      <c r="A8">
        <v>7</v>
      </c>
      <c r="D8" s="11">
        <v>73</v>
      </c>
      <c r="E8" s="11">
        <v>65</v>
      </c>
      <c r="G8" s="12">
        <f>7+3+5+1+2+4+10+8+13+12</f>
        <v>65</v>
      </c>
    </row>
    <row r="9" spans="1:7" x14ac:dyDescent="0.15">
      <c r="A9">
        <v>8</v>
      </c>
      <c r="D9" s="11">
        <v>38</v>
      </c>
      <c r="E9" s="11">
        <v>36</v>
      </c>
      <c r="G9" s="12">
        <f>7+6+3+5+1+2+4+8</f>
        <v>36</v>
      </c>
    </row>
    <row r="10" spans="1:7" x14ac:dyDescent="0.15">
      <c r="A10">
        <v>9</v>
      </c>
      <c r="D10" s="11">
        <v>32</v>
      </c>
      <c r="E10" s="11">
        <v>56</v>
      </c>
      <c r="G10" s="12">
        <f>7+6+3+5+1+2+4+8+9+11</f>
        <v>56</v>
      </c>
    </row>
    <row r="11" spans="1:7" x14ac:dyDescent="0.15">
      <c r="A11">
        <v>10</v>
      </c>
      <c r="D11" s="11">
        <v>15</v>
      </c>
      <c r="E11" s="11">
        <v>16</v>
      </c>
      <c r="G11" s="12">
        <f>6+3+1+2+4</f>
        <v>16</v>
      </c>
    </row>
    <row r="12" spans="1:7" x14ac:dyDescent="0.15">
      <c r="A12">
        <v>11</v>
      </c>
      <c r="D12" s="11">
        <v>10</v>
      </c>
      <c r="E12" s="11">
        <v>19</v>
      </c>
      <c r="G12" s="12">
        <f>6+3+5+1+4</f>
        <v>19</v>
      </c>
    </row>
    <row r="13" spans="1:7" x14ac:dyDescent="0.15">
      <c r="A13">
        <v>12</v>
      </c>
      <c r="D13" s="11">
        <v>8</v>
      </c>
      <c r="E13" s="11">
        <v>13</v>
      </c>
      <c r="G13" s="12">
        <f>7+3+1+2</f>
        <v>13</v>
      </c>
    </row>
    <row r="14" spans="1:7" x14ac:dyDescent="0.15">
      <c r="A14">
        <v>13</v>
      </c>
      <c r="D14" s="11">
        <v>4</v>
      </c>
      <c r="E14" s="11">
        <v>4</v>
      </c>
      <c r="G14" s="12">
        <f>3+1</f>
        <v>4</v>
      </c>
    </row>
    <row r="15" spans="1:7" x14ac:dyDescent="0.15">
      <c r="A15">
        <v>14</v>
      </c>
      <c r="D15" s="11">
        <v>1</v>
      </c>
      <c r="E15" s="11">
        <v>1</v>
      </c>
      <c r="G15" s="12">
        <v>1</v>
      </c>
    </row>
    <row r="16" spans="1:7" x14ac:dyDescent="0.15">
      <c r="A16">
        <v>16</v>
      </c>
      <c r="D16" s="11">
        <v>3</v>
      </c>
      <c r="E16" s="11">
        <v>14</v>
      </c>
      <c r="G16" s="12">
        <f>2+4+8</f>
        <v>14</v>
      </c>
    </row>
    <row r="17" spans="1:5" x14ac:dyDescent="0.15">
      <c r="A17" t="s">
        <v>5</v>
      </c>
      <c r="D17" s="11">
        <v>539</v>
      </c>
      <c r="E17" s="11">
        <v>431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995"/>
  <sheetViews>
    <sheetView tabSelected="1" workbookViewId="0">
      <selection activeCell="E2" sqref="E2"/>
    </sheetView>
  </sheetViews>
  <sheetFormatPr defaultRowHeight="10.5" x14ac:dyDescent="0.15"/>
  <cols>
    <col min="1" max="1" width="20" bestFit="1" customWidth="1"/>
    <col min="2" max="2" width="41.5" bestFit="1" customWidth="1"/>
    <col min="3" max="3" width="21" bestFit="1" customWidth="1"/>
  </cols>
  <sheetData>
    <row r="1" spans="1:5" x14ac:dyDescent="0.15">
      <c r="A1" s="1" t="s">
        <v>0</v>
      </c>
      <c r="B1" s="1" t="s">
        <v>1</v>
      </c>
      <c r="C1" s="1" t="s">
        <v>2</v>
      </c>
      <c r="D1" s="9" t="s">
        <v>3</v>
      </c>
      <c r="E1" s="9" t="s">
        <v>31</v>
      </c>
    </row>
    <row r="2" spans="1:5" x14ac:dyDescent="0.15">
      <c r="A2" s="2">
        <v>174</v>
      </c>
      <c r="B2" s="6" t="s">
        <v>4</v>
      </c>
      <c r="C2" s="7">
        <v>3</v>
      </c>
      <c r="E2">
        <f>(COUNTIFS(C$1:C2,C2,D$1:D2,D2,B$1:B2,"&lt;&gt;нет")=1)*D2</f>
        <v>0</v>
      </c>
    </row>
    <row r="3" spans="1:5" x14ac:dyDescent="0.15">
      <c r="A3" s="2">
        <v>177</v>
      </c>
      <c r="B3" s="4">
        <v>8400</v>
      </c>
      <c r="C3" s="7">
        <v>4</v>
      </c>
      <c r="D3" t="s">
        <v>10</v>
      </c>
      <c r="E3">
        <f>(COUNTIFS(C$1:C3,C3,D$1:D3,D3,B$1:B3,"&lt;&gt;нет")=1)*D3</f>
        <v>7</v>
      </c>
    </row>
    <row r="4" spans="1:5" x14ac:dyDescent="0.15">
      <c r="A4" s="2">
        <v>441</v>
      </c>
      <c r="B4" s="6" t="s">
        <v>4</v>
      </c>
      <c r="C4" s="7">
        <v>2</v>
      </c>
      <c r="D4" t="s">
        <v>11</v>
      </c>
      <c r="E4">
        <f>(COUNTIFS(C$1:C4,C4,D$1:D4,D4,B$1:B4,"&lt;&gt;нет")=1)*D4</f>
        <v>0</v>
      </c>
    </row>
    <row r="5" spans="1:5" x14ac:dyDescent="0.15">
      <c r="A5" s="3">
        <v>445</v>
      </c>
      <c r="B5" s="5">
        <v>8400</v>
      </c>
      <c r="C5" s="8">
        <v>8</v>
      </c>
      <c r="D5" t="s">
        <v>14</v>
      </c>
      <c r="E5">
        <f>(COUNTIFS(C$1:C5,C5,D$1:D5,D5,B$1:B5,"&lt;&gt;нет")=1)*D5</f>
        <v>1</v>
      </c>
    </row>
    <row r="6" spans="1:5" x14ac:dyDescent="0.15">
      <c r="A6" s="3">
        <v>456</v>
      </c>
      <c r="B6" s="5">
        <v>8400</v>
      </c>
      <c r="C6" s="8">
        <v>9</v>
      </c>
      <c r="D6" t="s">
        <v>16</v>
      </c>
      <c r="E6">
        <f>(COUNTIFS(C$1:C6,C6,D$1:D6,D6,B$1:B6,"&lt;&gt;нет")=1)*D6</f>
        <v>4</v>
      </c>
    </row>
    <row r="7" spans="1:5" x14ac:dyDescent="0.15">
      <c r="A7" s="3">
        <v>471</v>
      </c>
      <c r="B7" s="6" t="s">
        <v>4</v>
      </c>
      <c r="C7" s="8">
        <v>10</v>
      </c>
      <c r="D7" t="s">
        <v>13</v>
      </c>
      <c r="E7">
        <f>(COUNTIFS(C$1:C7,C7,D$1:D7,D7,B$1:B7,"&lt;&gt;нет")=1)*D7</f>
        <v>0</v>
      </c>
    </row>
    <row r="8" spans="1:5" x14ac:dyDescent="0.15">
      <c r="A8" s="2">
        <v>497</v>
      </c>
      <c r="B8" s="4">
        <v>8400</v>
      </c>
      <c r="C8" s="7">
        <v>3</v>
      </c>
      <c r="D8" t="s">
        <v>15</v>
      </c>
      <c r="E8">
        <f>(COUNTIFS(C$1:C8,C8,D$1:D8,D8,B$1:B8,"&lt;&gt;нет")=1)*D8</f>
        <v>2</v>
      </c>
    </row>
    <row r="9" spans="1:5" x14ac:dyDescent="0.15">
      <c r="A9" s="2">
        <v>545</v>
      </c>
      <c r="B9" s="6" t="s">
        <v>4</v>
      </c>
      <c r="C9" s="7">
        <v>1</v>
      </c>
      <c r="D9" t="s">
        <v>16</v>
      </c>
      <c r="E9">
        <f>(COUNTIFS(C$1:C9,C9,D$1:D9,D9,B$1:B9,"&lt;&gt;нет")=1)*D9</f>
        <v>0</v>
      </c>
    </row>
    <row r="10" spans="1:5" x14ac:dyDescent="0.15">
      <c r="A10" s="3">
        <v>558</v>
      </c>
      <c r="B10" s="5">
        <v>8400</v>
      </c>
      <c r="C10" s="8">
        <v>8</v>
      </c>
      <c r="D10" t="s">
        <v>15</v>
      </c>
      <c r="E10">
        <f>(COUNTIFS(C$1:C10,C10,D$1:D10,D10,B$1:B10,"&lt;&gt;нет")=1)*D10</f>
        <v>2</v>
      </c>
    </row>
    <row r="11" spans="1:5" x14ac:dyDescent="0.15">
      <c r="A11" s="2">
        <v>559</v>
      </c>
      <c r="B11" s="6" t="s">
        <v>4</v>
      </c>
      <c r="C11" s="7">
        <v>3</v>
      </c>
      <c r="E11">
        <f>(COUNTIFS(C$1:C11,C11,D$1:D11,D11,B$1:B11,"&lt;&gt;нет")=1)*D11</f>
        <v>0</v>
      </c>
    </row>
    <row r="12" spans="1:5" x14ac:dyDescent="0.15">
      <c r="A12" s="3">
        <v>801</v>
      </c>
      <c r="B12" s="5">
        <v>5000</v>
      </c>
      <c r="C12" s="8">
        <v>10</v>
      </c>
      <c r="D12" t="s">
        <v>11</v>
      </c>
      <c r="E12">
        <f>(COUNTIFS(C$1:C12,C12,D$1:D12,D12,B$1:B12,"&lt;&gt;нет")=1)*D12</f>
        <v>6</v>
      </c>
    </row>
    <row r="13" spans="1:5" x14ac:dyDescent="0.15">
      <c r="A13" s="2">
        <v>834</v>
      </c>
      <c r="B13" s="4">
        <v>4600</v>
      </c>
      <c r="C13" s="7">
        <v>9</v>
      </c>
      <c r="E13">
        <f>(COUNTIFS(C$1:C13,C13,D$1:D13,D13,B$1:B13,"&lt;&gt;нет")=1)*D13</f>
        <v>0</v>
      </c>
    </row>
    <row r="14" spans="1:5" x14ac:dyDescent="0.15">
      <c r="A14" s="3">
        <v>979</v>
      </c>
      <c r="B14" s="6" t="s">
        <v>4</v>
      </c>
      <c r="C14" s="8">
        <v>7</v>
      </c>
      <c r="D14" t="s">
        <v>14</v>
      </c>
      <c r="E14">
        <f>(COUNTIFS(C$1:C14,C14,D$1:D14,D14,B$1:B14,"&lt;&gt;нет")=1)*D14</f>
        <v>0</v>
      </c>
    </row>
    <row r="15" spans="1:5" x14ac:dyDescent="0.15">
      <c r="A15" s="3">
        <v>1171</v>
      </c>
      <c r="B15" s="5">
        <v>6400</v>
      </c>
      <c r="C15" s="8">
        <v>7</v>
      </c>
      <c r="E15">
        <f>(COUNTIFS(C$1:C15,C15,D$1:D15,D15,B$1:B15,"&lt;&gt;нет")=1)*D15</f>
        <v>0</v>
      </c>
    </row>
    <row r="16" spans="1:5" x14ac:dyDescent="0.15">
      <c r="A16" s="3">
        <v>1239</v>
      </c>
      <c r="B16" s="5">
        <v>4600</v>
      </c>
      <c r="C16" s="8">
        <v>10</v>
      </c>
      <c r="D16" t="s">
        <v>16</v>
      </c>
      <c r="E16">
        <f>(COUNTIFS(C$1:C16,C16,D$1:D16,D16,B$1:B16,"&lt;&gt;нет")=1)*D16</f>
        <v>4</v>
      </c>
    </row>
    <row r="17" spans="1:5" x14ac:dyDescent="0.15">
      <c r="A17" s="3">
        <v>1385</v>
      </c>
      <c r="B17" s="5">
        <v>8400</v>
      </c>
      <c r="C17" s="8">
        <v>5</v>
      </c>
      <c r="D17" t="s">
        <v>11</v>
      </c>
      <c r="E17">
        <f>(COUNTIFS(C$1:C17,C17,D$1:D17,D17,B$1:B17,"&lt;&gt;нет")=1)*D17</f>
        <v>6</v>
      </c>
    </row>
    <row r="18" spans="1:5" x14ac:dyDescent="0.15">
      <c r="A18" s="2">
        <v>1461</v>
      </c>
      <c r="B18" s="4">
        <v>8400</v>
      </c>
      <c r="C18" s="7">
        <v>4</v>
      </c>
      <c r="D18" t="s">
        <v>15</v>
      </c>
      <c r="E18">
        <f>(COUNTIFS(C$1:C18,C18,D$1:D18,D18,B$1:B18,"&lt;&gt;нет")=1)*D18</f>
        <v>2</v>
      </c>
    </row>
    <row r="19" spans="1:5" x14ac:dyDescent="0.15">
      <c r="A19" s="3">
        <v>1595</v>
      </c>
      <c r="B19" s="6" t="s">
        <v>4</v>
      </c>
      <c r="C19" s="8">
        <v>4</v>
      </c>
      <c r="D19" t="s">
        <v>12</v>
      </c>
      <c r="E19">
        <f>(COUNTIFS(C$1:C19,C19,D$1:D19,D19,B$1:B19,"&lt;&gt;нет")=1)*D19</f>
        <v>0</v>
      </c>
    </row>
    <row r="20" spans="1:5" x14ac:dyDescent="0.15">
      <c r="A20" s="3">
        <v>1642</v>
      </c>
      <c r="B20" s="5">
        <v>8400</v>
      </c>
      <c r="C20" s="8">
        <v>7</v>
      </c>
      <c r="D20" t="s">
        <v>15</v>
      </c>
      <c r="E20">
        <f>(COUNTIFS(C$1:C20,C20,D$1:D20,D20,B$1:B20,"&lt;&gt;нет")=1)*D20</f>
        <v>2</v>
      </c>
    </row>
    <row r="21" spans="1:5" x14ac:dyDescent="0.15">
      <c r="A21" s="3">
        <v>1687</v>
      </c>
      <c r="B21" s="6" t="s">
        <v>4</v>
      </c>
      <c r="C21" s="8">
        <v>4</v>
      </c>
      <c r="D21" t="s">
        <v>12</v>
      </c>
      <c r="E21">
        <f>(COUNTIFS(C$1:C21,C21,D$1:D21,D21,B$1:B21,"&lt;&gt;нет")=1)*D21</f>
        <v>0</v>
      </c>
    </row>
    <row r="22" spans="1:5" x14ac:dyDescent="0.15">
      <c r="A22" s="3">
        <v>1744</v>
      </c>
      <c r="B22" s="6" t="s">
        <v>4</v>
      </c>
      <c r="C22" s="8">
        <v>7</v>
      </c>
      <c r="D22" t="s">
        <v>20</v>
      </c>
      <c r="E22">
        <f>(COUNTIFS(C$1:C22,C22,D$1:D22,D22,B$1:B22,"&lt;&gt;нет")=1)*D22</f>
        <v>0</v>
      </c>
    </row>
    <row r="23" spans="1:5" x14ac:dyDescent="0.15">
      <c r="A23" s="2">
        <v>1760</v>
      </c>
      <c r="B23" s="4">
        <v>6000</v>
      </c>
      <c r="C23" s="7">
        <v>5</v>
      </c>
      <c r="D23" t="s">
        <v>12</v>
      </c>
      <c r="E23">
        <f>(COUNTIFS(C$1:C23,C23,D$1:D23,D23,B$1:B23,"&lt;&gt;нет")=1)*D23</f>
        <v>3</v>
      </c>
    </row>
    <row r="24" spans="1:5" x14ac:dyDescent="0.15">
      <c r="A24" s="3">
        <v>1780</v>
      </c>
      <c r="B24" s="6" t="s">
        <v>4</v>
      </c>
      <c r="C24" s="8">
        <v>6</v>
      </c>
      <c r="D24" t="s">
        <v>13</v>
      </c>
      <c r="E24">
        <f>(COUNTIFS(C$1:C24,C24,D$1:D24,D24,B$1:B24,"&lt;&gt;нет")=1)*D24</f>
        <v>0</v>
      </c>
    </row>
    <row r="25" spans="1:5" x14ac:dyDescent="0.15">
      <c r="A25" s="3">
        <v>2106</v>
      </c>
      <c r="B25" s="5">
        <v>8400</v>
      </c>
      <c r="C25" s="8">
        <v>12</v>
      </c>
      <c r="D25" t="s">
        <v>14</v>
      </c>
      <c r="E25">
        <f>(COUNTIFS(C$1:C25,C25,D$1:D25,D25,B$1:B25,"&lt;&gt;нет")=1)*D25</f>
        <v>1</v>
      </c>
    </row>
    <row r="26" spans="1:5" x14ac:dyDescent="0.15">
      <c r="A26" s="3">
        <v>2362</v>
      </c>
      <c r="B26" s="5">
        <v>6000</v>
      </c>
      <c r="C26" s="8">
        <v>6</v>
      </c>
      <c r="D26" t="s">
        <v>12</v>
      </c>
      <c r="E26">
        <f>(COUNTIFS(C$1:C26,C26,D$1:D26,D26,B$1:B26,"&lt;&gt;нет")=1)*D26</f>
        <v>3</v>
      </c>
    </row>
    <row r="27" spans="1:5" x14ac:dyDescent="0.15">
      <c r="A27" s="3">
        <v>2391</v>
      </c>
      <c r="B27" s="5">
        <v>6000</v>
      </c>
      <c r="C27" s="8">
        <v>6</v>
      </c>
      <c r="D27" t="s">
        <v>16</v>
      </c>
      <c r="E27">
        <f>(COUNTIFS(C$1:C27,C27,D$1:D27,D27,B$1:B27,"&lt;&gt;нет")=1)*D27</f>
        <v>4</v>
      </c>
    </row>
    <row r="28" spans="1:5" x14ac:dyDescent="0.15">
      <c r="A28" s="3">
        <v>2427</v>
      </c>
      <c r="B28" s="5">
        <v>8400</v>
      </c>
      <c r="C28" s="8">
        <v>6</v>
      </c>
      <c r="D28" t="s">
        <v>14</v>
      </c>
      <c r="E28">
        <f>(COUNTIFS(C$1:C28,C28,D$1:D28,D28,B$1:B28,"&lt;&gt;нет")=1)*D28</f>
        <v>1</v>
      </c>
    </row>
    <row r="29" spans="1:5" x14ac:dyDescent="0.15">
      <c r="A29" s="3">
        <v>2640</v>
      </c>
      <c r="B29" s="5">
        <v>13200</v>
      </c>
      <c r="C29" s="8">
        <v>8</v>
      </c>
      <c r="D29" t="s">
        <v>16</v>
      </c>
      <c r="E29">
        <f>(COUNTIFS(C$1:C29,C29,D$1:D29,D29,B$1:B29,"&lt;&gt;нет")=1)*D29</f>
        <v>4</v>
      </c>
    </row>
    <row r="30" spans="1:5" x14ac:dyDescent="0.15">
      <c r="A30" s="2">
        <v>2690</v>
      </c>
      <c r="B30" s="4">
        <v>14400</v>
      </c>
      <c r="C30" s="7">
        <v>14</v>
      </c>
      <c r="D30" t="s">
        <v>14</v>
      </c>
      <c r="E30">
        <f>(COUNTIFS(C$1:C30,C30,D$1:D30,D30,B$1:B30,"&lt;&gt;нет")=1)*D30</f>
        <v>1</v>
      </c>
    </row>
    <row r="31" spans="1:5" x14ac:dyDescent="0.15">
      <c r="A31" s="2">
        <v>3306</v>
      </c>
      <c r="B31" s="4">
        <v>4000</v>
      </c>
      <c r="C31" s="7">
        <v>6</v>
      </c>
      <c r="D31" t="s">
        <v>13</v>
      </c>
      <c r="E31">
        <f>(COUNTIFS(C$1:C31,C31,D$1:D31,D31,B$1:B31,"&lt;&gt;нет")=1)*D31</f>
        <v>5</v>
      </c>
    </row>
    <row r="32" spans="1:5" x14ac:dyDescent="0.15">
      <c r="A32" s="2">
        <v>3459</v>
      </c>
      <c r="B32" s="4">
        <v>8400</v>
      </c>
      <c r="C32" s="7">
        <v>7</v>
      </c>
      <c r="D32" t="s">
        <v>14</v>
      </c>
      <c r="E32">
        <f>(COUNTIFS(C$1:C32,C32,D$1:D32,D32,B$1:B32,"&lt;&gt;нет")=1)*D32</f>
        <v>1</v>
      </c>
    </row>
    <row r="33" spans="1:5" x14ac:dyDescent="0.15">
      <c r="A33" s="3">
        <v>3516</v>
      </c>
      <c r="B33" s="5">
        <v>8400</v>
      </c>
      <c r="C33" s="8">
        <v>4</v>
      </c>
      <c r="D33" t="s">
        <v>14</v>
      </c>
      <c r="E33">
        <f>(COUNTIFS(C$1:C33,C33,D$1:D33,D33,B$1:B33,"&lt;&gt;нет")=1)*D33</f>
        <v>1</v>
      </c>
    </row>
    <row r="34" spans="1:5" x14ac:dyDescent="0.15">
      <c r="A34" s="2">
        <v>3678</v>
      </c>
      <c r="B34" s="4">
        <v>8400</v>
      </c>
      <c r="C34" s="7">
        <v>4</v>
      </c>
      <c r="D34" t="s">
        <v>14</v>
      </c>
      <c r="E34">
        <f>(COUNTIFS(C$1:C34,C34,D$1:D34,D34,B$1:B34,"&lt;&gt;нет")=1)*D34</f>
        <v>0</v>
      </c>
    </row>
    <row r="35" spans="1:5" x14ac:dyDescent="0.15">
      <c r="A35" s="3">
        <v>4063</v>
      </c>
      <c r="B35" s="6" t="s">
        <v>4</v>
      </c>
      <c r="C35" s="8">
        <v>4</v>
      </c>
      <c r="D35" t="s">
        <v>16</v>
      </c>
      <c r="E35">
        <f>(COUNTIFS(C$1:C35,C35,D$1:D35,D35,B$1:B35,"&lt;&gt;нет")=1)*D35</f>
        <v>0</v>
      </c>
    </row>
    <row r="36" spans="1:5" x14ac:dyDescent="0.15">
      <c r="A36" s="3">
        <v>4192</v>
      </c>
      <c r="B36" s="5">
        <v>4000</v>
      </c>
      <c r="C36" s="8">
        <v>5</v>
      </c>
      <c r="D36" t="s">
        <v>15</v>
      </c>
      <c r="E36">
        <f>(COUNTIFS(C$1:C36,C36,D$1:D36,D36,B$1:B36,"&lt;&gt;нет")=1)*D36</f>
        <v>2</v>
      </c>
    </row>
    <row r="37" spans="1:5" x14ac:dyDescent="0.15">
      <c r="A37" s="3">
        <v>4399</v>
      </c>
      <c r="B37" s="5">
        <v>6000</v>
      </c>
      <c r="C37" s="8">
        <v>4</v>
      </c>
      <c r="D37" t="s">
        <v>12</v>
      </c>
      <c r="E37">
        <f>(COUNTIFS(C$1:C37,C37,D$1:D37,D37,B$1:B37,"&lt;&gt;нет")=1)*D37</f>
        <v>3</v>
      </c>
    </row>
    <row r="38" spans="1:5" x14ac:dyDescent="0.15">
      <c r="A38" s="3">
        <v>4465</v>
      </c>
      <c r="B38" s="6" t="s">
        <v>4</v>
      </c>
      <c r="C38" s="8">
        <v>5</v>
      </c>
      <c r="D38" t="s">
        <v>14</v>
      </c>
      <c r="E38">
        <f>(COUNTIFS(C$1:C38,C38,D$1:D38,D38,B$1:B38,"&lt;&gt;нет")=1)*D38</f>
        <v>0</v>
      </c>
    </row>
    <row r="39" spans="1:5" x14ac:dyDescent="0.15">
      <c r="A39" s="2">
        <v>4522</v>
      </c>
      <c r="B39" s="4">
        <v>6400</v>
      </c>
      <c r="C39" s="7">
        <v>7</v>
      </c>
      <c r="E39">
        <f>(COUNTIFS(C$1:C39,C39,D$1:D39,D39,B$1:B39,"&lt;&gt;нет")=1)*D39</f>
        <v>0</v>
      </c>
    </row>
    <row r="40" spans="1:5" x14ac:dyDescent="0.15">
      <c r="A40" s="3">
        <v>4523</v>
      </c>
      <c r="B40" s="5">
        <v>8400</v>
      </c>
      <c r="C40" s="8">
        <v>4</v>
      </c>
      <c r="D40" t="s">
        <v>15</v>
      </c>
      <c r="E40">
        <f>(COUNTIFS(C$1:C40,C40,D$1:D40,D40,B$1:B40,"&lt;&gt;нет")=1)*D40</f>
        <v>0</v>
      </c>
    </row>
    <row r="41" spans="1:5" x14ac:dyDescent="0.15">
      <c r="A41" s="2">
        <v>4730</v>
      </c>
      <c r="B41" s="4">
        <v>14400</v>
      </c>
      <c r="C41" s="7">
        <v>4</v>
      </c>
      <c r="E41">
        <f>(COUNTIFS(C$1:C41,C41,D$1:D41,D41,B$1:B41,"&lt;&gt;нет")=1)*D41</f>
        <v>0</v>
      </c>
    </row>
    <row r="42" spans="1:5" x14ac:dyDescent="0.15">
      <c r="A42" s="2">
        <v>4736</v>
      </c>
      <c r="B42" s="6" t="s">
        <v>4</v>
      </c>
      <c r="C42" s="7">
        <v>6</v>
      </c>
      <c r="D42" t="s">
        <v>17</v>
      </c>
      <c r="E42">
        <f>(COUNTIFS(C$1:C42,C42,D$1:D42,D42,B$1:B42,"&lt;&gt;нет")=1)*D42</f>
        <v>0</v>
      </c>
    </row>
    <row r="43" spans="1:5" x14ac:dyDescent="0.15">
      <c r="A43" s="3">
        <v>5014</v>
      </c>
      <c r="B43" s="5">
        <v>8400</v>
      </c>
      <c r="C43" s="8">
        <v>5</v>
      </c>
      <c r="D43" t="s">
        <v>14</v>
      </c>
      <c r="E43">
        <f>(COUNTIFS(C$1:C43,C43,D$1:D43,D43,B$1:B43,"&lt;&gt;нет")=1)*D43</f>
        <v>1</v>
      </c>
    </row>
    <row r="44" spans="1:5" x14ac:dyDescent="0.15">
      <c r="A44" s="2">
        <v>5126</v>
      </c>
      <c r="B44" s="6" t="s">
        <v>4</v>
      </c>
      <c r="C44" s="7">
        <v>5</v>
      </c>
      <c r="D44" t="s">
        <v>17</v>
      </c>
      <c r="E44">
        <f>(COUNTIFS(C$1:C44,C44,D$1:D44,D44,B$1:B44,"&lt;&gt;нет")=1)*D44</f>
        <v>0</v>
      </c>
    </row>
    <row r="45" spans="1:5" x14ac:dyDescent="0.15">
      <c r="A45" s="2">
        <v>5254</v>
      </c>
      <c r="B45" s="6" t="s">
        <v>4</v>
      </c>
      <c r="C45" s="7">
        <v>6</v>
      </c>
      <c r="D45" t="s">
        <v>18</v>
      </c>
      <c r="E45">
        <f>(COUNTIFS(C$1:C45,C45,D$1:D45,D45,B$1:B45,"&lt;&gt;нет")=1)*D45</f>
        <v>0</v>
      </c>
    </row>
    <row r="46" spans="1:5" x14ac:dyDescent="0.15">
      <c r="A46" s="2">
        <v>5343</v>
      </c>
      <c r="B46" s="4">
        <v>6000</v>
      </c>
      <c r="C46" s="7">
        <v>5</v>
      </c>
      <c r="D46" t="s">
        <v>13</v>
      </c>
      <c r="E46">
        <f>(COUNTIFS(C$1:C46,C46,D$1:D46,D46,B$1:B46,"&lt;&gt;нет")=1)*D46</f>
        <v>5</v>
      </c>
    </row>
    <row r="47" spans="1:5" x14ac:dyDescent="0.15">
      <c r="A47" s="3">
        <v>5365</v>
      </c>
      <c r="B47" s="5">
        <v>8400</v>
      </c>
      <c r="C47" s="8">
        <v>5</v>
      </c>
      <c r="D47" t="s">
        <v>14</v>
      </c>
      <c r="E47">
        <f>(COUNTIFS(C$1:C47,C47,D$1:D47,D47,B$1:B47,"&lt;&gt;нет")=1)*D47</f>
        <v>0</v>
      </c>
    </row>
    <row r="48" spans="1:5" x14ac:dyDescent="0.15">
      <c r="A48" s="2">
        <v>5601</v>
      </c>
      <c r="B48" s="4">
        <v>4000</v>
      </c>
      <c r="C48" s="7">
        <v>5</v>
      </c>
      <c r="D48" t="s">
        <v>14</v>
      </c>
      <c r="E48">
        <f>(COUNTIFS(C$1:C48,C48,D$1:D48,D48,B$1:B48,"&lt;&gt;нет")=1)*D48</f>
        <v>0</v>
      </c>
    </row>
    <row r="49" spans="1:5" x14ac:dyDescent="0.15">
      <c r="A49" s="3">
        <v>5625</v>
      </c>
      <c r="B49" s="6" t="s">
        <v>4</v>
      </c>
      <c r="C49" s="8">
        <v>7</v>
      </c>
      <c r="D49" t="s">
        <v>12</v>
      </c>
      <c r="E49">
        <f>(COUNTIFS(C$1:C49,C49,D$1:D49,D49,B$1:B49,"&lt;&gt;нет")=1)*D49</f>
        <v>0</v>
      </c>
    </row>
    <row r="50" spans="1:5" x14ac:dyDescent="0.15">
      <c r="A50" s="3">
        <v>5747</v>
      </c>
      <c r="B50" s="5">
        <v>4000</v>
      </c>
      <c r="C50" s="8">
        <v>8</v>
      </c>
      <c r="D50" t="s">
        <v>18</v>
      </c>
      <c r="E50">
        <f>(COUNTIFS(C$1:C50,C50,D$1:D50,D50,B$1:B50,"&lt;&gt;нет")=1)*D50</f>
        <v>8</v>
      </c>
    </row>
    <row r="51" spans="1:5" x14ac:dyDescent="0.15">
      <c r="A51" s="3">
        <v>6162</v>
      </c>
      <c r="B51" s="5">
        <v>8400</v>
      </c>
      <c r="C51" s="8">
        <v>4</v>
      </c>
      <c r="D51" t="s">
        <v>15</v>
      </c>
      <c r="E51">
        <f>(COUNTIFS(C$1:C51,C51,D$1:D51,D51,B$1:B51,"&lt;&gt;нет")=1)*D51</f>
        <v>0</v>
      </c>
    </row>
    <row r="52" spans="1:5" x14ac:dyDescent="0.15">
      <c r="A52" s="2">
        <v>6195</v>
      </c>
      <c r="B52" s="6" t="s">
        <v>4</v>
      </c>
      <c r="C52" s="7">
        <v>4</v>
      </c>
      <c r="D52" t="s">
        <v>13</v>
      </c>
      <c r="E52">
        <f>(COUNTIFS(C$1:C52,C52,D$1:D52,D52,B$1:B52,"&lt;&gt;нет")=1)*D52</f>
        <v>0</v>
      </c>
    </row>
    <row r="53" spans="1:5" x14ac:dyDescent="0.15">
      <c r="A53" s="3">
        <v>6513</v>
      </c>
      <c r="B53" s="5">
        <v>6825</v>
      </c>
      <c r="C53" s="8">
        <v>7</v>
      </c>
      <c r="E53">
        <f>(COUNTIFS(C$1:C53,C53,D$1:D53,D53,B$1:B53,"&lt;&gt;нет")=1)*D53</f>
        <v>0</v>
      </c>
    </row>
    <row r="54" spans="1:5" x14ac:dyDescent="0.15">
      <c r="A54" s="3">
        <v>6531</v>
      </c>
      <c r="B54" s="5">
        <v>7400</v>
      </c>
      <c r="C54" s="8">
        <v>6</v>
      </c>
      <c r="D54" t="s">
        <v>14</v>
      </c>
      <c r="E54">
        <f>(COUNTIFS(C$1:C54,C54,D$1:D54,D54,B$1:B54,"&lt;&gt;нет")=1)*D54</f>
        <v>0</v>
      </c>
    </row>
    <row r="55" spans="1:5" x14ac:dyDescent="0.15">
      <c r="A55" s="2">
        <v>6569</v>
      </c>
      <c r="B55" s="4">
        <v>8400</v>
      </c>
      <c r="C55" s="7">
        <v>6</v>
      </c>
      <c r="D55" t="s">
        <v>14</v>
      </c>
      <c r="E55">
        <f>(COUNTIFS(C$1:C55,C55,D$1:D55,D55,B$1:B55,"&lt;&gt;нет")=1)*D55</f>
        <v>0</v>
      </c>
    </row>
    <row r="56" spans="1:5" x14ac:dyDescent="0.15">
      <c r="A56" s="3">
        <v>6576</v>
      </c>
      <c r="B56" s="5">
        <v>7400</v>
      </c>
      <c r="C56" s="8">
        <v>4</v>
      </c>
      <c r="D56" t="s">
        <v>15</v>
      </c>
      <c r="E56">
        <f>(COUNTIFS(C$1:C56,C56,D$1:D56,D56,B$1:B56,"&lt;&gt;нет")=1)*D56</f>
        <v>0</v>
      </c>
    </row>
    <row r="57" spans="1:5" x14ac:dyDescent="0.15">
      <c r="A57" s="3">
        <v>6580</v>
      </c>
      <c r="B57" s="5">
        <v>11260</v>
      </c>
      <c r="C57" s="8">
        <v>5</v>
      </c>
      <c r="D57" t="s">
        <v>12</v>
      </c>
      <c r="E57">
        <f>(COUNTIFS(C$1:C57,C57,D$1:D57,D57,B$1:B57,"&lt;&gt;нет")=1)*D57</f>
        <v>0</v>
      </c>
    </row>
    <row r="58" spans="1:5" x14ac:dyDescent="0.15">
      <c r="A58" s="2">
        <v>6581</v>
      </c>
      <c r="B58" s="4">
        <v>8400</v>
      </c>
      <c r="C58" s="7">
        <v>5</v>
      </c>
      <c r="D58" t="s">
        <v>14</v>
      </c>
      <c r="E58">
        <f>(COUNTIFS(C$1:C58,C58,D$1:D58,D58,B$1:B58,"&lt;&gt;нет")=1)*D58</f>
        <v>0</v>
      </c>
    </row>
    <row r="59" spans="1:5" x14ac:dyDescent="0.15">
      <c r="A59" s="3">
        <v>6583</v>
      </c>
      <c r="B59" s="6" t="s">
        <v>4</v>
      </c>
      <c r="C59" s="8">
        <v>6</v>
      </c>
      <c r="E59">
        <f>(COUNTIFS(C$1:C59,C59,D$1:D59,D59,B$1:B59,"&lt;&gt;нет")=1)*D59</f>
        <v>0</v>
      </c>
    </row>
    <row r="60" spans="1:5" x14ac:dyDescent="0.15">
      <c r="A60" s="2">
        <v>6587</v>
      </c>
      <c r="B60" s="6" t="s">
        <v>4</v>
      </c>
      <c r="C60" s="7">
        <v>14</v>
      </c>
      <c r="E60">
        <f>(COUNTIFS(C$1:C60,C60,D$1:D60,D60,B$1:B60,"&lt;&gt;нет")=1)*D60</f>
        <v>0</v>
      </c>
    </row>
    <row r="61" spans="1:5" x14ac:dyDescent="0.15">
      <c r="A61" s="2">
        <v>6598</v>
      </c>
      <c r="B61" s="4">
        <v>8400</v>
      </c>
      <c r="C61" s="7">
        <v>5</v>
      </c>
      <c r="E61">
        <f>(COUNTIFS(C$1:C61,C61,D$1:D61,D61,B$1:B61,"&lt;&gt;нет")=1)*D61</f>
        <v>0</v>
      </c>
    </row>
    <row r="62" spans="1:5" x14ac:dyDescent="0.15">
      <c r="A62" s="3">
        <v>6649</v>
      </c>
      <c r="B62" s="5">
        <v>28005</v>
      </c>
      <c r="C62" s="8">
        <v>9</v>
      </c>
      <c r="D62" t="s">
        <v>11</v>
      </c>
      <c r="E62">
        <f>(COUNTIFS(C$1:C62,C62,D$1:D62,D62,B$1:B62,"&lt;&gt;нет")=1)*D62</f>
        <v>6</v>
      </c>
    </row>
    <row r="63" spans="1:5" x14ac:dyDescent="0.15">
      <c r="A63" s="3">
        <v>6682</v>
      </c>
      <c r="B63" s="5">
        <v>4000</v>
      </c>
      <c r="C63" s="8">
        <v>7</v>
      </c>
      <c r="D63" t="s">
        <v>10</v>
      </c>
      <c r="E63">
        <f>(COUNTIFS(C$1:C63,C63,D$1:D63,D63,B$1:B63,"&lt;&gt;нет")=1)*D63</f>
        <v>7</v>
      </c>
    </row>
    <row r="64" spans="1:5" x14ac:dyDescent="0.15">
      <c r="A64" s="3">
        <v>6720</v>
      </c>
      <c r="B64" s="6" t="s">
        <v>4</v>
      </c>
      <c r="C64" s="8">
        <v>10</v>
      </c>
      <c r="D64" t="s">
        <v>16</v>
      </c>
      <c r="E64">
        <f>(COUNTIFS(C$1:C64,C64,D$1:D64,D64,B$1:B64,"&lt;&gt;нет")=1)*D64</f>
        <v>4</v>
      </c>
    </row>
    <row r="65" spans="1:5" x14ac:dyDescent="0.15">
      <c r="A65" s="2">
        <v>6780</v>
      </c>
      <c r="B65" s="4">
        <v>8400</v>
      </c>
      <c r="C65" s="7">
        <v>6</v>
      </c>
      <c r="D65" t="s">
        <v>15</v>
      </c>
      <c r="E65">
        <f>(COUNTIFS(C$1:C65,C65,D$1:D65,D65,B$1:B65,"&lt;&gt;нет")=1)*D65</f>
        <v>2</v>
      </c>
    </row>
    <row r="66" spans="1:5" x14ac:dyDescent="0.15">
      <c r="A66" s="3">
        <v>6812</v>
      </c>
      <c r="B66" s="5">
        <v>4000</v>
      </c>
      <c r="C66" s="8">
        <v>5</v>
      </c>
      <c r="D66" t="s">
        <v>14</v>
      </c>
      <c r="E66">
        <f>(COUNTIFS(C$1:C66,C66,D$1:D66,D66,B$1:B66,"&lt;&gt;нет")=1)*D66</f>
        <v>0</v>
      </c>
    </row>
    <row r="67" spans="1:5" x14ac:dyDescent="0.15">
      <c r="A67" s="2">
        <v>7192</v>
      </c>
      <c r="B67" s="6" t="s">
        <v>4</v>
      </c>
      <c r="C67" s="7">
        <v>4</v>
      </c>
      <c r="D67" t="s">
        <v>17</v>
      </c>
      <c r="E67">
        <f>(COUNTIFS(C$1:C67,C67,D$1:D67,D67,B$1:B67,"&lt;&gt;нет")=1)*D67</f>
        <v>0</v>
      </c>
    </row>
    <row r="68" spans="1:5" x14ac:dyDescent="0.15">
      <c r="A68" s="3">
        <v>7204</v>
      </c>
      <c r="B68" s="5">
        <v>6000</v>
      </c>
      <c r="C68" s="8">
        <v>5</v>
      </c>
      <c r="D68" t="s">
        <v>15</v>
      </c>
      <c r="E68">
        <f>(COUNTIFS(C$1:C68,C68,D$1:D68,D68,B$1:B68,"&lt;&gt;нет")=1)*D68</f>
        <v>0</v>
      </c>
    </row>
    <row r="69" spans="1:5" x14ac:dyDescent="0.15">
      <c r="A69" s="3">
        <v>7208</v>
      </c>
      <c r="B69" s="5">
        <v>6400</v>
      </c>
      <c r="C69" s="8">
        <v>4</v>
      </c>
      <c r="D69" t="s">
        <v>14</v>
      </c>
      <c r="E69">
        <f>(COUNTIFS(C$1:C69,C69,D$1:D69,D69,B$1:B69,"&lt;&gt;нет")=1)*D69</f>
        <v>0</v>
      </c>
    </row>
    <row r="70" spans="1:5" x14ac:dyDescent="0.15">
      <c r="A70" s="2">
        <v>7305</v>
      </c>
      <c r="B70" s="4">
        <v>8400</v>
      </c>
      <c r="C70" s="7">
        <v>4</v>
      </c>
      <c r="D70" t="s">
        <v>15</v>
      </c>
      <c r="E70">
        <f>(COUNTIFS(C$1:C70,C70,D$1:D70,D70,B$1:B70,"&lt;&gt;нет")=1)*D70</f>
        <v>0</v>
      </c>
    </row>
    <row r="71" spans="1:5" x14ac:dyDescent="0.15">
      <c r="A71" s="3">
        <v>7367</v>
      </c>
      <c r="B71" s="5">
        <v>6000</v>
      </c>
      <c r="C71" s="8">
        <v>7</v>
      </c>
      <c r="D71" t="s">
        <v>14</v>
      </c>
      <c r="E71">
        <f>(COUNTIFS(C$1:C71,C71,D$1:D71,D71,B$1:B71,"&lt;&gt;нет")=1)*D71</f>
        <v>0</v>
      </c>
    </row>
    <row r="72" spans="1:5" x14ac:dyDescent="0.15">
      <c r="A72" s="2">
        <v>7574</v>
      </c>
      <c r="B72" s="4">
        <v>14400</v>
      </c>
      <c r="C72" s="7">
        <v>6</v>
      </c>
      <c r="D72" t="s">
        <v>11</v>
      </c>
      <c r="E72">
        <f>(COUNTIFS(C$1:C72,C72,D$1:D72,D72,B$1:B72,"&lt;&gt;нет")=1)*D72</f>
        <v>6</v>
      </c>
    </row>
    <row r="73" spans="1:5" x14ac:dyDescent="0.15">
      <c r="A73" s="2">
        <v>7577</v>
      </c>
      <c r="B73" s="4">
        <v>7400</v>
      </c>
      <c r="C73" s="7">
        <v>12</v>
      </c>
      <c r="D73" t="s">
        <v>10</v>
      </c>
      <c r="E73">
        <f>(COUNTIFS(C$1:C73,C73,D$1:D73,D73,B$1:B73,"&lt;&gt;нет")=1)*D73</f>
        <v>7</v>
      </c>
    </row>
    <row r="74" spans="1:5" x14ac:dyDescent="0.15">
      <c r="A74" s="2">
        <v>7586</v>
      </c>
      <c r="B74" s="4">
        <v>8400</v>
      </c>
      <c r="C74" s="7">
        <v>8</v>
      </c>
      <c r="D74" t="s">
        <v>13</v>
      </c>
      <c r="E74">
        <f>(COUNTIFS(C$1:C74,C74,D$1:D74,D74,B$1:B74,"&lt;&gt;нет")=1)*D74</f>
        <v>5</v>
      </c>
    </row>
    <row r="75" spans="1:5" x14ac:dyDescent="0.15">
      <c r="A75" s="3">
        <v>7589</v>
      </c>
      <c r="B75" s="5">
        <v>7400</v>
      </c>
      <c r="C75" s="8">
        <v>6</v>
      </c>
      <c r="D75" t="s">
        <v>15</v>
      </c>
      <c r="E75">
        <f>(COUNTIFS(C$1:C75,C75,D$1:D75,D75,B$1:B75,"&lt;&gt;нет")=1)*D75</f>
        <v>0</v>
      </c>
    </row>
    <row r="76" spans="1:5" x14ac:dyDescent="0.15">
      <c r="A76" s="3">
        <v>7610</v>
      </c>
      <c r="B76" s="5">
        <v>8400</v>
      </c>
      <c r="C76" s="8">
        <v>10</v>
      </c>
      <c r="D76" t="s">
        <v>14</v>
      </c>
      <c r="E76">
        <f>(COUNTIFS(C$1:C76,C76,D$1:D76,D76,B$1:B76,"&lt;&gt;нет")=1)*D76</f>
        <v>1</v>
      </c>
    </row>
    <row r="77" spans="1:5" x14ac:dyDescent="0.15">
      <c r="A77" s="2">
        <v>7611</v>
      </c>
      <c r="B77" s="4">
        <v>8400</v>
      </c>
      <c r="C77" s="7">
        <v>11</v>
      </c>
      <c r="E77">
        <f>(COUNTIFS(C$1:C77,C77,D$1:D77,D77,B$1:B77,"&lt;&gt;нет")=1)*D77</f>
        <v>0</v>
      </c>
    </row>
    <row r="78" spans="1:5" x14ac:dyDescent="0.15">
      <c r="A78" s="3">
        <v>7622</v>
      </c>
      <c r="B78" s="5">
        <v>8400</v>
      </c>
      <c r="C78" s="8">
        <v>11</v>
      </c>
      <c r="D78" t="s">
        <v>12</v>
      </c>
      <c r="E78">
        <f>(COUNTIFS(C$1:C78,C78,D$1:D78,D78,B$1:B78,"&lt;&gt;нет")=1)*D78</f>
        <v>3</v>
      </c>
    </row>
    <row r="79" spans="1:5" x14ac:dyDescent="0.15">
      <c r="A79" s="3">
        <v>7645</v>
      </c>
      <c r="B79" s="5">
        <v>8400</v>
      </c>
      <c r="C79" s="8">
        <v>6</v>
      </c>
      <c r="D79" t="s">
        <v>12</v>
      </c>
      <c r="E79">
        <f>(COUNTIFS(C$1:C79,C79,D$1:D79,D79,B$1:B79,"&lt;&gt;нет")=1)*D79</f>
        <v>0</v>
      </c>
    </row>
    <row r="80" spans="1:5" x14ac:dyDescent="0.15">
      <c r="A80" s="2">
        <v>7648</v>
      </c>
      <c r="B80" s="6" t="s">
        <v>4</v>
      </c>
      <c r="C80" s="7">
        <v>4</v>
      </c>
      <c r="D80" t="s">
        <v>12</v>
      </c>
      <c r="E80">
        <f>(COUNTIFS(C$1:C80,C80,D$1:D80,D80,B$1:B80,"&lt;&gt;нет")=1)*D80</f>
        <v>3</v>
      </c>
    </row>
    <row r="81" spans="1:5" x14ac:dyDescent="0.15">
      <c r="A81" s="3">
        <v>7664</v>
      </c>
      <c r="B81" s="5">
        <v>13400</v>
      </c>
      <c r="C81" s="8">
        <v>13</v>
      </c>
      <c r="D81" t="s">
        <v>14</v>
      </c>
      <c r="E81">
        <f>(COUNTIFS(C$1:C81,C81,D$1:D81,D81,B$1:B81,"&lt;&gt;нет")=1)*D81</f>
        <v>1</v>
      </c>
    </row>
    <row r="82" spans="1:5" x14ac:dyDescent="0.15">
      <c r="A82" s="3">
        <v>7695</v>
      </c>
      <c r="B82" s="5">
        <v>5000</v>
      </c>
      <c r="C82" s="8">
        <v>8</v>
      </c>
      <c r="E82">
        <f>(COUNTIFS(C$1:C82,C82,D$1:D82,D82,B$1:B82,"&lt;&gt;нет")=1)*D82</f>
        <v>0</v>
      </c>
    </row>
    <row r="83" spans="1:5" x14ac:dyDescent="0.15">
      <c r="A83" s="2">
        <v>7704</v>
      </c>
      <c r="B83" s="4">
        <v>8400</v>
      </c>
      <c r="C83" s="7">
        <v>4</v>
      </c>
      <c r="D83" t="s">
        <v>15</v>
      </c>
      <c r="E83">
        <f>(COUNTIFS(C$1:C83,C83,D$1:D83,D83,B$1:B83,"&lt;&gt;нет")=1)*D83</f>
        <v>0</v>
      </c>
    </row>
    <row r="84" spans="1:5" x14ac:dyDescent="0.15">
      <c r="A84" s="2">
        <v>7722</v>
      </c>
      <c r="B84" s="4">
        <v>8400</v>
      </c>
      <c r="C84" s="7">
        <v>5</v>
      </c>
      <c r="D84" t="s">
        <v>18</v>
      </c>
      <c r="E84">
        <f>(COUNTIFS(C$1:C84,C84,D$1:D84,D84,B$1:B84,"&lt;&gt;нет")=1)*D84</f>
        <v>8</v>
      </c>
    </row>
    <row r="85" spans="1:5" x14ac:dyDescent="0.15">
      <c r="A85" s="2">
        <v>7795</v>
      </c>
      <c r="B85" s="4">
        <v>5000</v>
      </c>
      <c r="C85" s="7">
        <v>6</v>
      </c>
      <c r="E85">
        <f>(COUNTIFS(C$1:C85,C85,D$1:D85,D85,B$1:B85,"&lt;&gt;нет")=1)*D85</f>
        <v>0</v>
      </c>
    </row>
    <row r="86" spans="1:5" x14ac:dyDescent="0.15">
      <c r="A86" s="3">
        <v>7961</v>
      </c>
      <c r="B86" s="5">
        <v>6000</v>
      </c>
      <c r="C86" s="8">
        <v>8</v>
      </c>
      <c r="D86" t="s">
        <v>10</v>
      </c>
      <c r="E86">
        <f>(COUNTIFS(C$1:C86,C86,D$1:D86,D86,B$1:B86,"&lt;&gt;нет")=1)*D86</f>
        <v>7</v>
      </c>
    </row>
    <row r="87" spans="1:5" x14ac:dyDescent="0.15">
      <c r="A87" s="3">
        <v>7983</v>
      </c>
      <c r="B87" s="5">
        <v>4000</v>
      </c>
      <c r="C87" s="8">
        <v>7</v>
      </c>
      <c r="D87" t="s">
        <v>18</v>
      </c>
      <c r="E87">
        <f>(COUNTIFS(C$1:C87,C87,D$1:D87,D87,B$1:B87,"&lt;&gt;нет")=1)*D87</f>
        <v>8</v>
      </c>
    </row>
    <row r="88" spans="1:5" x14ac:dyDescent="0.15">
      <c r="A88" s="2">
        <v>7993</v>
      </c>
      <c r="B88" s="4">
        <v>4000</v>
      </c>
      <c r="C88" s="7">
        <v>5</v>
      </c>
      <c r="D88" t="s">
        <v>12</v>
      </c>
      <c r="E88">
        <f>(COUNTIFS(C$1:C88,C88,D$1:D88,D88,B$1:B88,"&lt;&gt;нет")=1)*D88</f>
        <v>0</v>
      </c>
    </row>
    <row r="89" spans="1:5" x14ac:dyDescent="0.15">
      <c r="A89" s="3">
        <v>8402</v>
      </c>
      <c r="B89" s="5">
        <v>8400</v>
      </c>
      <c r="C89" s="8">
        <v>7</v>
      </c>
      <c r="D89" t="s">
        <v>13</v>
      </c>
      <c r="E89">
        <f>(COUNTIFS(C$1:C89,C89,D$1:D89,D89,B$1:B89,"&lt;&gt;нет")=1)*D89</f>
        <v>5</v>
      </c>
    </row>
    <row r="90" spans="1:5" x14ac:dyDescent="0.15">
      <c r="A90" s="3">
        <v>8417</v>
      </c>
      <c r="B90" s="5">
        <v>7400</v>
      </c>
      <c r="C90" s="8">
        <v>7</v>
      </c>
      <c r="D90" t="s">
        <v>15</v>
      </c>
      <c r="E90">
        <f>(COUNTIFS(C$1:C90,C90,D$1:D90,D90,B$1:B90,"&lt;&gt;нет")=1)*D90</f>
        <v>0</v>
      </c>
    </row>
    <row r="91" spans="1:5" x14ac:dyDescent="0.15">
      <c r="A91" s="3">
        <v>8454</v>
      </c>
      <c r="B91" s="5">
        <v>6000</v>
      </c>
      <c r="C91" s="8">
        <v>6</v>
      </c>
      <c r="D91" t="s">
        <v>12</v>
      </c>
      <c r="E91">
        <f>(COUNTIFS(C$1:C91,C91,D$1:D91,D91,B$1:B91,"&lt;&gt;нет")=1)*D91</f>
        <v>0</v>
      </c>
    </row>
    <row r="92" spans="1:5" x14ac:dyDescent="0.15">
      <c r="A92" s="3">
        <v>8904</v>
      </c>
      <c r="B92" s="5">
        <v>8400</v>
      </c>
      <c r="C92" s="8">
        <v>6</v>
      </c>
      <c r="D92" t="s">
        <v>15</v>
      </c>
      <c r="E92">
        <f>(COUNTIFS(C$1:C92,C92,D$1:D92,D92,B$1:B92,"&lt;&gt;нет")=1)*D92</f>
        <v>0</v>
      </c>
    </row>
    <row r="93" spans="1:5" x14ac:dyDescent="0.15">
      <c r="A93" s="3">
        <v>9089</v>
      </c>
      <c r="B93" s="5">
        <v>8400</v>
      </c>
      <c r="C93" s="8">
        <v>7</v>
      </c>
      <c r="D93" t="s">
        <v>12</v>
      </c>
      <c r="E93">
        <f>(COUNTIFS(C$1:C93,C93,D$1:D93,D93,B$1:B93,"&lt;&gt;нет")=1)*D93</f>
        <v>3</v>
      </c>
    </row>
    <row r="94" spans="1:5" x14ac:dyDescent="0.15">
      <c r="A94" s="3">
        <v>9110</v>
      </c>
      <c r="B94" s="6" t="s">
        <v>4</v>
      </c>
      <c r="C94" s="8">
        <v>4</v>
      </c>
      <c r="D94" t="s">
        <v>12</v>
      </c>
      <c r="E94">
        <f>(COUNTIFS(C$1:C94,C94,D$1:D94,D94,B$1:B94,"&lt;&gt;нет")=1)*D94</f>
        <v>3</v>
      </c>
    </row>
    <row r="95" spans="1:5" x14ac:dyDescent="0.15">
      <c r="A95" s="2">
        <v>9145</v>
      </c>
      <c r="B95" s="4">
        <v>8400</v>
      </c>
      <c r="C95" s="7">
        <v>5</v>
      </c>
      <c r="D95" t="s">
        <v>13</v>
      </c>
      <c r="E95">
        <f>(COUNTIFS(C$1:C95,C95,D$1:D95,D95,B$1:B95,"&lt;&gt;нет")=1)*D95</f>
        <v>0</v>
      </c>
    </row>
    <row r="96" spans="1:5" x14ac:dyDescent="0.15">
      <c r="A96" s="3">
        <v>9311</v>
      </c>
      <c r="B96" s="6" t="s">
        <v>4</v>
      </c>
      <c r="C96" s="8">
        <v>6</v>
      </c>
      <c r="D96" t="s">
        <v>15</v>
      </c>
      <c r="E96">
        <f>(COUNTIFS(C$1:C96,C96,D$1:D96,D96,B$1:B96,"&lt;&gt;нет")=1)*D96</f>
        <v>0</v>
      </c>
    </row>
    <row r="97" spans="1:5" x14ac:dyDescent="0.15">
      <c r="A97" s="3">
        <v>9373</v>
      </c>
      <c r="B97" s="5">
        <v>6400</v>
      </c>
      <c r="C97" s="8">
        <v>4</v>
      </c>
      <c r="D97" t="s">
        <v>15</v>
      </c>
      <c r="E97">
        <f>(COUNTIFS(C$1:C97,C97,D$1:D97,D97,B$1:B97,"&lt;&gt;нет")=1)*D97</f>
        <v>0</v>
      </c>
    </row>
    <row r="98" spans="1:5" x14ac:dyDescent="0.15">
      <c r="A98" s="3">
        <v>9376</v>
      </c>
      <c r="B98" s="5">
        <v>8400</v>
      </c>
      <c r="C98" s="8">
        <v>12</v>
      </c>
      <c r="D98" t="s">
        <v>14</v>
      </c>
      <c r="E98">
        <f>(COUNTIFS(C$1:C98,C98,D$1:D98,D98,B$1:B98,"&lt;&gt;нет")=1)*D98</f>
        <v>0</v>
      </c>
    </row>
    <row r="99" spans="1:5" x14ac:dyDescent="0.15">
      <c r="A99" s="2">
        <v>9410</v>
      </c>
      <c r="B99" s="6" t="s">
        <v>4</v>
      </c>
      <c r="C99" s="7">
        <v>6</v>
      </c>
      <c r="D99" t="s">
        <v>16</v>
      </c>
      <c r="E99">
        <f>(COUNTIFS(C$1:C99,C99,D$1:D99,D99,B$1:B99,"&lt;&gt;нет")=1)*D99</f>
        <v>4</v>
      </c>
    </row>
    <row r="100" spans="1:5" x14ac:dyDescent="0.15">
      <c r="A100" s="2">
        <v>9448</v>
      </c>
      <c r="B100" s="4">
        <v>8400</v>
      </c>
      <c r="C100" s="7">
        <v>5</v>
      </c>
      <c r="D100" t="s">
        <v>12</v>
      </c>
      <c r="E100">
        <f>(COUNTIFS(C$1:C100,C100,D$1:D100,D100,B$1:B100,"&lt;&gt;нет")=1)*D100</f>
        <v>0</v>
      </c>
    </row>
    <row r="101" spans="1:5" x14ac:dyDescent="0.15">
      <c r="A101" s="3">
        <v>9483</v>
      </c>
      <c r="B101" s="5">
        <v>8400</v>
      </c>
      <c r="C101" s="8">
        <v>6</v>
      </c>
      <c r="D101" t="s">
        <v>14</v>
      </c>
      <c r="E101">
        <f>(COUNTIFS(C$1:C101,C101,D$1:D101,D101,B$1:B101,"&lt;&gt;нет")=1)*D101</f>
        <v>0</v>
      </c>
    </row>
    <row r="102" spans="1:5" x14ac:dyDescent="0.15">
      <c r="A102" s="2">
        <v>9501</v>
      </c>
      <c r="B102" s="6" t="s">
        <v>4</v>
      </c>
      <c r="C102" s="7">
        <v>4</v>
      </c>
      <c r="D102" t="s">
        <v>14</v>
      </c>
      <c r="E102">
        <f>(COUNTIFS(C$1:C102,C102,D$1:D102,D102,B$1:B102,"&lt;&gt;нет")=1)*D102</f>
        <v>0</v>
      </c>
    </row>
    <row r="103" spans="1:5" x14ac:dyDescent="0.15">
      <c r="A103" s="3">
        <v>9521</v>
      </c>
      <c r="B103" s="5">
        <v>8400</v>
      </c>
      <c r="C103" s="8">
        <v>5</v>
      </c>
      <c r="D103" t="s">
        <v>15</v>
      </c>
      <c r="E103">
        <f>(COUNTIFS(C$1:C103,C103,D$1:D103,D103,B$1:B103,"&lt;&gt;нет")=1)*D103</f>
        <v>0</v>
      </c>
    </row>
    <row r="104" spans="1:5" x14ac:dyDescent="0.15">
      <c r="A104" s="2">
        <v>9535</v>
      </c>
      <c r="B104" s="4">
        <v>6000</v>
      </c>
      <c r="C104" s="7">
        <v>9</v>
      </c>
      <c r="D104" t="s">
        <v>10</v>
      </c>
      <c r="E104">
        <f>(COUNTIFS(C$1:C104,C104,D$1:D104,D104,B$1:B104,"&lt;&gt;нет")=1)*D104</f>
        <v>7</v>
      </c>
    </row>
    <row r="105" spans="1:5" x14ac:dyDescent="0.15">
      <c r="A105" s="2">
        <v>9575</v>
      </c>
      <c r="B105" s="4">
        <v>8400</v>
      </c>
      <c r="C105" s="7">
        <v>5</v>
      </c>
      <c r="D105" t="s">
        <v>14</v>
      </c>
      <c r="E105">
        <f>(COUNTIFS(C$1:C105,C105,D$1:D105,D105,B$1:B105,"&lt;&gt;нет")=1)*D105</f>
        <v>0</v>
      </c>
    </row>
    <row r="106" spans="1:5" x14ac:dyDescent="0.15">
      <c r="A106" s="3">
        <v>9576</v>
      </c>
      <c r="B106" s="5">
        <v>8400</v>
      </c>
      <c r="C106" s="8">
        <v>7</v>
      </c>
      <c r="D106" t="s">
        <v>13</v>
      </c>
      <c r="E106">
        <f>(COUNTIFS(C$1:C106,C106,D$1:D106,D106,B$1:B106,"&lt;&gt;нет")=1)*D106</f>
        <v>0</v>
      </c>
    </row>
    <row r="107" spans="1:5" x14ac:dyDescent="0.15">
      <c r="A107" s="2">
        <v>9601</v>
      </c>
      <c r="B107" s="4">
        <v>8400</v>
      </c>
      <c r="C107" s="7">
        <v>5</v>
      </c>
      <c r="D107" t="s">
        <v>16</v>
      </c>
      <c r="E107">
        <f>(COUNTIFS(C$1:C107,C107,D$1:D107,D107,B$1:B107,"&lt;&gt;нет")=1)*D107</f>
        <v>4</v>
      </c>
    </row>
    <row r="108" spans="1:5" x14ac:dyDescent="0.15">
      <c r="A108" s="3">
        <v>9607</v>
      </c>
      <c r="B108" s="5">
        <v>8400</v>
      </c>
      <c r="C108" s="8">
        <v>8</v>
      </c>
      <c r="D108" t="s">
        <v>13</v>
      </c>
      <c r="E108">
        <f>(COUNTIFS(C$1:C108,C108,D$1:D108,D108,B$1:B108,"&lt;&gt;нет")=1)*D108</f>
        <v>0</v>
      </c>
    </row>
    <row r="109" spans="1:5" x14ac:dyDescent="0.15">
      <c r="A109" s="3">
        <v>9617</v>
      </c>
      <c r="B109" s="5">
        <v>8400</v>
      </c>
      <c r="C109" s="8">
        <v>8</v>
      </c>
      <c r="D109" t="s">
        <v>12</v>
      </c>
      <c r="E109">
        <f>(COUNTIFS(C$1:C109,C109,D$1:D109,D109,B$1:B109,"&lt;&gt;нет")=1)*D109</f>
        <v>3</v>
      </c>
    </row>
    <row r="110" spans="1:5" x14ac:dyDescent="0.15">
      <c r="A110" s="3">
        <v>9639</v>
      </c>
      <c r="B110" s="5">
        <v>25200</v>
      </c>
      <c r="C110" s="8">
        <v>7</v>
      </c>
      <c r="D110" t="s">
        <v>13</v>
      </c>
      <c r="E110">
        <f>(COUNTIFS(C$1:C110,C110,D$1:D110,D110,B$1:B110,"&lt;&gt;нет")=1)*D110</f>
        <v>0</v>
      </c>
    </row>
    <row r="111" spans="1:5" x14ac:dyDescent="0.15">
      <c r="A111" s="2">
        <v>9676</v>
      </c>
      <c r="B111" s="4">
        <v>10000</v>
      </c>
      <c r="C111" s="7">
        <v>5</v>
      </c>
      <c r="D111" t="s">
        <v>12</v>
      </c>
      <c r="E111">
        <f>(COUNTIFS(C$1:C111,C111,D$1:D111,D111,B$1:B111,"&lt;&gt;нет")=1)*D111</f>
        <v>0</v>
      </c>
    </row>
    <row r="112" spans="1:5" x14ac:dyDescent="0.15">
      <c r="A112" s="2">
        <v>9699</v>
      </c>
      <c r="B112" s="6" t="s">
        <v>4</v>
      </c>
      <c r="C112" s="7">
        <v>5</v>
      </c>
      <c r="D112" t="s">
        <v>15</v>
      </c>
      <c r="E112">
        <f>(COUNTIFS(C$1:C112,C112,D$1:D112,D112,B$1:B112,"&lt;&gt;нет")=1)*D112</f>
        <v>0</v>
      </c>
    </row>
    <row r="113" spans="1:5" x14ac:dyDescent="0.15">
      <c r="A113" s="2">
        <v>9706</v>
      </c>
      <c r="B113" s="6" t="s">
        <v>4</v>
      </c>
      <c r="C113" s="7">
        <v>6</v>
      </c>
      <c r="D113" t="s">
        <v>16</v>
      </c>
      <c r="E113">
        <f>(COUNTIFS(C$1:C113,C113,D$1:D113,D113,B$1:B113,"&lt;&gt;нет")=1)*D113</f>
        <v>4</v>
      </c>
    </row>
    <row r="114" spans="1:5" x14ac:dyDescent="0.15">
      <c r="A114" s="3">
        <v>9763</v>
      </c>
      <c r="B114" s="5">
        <v>8400</v>
      </c>
      <c r="C114" s="8">
        <v>4</v>
      </c>
      <c r="D114" t="s">
        <v>15</v>
      </c>
      <c r="E114">
        <f>(COUNTIFS(C$1:C114,C114,D$1:D114,D114,B$1:B114,"&lt;&gt;нет")=1)*D114</f>
        <v>0</v>
      </c>
    </row>
    <row r="115" spans="1:5" x14ac:dyDescent="0.15">
      <c r="A115" s="2">
        <v>9852</v>
      </c>
      <c r="B115" s="4">
        <v>14400</v>
      </c>
      <c r="C115" s="7">
        <v>7</v>
      </c>
      <c r="D115" t="s">
        <v>12</v>
      </c>
      <c r="E115">
        <f>(COUNTIFS(C$1:C115,C115,D$1:D115,D115,B$1:B115,"&lt;&gt;нет")=1)*D115</f>
        <v>0</v>
      </c>
    </row>
    <row r="116" spans="1:5" x14ac:dyDescent="0.15">
      <c r="A116" s="3">
        <v>10005</v>
      </c>
      <c r="B116" s="5">
        <v>14400</v>
      </c>
      <c r="C116" s="8">
        <v>9</v>
      </c>
      <c r="D116" t="s">
        <v>15</v>
      </c>
      <c r="E116">
        <f>(COUNTIFS(C$1:C116,C116,D$1:D116,D116,B$1:B116,"&lt;&gt;нет")=1)*D116</f>
        <v>2</v>
      </c>
    </row>
    <row r="117" spans="1:5" x14ac:dyDescent="0.15">
      <c r="A117" s="3">
        <v>10172</v>
      </c>
      <c r="B117" s="5">
        <v>6400</v>
      </c>
      <c r="C117" s="8">
        <v>5</v>
      </c>
      <c r="E117">
        <f>(COUNTIFS(C$1:C117,C117,D$1:D117,D117,B$1:B117,"&lt;&gt;нет")=1)*D117</f>
        <v>0</v>
      </c>
    </row>
    <row r="118" spans="1:5" x14ac:dyDescent="0.15">
      <c r="A118" s="2">
        <v>10242</v>
      </c>
      <c r="B118" s="4">
        <v>8400</v>
      </c>
      <c r="C118" s="7">
        <v>7</v>
      </c>
      <c r="D118" t="s">
        <v>16</v>
      </c>
      <c r="E118">
        <f>(COUNTIFS(C$1:C118,C118,D$1:D118,D118,B$1:B118,"&lt;&gt;нет")=1)*D118</f>
        <v>4</v>
      </c>
    </row>
    <row r="119" spans="1:5" x14ac:dyDescent="0.15">
      <c r="A119" s="3">
        <v>10246</v>
      </c>
      <c r="B119" s="5">
        <v>7400</v>
      </c>
      <c r="C119" s="8">
        <v>8</v>
      </c>
      <c r="D119" t="s">
        <v>15</v>
      </c>
      <c r="E119">
        <f>(COUNTIFS(C$1:C119,C119,D$1:D119,D119,B$1:B119,"&lt;&gt;нет")=1)*D119</f>
        <v>0</v>
      </c>
    </row>
    <row r="120" spans="1:5" x14ac:dyDescent="0.15">
      <c r="A120" s="2">
        <v>10270</v>
      </c>
      <c r="B120" s="4">
        <v>7400</v>
      </c>
      <c r="C120" s="7">
        <v>4</v>
      </c>
      <c r="D120" t="s">
        <v>16</v>
      </c>
      <c r="E120">
        <f>(COUNTIFS(C$1:C120,C120,D$1:D120,D120,B$1:B120,"&lt;&gt;нет")=1)*D120</f>
        <v>4</v>
      </c>
    </row>
    <row r="121" spans="1:5" x14ac:dyDescent="0.15">
      <c r="A121" s="2">
        <v>10292</v>
      </c>
      <c r="B121" s="4">
        <v>8400</v>
      </c>
      <c r="C121" s="7">
        <v>4</v>
      </c>
      <c r="D121" t="s">
        <v>16</v>
      </c>
      <c r="E121">
        <f>(COUNTIFS(C$1:C121,C121,D$1:D121,D121,B$1:B121,"&lt;&gt;нет")=1)*D121</f>
        <v>0</v>
      </c>
    </row>
    <row r="122" spans="1:5" x14ac:dyDescent="0.15">
      <c r="A122" s="3">
        <v>10307</v>
      </c>
      <c r="B122" s="5">
        <v>8400</v>
      </c>
      <c r="C122" s="8">
        <v>7</v>
      </c>
      <c r="D122" t="s">
        <v>12</v>
      </c>
      <c r="E122">
        <f>(COUNTIFS(C$1:C122,C122,D$1:D122,D122,B$1:B122,"&lt;&gt;нет")=1)*D122</f>
        <v>0</v>
      </c>
    </row>
    <row r="123" spans="1:5" x14ac:dyDescent="0.15">
      <c r="A123" s="2">
        <v>10308</v>
      </c>
      <c r="B123" s="4">
        <v>8400</v>
      </c>
      <c r="C123" s="7">
        <v>4</v>
      </c>
      <c r="D123" t="s">
        <v>14</v>
      </c>
      <c r="E123">
        <f>(COUNTIFS(C$1:C123,C123,D$1:D123,D123,B$1:B123,"&lt;&gt;нет")=1)*D123</f>
        <v>0</v>
      </c>
    </row>
    <row r="124" spans="1:5" x14ac:dyDescent="0.15">
      <c r="A124" s="3">
        <v>10309</v>
      </c>
      <c r="B124" s="5">
        <v>8400</v>
      </c>
      <c r="C124" s="8">
        <v>4</v>
      </c>
      <c r="D124" t="s">
        <v>12</v>
      </c>
      <c r="E124">
        <f>(COUNTIFS(C$1:C124,C124,D$1:D124,D124,B$1:B124,"&lt;&gt;нет")=1)*D124</f>
        <v>0</v>
      </c>
    </row>
    <row r="125" spans="1:5" x14ac:dyDescent="0.15">
      <c r="A125" s="2">
        <v>10406</v>
      </c>
      <c r="B125" s="6" t="s">
        <v>4</v>
      </c>
      <c r="C125" s="7">
        <v>7</v>
      </c>
      <c r="D125" t="s">
        <v>19</v>
      </c>
      <c r="E125">
        <f>(COUNTIFS(C$1:C125,C125,D$1:D125,D125,B$1:B125,"&lt;&gt;нет")=1)*D125</f>
        <v>0</v>
      </c>
    </row>
    <row r="126" spans="1:5" x14ac:dyDescent="0.15">
      <c r="A126" s="3">
        <v>10415</v>
      </c>
      <c r="B126" s="6" t="s">
        <v>4</v>
      </c>
      <c r="C126" s="8">
        <v>4</v>
      </c>
      <c r="D126" t="s">
        <v>14</v>
      </c>
      <c r="E126">
        <f>(COUNTIFS(C$1:C126,C126,D$1:D126,D126,B$1:B126,"&lt;&gt;нет")=1)*D126</f>
        <v>0</v>
      </c>
    </row>
    <row r="127" spans="1:5" x14ac:dyDescent="0.15">
      <c r="A127" s="3">
        <v>10621</v>
      </c>
      <c r="B127" s="5">
        <v>6000</v>
      </c>
      <c r="C127" s="8">
        <v>4</v>
      </c>
      <c r="D127" t="s">
        <v>29</v>
      </c>
      <c r="E127">
        <f>(COUNTIFS(C$1:C127,C127,D$1:D127,D127,B$1:B127,"&lt;&gt;нет")=1)*D127</f>
        <v>16</v>
      </c>
    </row>
    <row r="128" spans="1:5" x14ac:dyDescent="0.15">
      <c r="A128" s="3">
        <v>10708</v>
      </c>
      <c r="B128" s="5">
        <v>6405</v>
      </c>
      <c r="C128" s="8">
        <v>4</v>
      </c>
      <c r="E128">
        <f>(COUNTIFS(C$1:C128,C128,D$1:D128,D128,B$1:B128,"&lt;&gt;нет")=1)*D128</f>
        <v>0</v>
      </c>
    </row>
    <row r="129" spans="1:5" x14ac:dyDescent="0.15">
      <c r="A129" s="2">
        <v>10710</v>
      </c>
      <c r="B129" s="4">
        <v>5000</v>
      </c>
      <c r="C129" s="7">
        <v>4</v>
      </c>
      <c r="D129" t="s">
        <v>15</v>
      </c>
      <c r="E129">
        <f>(COUNTIFS(C$1:C129,C129,D$1:D129,D129,B$1:B129,"&lt;&gt;нет")=1)*D129</f>
        <v>0</v>
      </c>
    </row>
    <row r="130" spans="1:5" x14ac:dyDescent="0.15">
      <c r="A130" s="3">
        <v>10724</v>
      </c>
      <c r="B130" s="5">
        <v>6000</v>
      </c>
      <c r="C130" s="8">
        <v>7</v>
      </c>
      <c r="E130">
        <f>(COUNTIFS(C$1:C130,C130,D$1:D130,D130,B$1:B130,"&lt;&gt;нет")=1)*D130</f>
        <v>0</v>
      </c>
    </row>
    <row r="131" spans="1:5" x14ac:dyDescent="0.15">
      <c r="A131" s="3">
        <v>10742</v>
      </c>
      <c r="B131" s="5">
        <v>8400</v>
      </c>
      <c r="C131" s="8">
        <v>6</v>
      </c>
      <c r="D131" t="s">
        <v>13</v>
      </c>
      <c r="E131">
        <f>(COUNTIFS(C$1:C131,C131,D$1:D131,D131,B$1:B131,"&lt;&gt;нет")=1)*D131</f>
        <v>0</v>
      </c>
    </row>
    <row r="132" spans="1:5" x14ac:dyDescent="0.15">
      <c r="A132" s="3">
        <v>10779</v>
      </c>
      <c r="B132" s="5">
        <v>6400</v>
      </c>
      <c r="C132" s="8">
        <v>8</v>
      </c>
      <c r="E132">
        <f>(COUNTIFS(C$1:C132,C132,D$1:D132,D132,B$1:B132,"&lt;&gt;нет")=1)*D132</f>
        <v>0</v>
      </c>
    </row>
    <row r="133" spans="1:5" x14ac:dyDescent="0.15">
      <c r="A133" s="2">
        <v>10790</v>
      </c>
      <c r="B133" s="4">
        <v>7400</v>
      </c>
      <c r="C133" s="7">
        <v>5</v>
      </c>
      <c r="D133" t="s">
        <v>16</v>
      </c>
      <c r="E133">
        <f>(COUNTIFS(C$1:C133,C133,D$1:D133,D133,B$1:B133,"&lt;&gt;нет")=1)*D133</f>
        <v>0</v>
      </c>
    </row>
    <row r="134" spans="1:5" x14ac:dyDescent="0.15">
      <c r="A134" s="3">
        <v>10967</v>
      </c>
      <c r="B134" s="5">
        <v>8400</v>
      </c>
      <c r="C134" s="8">
        <v>4</v>
      </c>
      <c r="E134">
        <f>(COUNTIFS(C$1:C134,C134,D$1:D134,D134,B$1:B134,"&lt;&gt;нет")=1)*D134</f>
        <v>0</v>
      </c>
    </row>
    <row r="135" spans="1:5" x14ac:dyDescent="0.15">
      <c r="A135" s="3">
        <v>11127</v>
      </c>
      <c r="B135" s="5">
        <v>8400</v>
      </c>
      <c r="C135" s="8">
        <v>6</v>
      </c>
      <c r="D135" t="s">
        <v>16</v>
      </c>
      <c r="E135">
        <f>(COUNTIFS(C$1:C135,C135,D$1:D135,D135,B$1:B135,"&lt;&gt;нет")=1)*D135</f>
        <v>0</v>
      </c>
    </row>
    <row r="136" spans="1:5" x14ac:dyDescent="0.15">
      <c r="A136" s="2">
        <v>11239</v>
      </c>
      <c r="B136" s="4">
        <v>14400</v>
      </c>
      <c r="C136" s="7">
        <v>5</v>
      </c>
      <c r="D136" t="s">
        <v>18</v>
      </c>
      <c r="E136">
        <f>(COUNTIFS(C$1:C136,C136,D$1:D136,D136,B$1:B136,"&lt;&gt;нет")=1)*D136</f>
        <v>0</v>
      </c>
    </row>
    <row r="137" spans="1:5" x14ac:dyDescent="0.15">
      <c r="A137" s="3">
        <v>11240</v>
      </c>
      <c r="B137" s="5">
        <v>8400</v>
      </c>
      <c r="C137" s="8">
        <v>7</v>
      </c>
      <c r="D137" t="s">
        <v>15</v>
      </c>
      <c r="E137">
        <f>(COUNTIFS(C$1:C137,C137,D$1:D137,D137,B$1:B137,"&lt;&gt;нет")=1)*D137</f>
        <v>0</v>
      </c>
    </row>
    <row r="138" spans="1:5" x14ac:dyDescent="0.15">
      <c r="A138" s="3">
        <v>11302</v>
      </c>
      <c r="B138" s="5">
        <v>8400</v>
      </c>
      <c r="C138" s="8">
        <v>5</v>
      </c>
      <c r="D138" t="s">
        <v>14</v>
      </c>
      <c r="E138">
        <f>(COUNTIFS(C$1:C138,C138,D$1:D138,D138,B$1:B138,"&lt;&gt;нет")=1)*D138</f>
        <v>0</v>
      </c>
    </row>
    <row r="139" spans="1:5" x14ac:dyDescent="0.15">
      <c r="A139" s="3">
        <v>11370</v>
      </c>
      <c r="B139" s="6" t="s">
        <v>4</v>
      </c>
      <c r="C139" s="8">
        <v>4</v>
      </c>
      <c r="D139" t="s">
        <v>15</v>
      </c>
      <c r="E139">
        <f>(COUNTIFS(C$1:C139,C139,D$1:D139,D139,B$1:B139,"&lt;&gt;нет")=1)*D139</f>
        <v>0</v>
      </c>
    </row>
    <row r="140" spans="1:5" x14ac:dyDescent="0.15">
      <c r="A140" s="2">
        <v>11378</v>
      </c>
      <c r="B140" s="4">
        <v>8400</v>
      </c>
      <c r="C140" s="7">
        <v>4</v>
      </c>
      <c r="D140" t="s">
        <v>11</v>
      </c>
      <c r="E140">
        <f>(COUNTIFS(C$1:C140,C140,D$1:D140,D140,B$1:B140,"&lt;&gt;нет")=1)*D140</f>
        <v>6</v>
      </c>
    </row>
    <row r="141" spans="1:5" x14ac:dyDescent="0.15">
      <c r="A141" s="2">
        <v>11391</v>
      </c>
      <c r="B141" s="4">
        <v>8400</v>
      </c>
      <c r="C141" s="7">
        <v>8</v>
      </c>
      <c r="D141" t="s">
        <v>18</v>
      </c>
      <c r="E141">
        <f>(COUNTIFS(C$1:C141,C141,D$1:D141,D141,B$1:B141,"&lt;&gt;нет")=1)*D141</f>
        <v>0</v>
      </c>
    </row>
    <row r="142" spans="1:5" x14ac:dyDescent="0.15">
      <c r="A142" s="2">
        <v>11442</v>
      </c>
      <c r="B142" s="4">
        <v>8400</v>
      </c>
      <c r="C142" s="7">
        <v>6</v>
      </c>
      <c r="D142" t="s">
        <v>15</v>
      </c>
      <c r="E142">
        <f>(COUNTIFS(C$1:C142,C142,D$1:D142,D142,B$1:B142,"&lt;&gt;нет")=1)*D142</f>
        <v>0</v>
      </c>
    </row>
    <row r="143" spans="1:5" x14ac:dyDescent="0.15">
      <c r="A143" s="3">
        <v>11864</v>
      </c>
      <c r="B143" s="5">
        <v>8400</v>
      </c>
      <c r="C143" s="8">
        <v>4</v>
      </c>
      <c r="D143" t="s">
        <v>12</v>
      </c>
      <c r="E143">
        <f>(COUNTIFS(C$1:C143,C143,D$1:D143,D143,B$1:B143,"&lt;&gt;нет")=1)*D143</f>
        <v>0</v>
      </c>
    </row>
    <row r="144" spans="1:5" x14ac:dyDescent="0.15">
      <c r="A144" s="2">
        <v>12073</v>
      </c>
      <c r="B144" s="4">
        <v>8400</v>
      </c>
      <c r="C144" s="7">
        <v>4</v>
      </c>
      <c r="D144" t="s">
        <v>15</v>
      </c>
      <c r="E144">
        <f>(COUNTIFS(C$1:C144,C144,D$1:D144,D144,B$1:B144,"&lt;&gt;нет")=1)*D144</f>
        <v>0</v>
      </c>
    </row>
    <row r="145" spans="1:5" x14ac:dyDescent="0.15">
      <c r="A145" s="3">
        <v>12198</v>
      </c>
      <c r="B145" s="5">
        <v>8400</v>
      </c>
      <c r="C145" s="8">
        <v>5</v>
      </c>
      <c r="D145" t="s">
        <v>14</v>
      </c>
      <c r="E145">
        <f>(COUNTIFS(C$1:C145,C145,D$1:D145,D145,B$1:B145,"&lt;&gt;нет")=1)*D145</f>
        <v>0</v>
      </c>
    </row>
    <row r="146" spans="1:5" x14ac:dyDescent="0.15">
      <c r="A146" s="2">
        <v>12215</v>
      </c>
      <c r="B146" s="4">
        <v>2600</v>
      </c>
      <c r="C146" s="7">
        <v>4</v>
      </c>
      <c r="D146" t="s">
        <v>13</v>
      </c>
      <c r="E146">
        <f>(COUNTIFS(C$1:C146,C146,D$1:D146,D146,B$1:B146,"&lt;&gt;нет")=1)*D146</f>
        <v>5</v>
      </c>
    </row>
    <row r="147" spans="1:5" x14ac:dyDescent="0.15">
      <c r="A147" s="2">
        <v>12367</v>
      </c>
      <c r="B147" s="6" t="s">
        <v>4</v>
      </c>
      <c r="C147" s="7">
        <v>8</v>
      </c>
      <c r="D147" t="s">
        <v>13</v>
      </c>
      <c r="E147">
        <f>(COUNTIFS(C$1:C147,C147,D$1:D147,D147,B$1:B147,"&lt;&gt;нет")=1)*D147</f>
        <v>0</v>
      </c>
    </row>
    <row r="148" spans="1:5" x14ac:dyDescent="0.15">
      <c r="A148" s="3">
        <v>12407</v>
      </c>
      <c r="B148" s="5">
        <v>8400</v>
      </c>
      <c r="C148" s="8">
        <v>5</v>
      </c>
      <c r="D148" t="s">
        <v>12</v>
      </c>
      <c r="E148">
        <f>(COUNTIFS(C$1:C148,C148,D$1:D148,D148,B$1:B148,"&lt;&gt;нет")=1)*D148</f>
        <v>0</v>
      </c>
    </row>
    <row r="149" spans="1:5" x14ac:dyDescent="0.15">
      <c r="A149" s="2">
        <v>12862</v>
      </c>
      <c r="B149" s="4">
        <v>4000</v>
      </c>
      <c r="C149" s="7">
        <v>4</v>
      </c>
      <c r="D149" t="s">
        <v>12</v>
      </c>
      <c r="E149">
        <f>(COUNTIFS(C$1:C149,C149,D$1:D149,D149,B$1:B149,"&lt;&gt;нет")=1)*D149</f>
        <v>0</v>
      </c>
    </row>
    <row r="150" spans="1:5" x14ac:dyDescent="0.15">
      <c r="A150" s="3">
        <v>12893</v>
      </c>
      <c r="B150" s="5">
        <v>7875</v>
      </c>
      <c r="C150" s="8">
        <v>5</v>
      </c>
      <c r="E150">
        <f>(COUNTIFS(C$1:C150,C150,D$1:D150,D150,B$1:B150,"&lt;&gt;нет")=1)*D150</f>
        <v>0</v>
      </c>
    </row>
    <row r="151" spans="1:5" x14ac:dyDescent="0.15">
      <c r="A151" s="3">
        <v>12954</v>
      </c>
      <c r="B151" s="5">
        <v>6825</v>
      </c>
      <c r="C151" s="8">
        <v>5</v>
      </c>
      <c r="D151" t="s">
        <v>16</v>
      </c>
      <c r="E151">
        <f>(COUNTIFS(C$1:C151,C151,D$1:D151,D151,B$1:B151,"&lt;&gt;нет")=1)*D151</f>
        <v>0</v>
      </c>
    </row>
    <row r="152" spans="1:5" x14ac:dyDescent="0.15">
      <c r="A152" s="3">
        <v>13108</v>
      </c>
      <c r="B152" s="5">
        <v>8400</v>
      </c>
      <c r="C152" s="8">
        <v>4</v>
      </c>
      <c r="D152" t="s">
        <v>15</v>
      </c>
      <c r="E152">
        <f>(COUNTIFS(C$1:C152,C152,D$1:D152,D152,B$1:B152,"&lt;&gt;нет")=1)*D152</f>
        <v>0</v>
      </c>
    </row>
    <row r="153" spans="1:5" x14ac:dyDescent="0.15">
      <c r="A153" s="3">
        <v>13203</v>
      </c>
      <c r="B153" s="5">
        <v>6000</v>
      </c>
      <c r="C153" s="8">
        <v>5</v>
      </c>
      <c r="D153" t="s">
        <v>15</v>
      </c>
      <c r="E153">
        <f>(COUNTIFS(C$1:C153,C153,D$1:D153,D153,B$1:B153,"&lt;&gt;нет")=1)*D153</f>
        <v>0</v>
      </c>
    </row>
    <row r="154" spans="1:5" x14ac:dyDescent="0.15">
      <c r="A154" s="3">
        <v>13345</v>
      </c>
      <c r="B154" s="5">
        <v>6000</v>
      </c>
      <c r="C154" s="8">
        <v>4</v>
      </c>
      <c r="D154" t="s">
        <v>15</v>
      </c>
      <c r="E154">
        <f>(COUNTIFS(C$1:C154,C154,D$1:D154,D154,B$1:B154,"&lt;&gt;нет")=1)*D154</f>
        <v>0</v>
      </c>
    </row>
    <row r="155" spans="1:5" x14ac:dyDescent="0.15">
      <c r="A155" s="3">
        <v>13441</v>
      </c>
      <c r="B155" s="6" t="s">
        <v>4</v>
      </c>
      <c r="C155" s="8">
        <v>4</v>
      </c>
      <c r="D155" t="s">
        <v>16</v>
      </c>
      <c r="E155">
        <f>(COUNTIFS(C$1:C155,C155,D$1:D155,D155,B$1:B155,"&lt;&gt;нет")=1)*D155</f>
        <v>0</v>
      </c>
    </row>
    <row r="156" spans="1:5" x14ac:dyDescent="0.15">
      <c r="A156" s="3">
        <v>13494</v>
      </c>
      <c r="B156" s="5">
        <v>6400</v>
      </c>
      <c r="C156" s="8">
        <v>4</v>
      </c>
      <c r="D156" t="s">
        <v>14</v>
      </c>
      <c r="E156">
        <f>(COUNTIFS(C$1:C156,C156,D$1:D156,D156,B$1:B156,"&lt;&gt;нет")=1)*D156</f>
        <v>0</v>
      </c>
    </row>
    <row r="157" spans="1:5" x14ac:dyDescent="0.15">
      <c r="A157" s="3">
        <v>13515</v>
      </c>
      <c r="B157" s="5">
        <v>6400</v>
      </c>
      <c r="C157" s="8">
        <v>6</v>
      </c>
      <c r="D157" t="s">
        <v>14</v>
      </c>
      <c r="E157">
        <f>(COUNTIFS(C$1:C157,C157,D$1:D157,D157,B$1:B157,"&lt;&gt;нет")=1)*D157</f>
        <v>0</v>
      </c>
    </row>
    <row r="158" spans="1:5" x14ac:dyDescent="0.15">
      <c r="A158" s="3">
        <v>13578</v>
      </c>
      <c r="B158" s="6" t="s">
        <v>4</v>
      </c>
      <c r="C158" s="8">
        <v>4</v>
      </c>
      <c r="D158" t="s">
        <v>18</v>
      </c>
      <c r="E158">
        <f>(COUNTIFS(C$1:C158,C158,D$1:D158,D158,B$1:B158,"&lt;&gt;нет")=1)*D158</f>
        <v>0</v>
      </c>
    </row>
    <row r="159" spans="1:5" x14ac:dyDescent="0.15">
      <c r="A159" s="3">
        <v>13613</v>
      </c>
      <c r="B159" s="5">
        <v>8400</v>
      </c>
      <c r="C159" s="8">
        <v>5</v>
      </c>
      <c r="D159" t="s">
        <v>14</v>
      </c>
      <c r="E159">
        <f>(COUNTIFS(C$1:C159,C159,D$1:D159,D159,B$1:B159,"&lt;&gt;нет")=1)*D159</f>
        <v>0</v>
      </c>
    </row>
    <row r="160" spans="1:5" x14ac:dyDescent="0.15">
      <c r="A160" s="3">
        <v>13666</v>
      </c>
      <c r="B160" s="5">
        <v>8400</v>
      </c>
      <c r="C160" s="8">
        <v>4</v>
      </c>
      <c r="D160" t="s">
        <v>15</v>
      </c>
      <c r="E160">
        <f>(COUNTIFS(C$1:C160,C160,D$1:D160,D160,B$1:B160,"&lt;&gt;нет")=1)*D160</f>
        <v>0</v>
      </c>
    </row>
    <row r="161" spans="1:5" x14ac:dyDescent="0.15">
      <c r="A161" s="3">
        <v>13765</v>
      </c>
      <c r="B161" s="5">
        <v>8400</v>
      </c>
      <c r="C161" s="8">
        <v>5</v>
      </c>
      <c r="D161" t="s">
        <v>15</v>
      </c>
      <c r="E161">
        <f>(COUNTIFS(C$1:C161,C161,D$1:D161,D161,B$1:B161,"&lt;&gt;нет")=1)*D161</f>
        <v>0</v>
      </c>
    </row>
    <row r="162" spans="1:5" x14ac:dyDescent="0.15">
      <c r="A162" s="3">
        <v>13774</v>
      </c>
      <c r="B162" s="6" t="s">
        <v>4</v>
      </c>
      <c r="C162" s="8">
        <v>4</v>
      </c>
      <c r="D162" t="s">
        <v>11</v>
      </c>
      <c r="E162">
        <f>(COUNTIFS(C$1:C162,C162,D$1:D162,D162,B$1:B162,"&lt;&gt;нет")=1)*D162</f>
        <v>6</v>
      </c>
    </row>
    <row r="163" spans="1:5" x14ac:dyDescent="0.15">
      <c r="A163" s="3">
        <v>13843</v>
      </c>
      <c r="B163" s="5">
        <v>8400</v>
      </c>
      <c r="C163" s="8">
        <v>5</v>
      </c>
      <c r="D163" t="s">
        <v>11</v>
      </c>
      <c r="E163">
        <f>(COUNTIFS(C$1:C163,C163,D$1:D163,D163,B$1:B163,"&lt;&gt;нет")=1)*D163</f>
        <v>0</v>
      </c>
    </row>
    <row r="164" spans="1:5" x14ac:dyDescent="0.15">
      <c r="A164" s="3">
        <v>13919</v>
      </c>
      <c r="B164" s="6" t="s">
        <v>4</v>
      </c>
      <c r="C164" s="8">
        <v>10</v>
      </c>
      <c r="D164" t="s">
        <v>16</v>
      </c>
      <c r="E164">
        <f>(COUNTIFS(C$1:C164,C164,D$1:D164,D164,B$1:B164,"&lt;&gt;нет")=1)*D164</f>
        <v>4</v>
      </c>
    </row>
    <row r="165" spans="1:5" x14ac:dyDescent="0.15">
      <c r="A165" s="3">
        <v>13965</v>
      </c>
      <c r="B165" s="6" t="s">
        <v>4</v>
      </c>
      <c r="C165" s="8">
        <v>5</v>
      </c>
      <c r="D165" t="s">
        <v>12</v>
      </c>
      <c r="E165">
        <f>(COUNTIFS(C$1:C165,C165,D$1:D165,D165,B$1:B165,"&lt;&gt;нет")=1)*D165</f>
        <v>0</v>
      </c>
    </row>
    <row r="166" spans="1:5" x14ac:dyDescent="0.15">
      <c r="A166" s="2">
        <v>14133</v>
      </c>
      <c r="B166" s="6" t="s">
        <v>4</v>
      </c>
      <c r="C166" s="7">
        <v>7</v>
      </c>
      <c r="E166">
        <f>(COUNTIFS(C$1:C166,C166,D$1:D166,D166,B$1:B166,"&lt;&gt;нет")=1)*D166</f>
        <v>0</v>
      </c>
    </row>
    <row r="167" spans="1:5" x14ac:dyDescent="0.15">
      <c r="A167" s="2">
        <v>14426</v>
      </c>
      <c r="B167" s="4">
        <v>8400</v>
      </c>
      <c r="C167" s="7">
        <v>7</v>
      </c>
      <c r="E167">
        <f>(COUNTIFS(C$1:C167,C167,D$1:D167,D167,B$1:B167,"&lt;&gt;нет")=1)*D167</f>
        <v>0</v>
      </c>
    </row>
    <row r="168" spans="1:5" x14ac:dyDescent="0.15">
      <c r="A168" s="2">
        <v>14537</v>
      </c>
      <c r="B168" s="4">
        <v>8400</v>
      </c>
      <c r="C168" s="7">
        <v>5</v>
      </c>
      <c r="D168" t="s">
        <v>12</v>
      </c>
      <c r="E168">
        <f>(COUNTIFS(C$1:C168,C168,D$1:D168,D168,B$1:B168,"&lt;&gt;нет")=1)*D168</f>
        <v>0</v>
      </c>
    </row>
    <row r="169" spans="1:5" x14ac:dyDescent="0.15">
      <c r="A169" s="3">
        <v>14926</v>
      </c>
      <c r="B169" s="5">
        <v>6400</v>
      </c>
      <c r="C169" s="8">
        <v>6</v>
      </c>
      <c r="D169" t="s">
        <v>10</v>
      </c>
      <c r="E169">
        <f>(COUNTIFS(C$1:C169,C169,D$1:D169,D169,B$1:B169,"&lt;&gt;нет")=1)*D169</f>
        <v>7</v>
      </c>
    </row>
    <row r="170" spans="1:5" x14ac:dyDescent="0.15">
      <c r="A170" s="3">
        <v>15229</v>
      </c>
      <c r="B170" s="5">
        <v>4000</v>
      </c>
      <c r="C170" s="8">
        <v>4</v>
      </c>
      <c r="D170" t="s">
        <v>16</v>
      </c>
      <c r="E170">
        <f>(COUNTIFS(C$1:C170,C170,D$1:D170,D170,B$1:B170,"&lt;&gt;нет")=1)*D170</f>
        <v>0</v>
      </c>
    </row>
    <row r="171" spans="1:5" x14ac:dyDescent="0.15">
      <c r="A171" s="2">
        <v>15310</v>
      </c>
      <c r="B171" s="6" t="s">
        <v>4</v>
      </c>
      <c r="C171" s="7">
        <v>5</v>
      </c>
      <c r="D171" t="s">
        <v>12</v>
      </c>
      <c r="E171">
        <f>(COUNTIFS(C$1:C171,C171,D$1:D171,D171,B$1:B171,"&lt;&gt;нет")=1)*D171</f>
        <v>0</v>
      </c>
    </row>
    <row r="172" spans="1:5" x14ac:dyDescent="0.15">
      <c r="A172" s="3">
        <v>15347</v>
      </c>
      <c r="B172" s="5">
        <v>6000</v>
      </c>
      <c r="C172" s="8">
        <v>4</v>
      </c>
      <c r="D172" t="s">
        <v>12</v>
      </c>
      <c r="E172">
        <f>(COUNTIFS(C$1:C172,C172,D$1:D172,D172,B$1:B172,"&lt;&gt;нет")=1)*D172</f>
        <v>0</v>
      </c>
    </row>
    <row r="173" spans="1:5" x14ac:dyDescent="0.15">
      <c r="A173" s="2">
        <v>15400</v>
      </c>
      <c r="B173" s="6" t="s">
        <v>4</v>
      </c>
      <c r="C173" s="7">
        <v>6</v>
      </c>
      <c r="D173" t="s">
        <v>17</v>
      </c>
      <c r="E173">
        <f>(COUNTIFS(C$1:C173,C173,D$1:D173,D173,B$1:B173,"&lt;&gt;нет")=1)*D173</f>
        <v>0</v>
      </c>
    </row>
    <row r="174" spans="1:5" x14ac:dyDescent="0.15">
      <c r="A174" s="3">
        <v>15477</v>
      </c>
      <c r="B174" s="6" t="s">
        <v>4</v>
      </c>
      <c r="C174" s="8">
        <v>10</v>
      </c>
      <c r="E174">
        <f>(COUNTIFS(C$1:C174,C174,D$1:D174,D174,B$1:B174,"&lt;&gt;нет")=1)*D174</f>
        <v>0</v>
      </c>
    </row>
    <row r="175" spans="1:5" x14ac:dyDescent="0.15">
      <c r="A175" s="2">
        <v>15521</v>
      </c>
      <c r="B175" s="4">
        <v>6000</v>
      </c>
      <c r="C175" s="7">
        <v>6</v>
      </c>
      <c r="D175" t="s">
        <v>14</v>
      </c>
      <c r="E175">
        <f>(COUNTIFS(C$1:C175,C175,D$1:D175,D175,B$1:B175,"&lt;&gt;нет")=1)*D175</f>
        <v>0</v>
      </c>
    </row>
    <row r="176" spans="1:5" x14ac:dyDescent="0.15">
      <c r="A176" s="3">
        <v>16165</v>
      </c>
      <c r="B176" s="5">
        <v>6400</v>
      </c>
      <c r="C176" s="8">
        <v>5</v>
      </c>
      <c r="D176" t="s">
        <v>16</v>
      </c>
      <c r="E176">
        <f>(COUNTIFS(C$1:C176,C176,D$1:D176,D176,B$1:B176,"&lt;&gt;нет")=1)*D176</f>
        <v>0</v>
      </c>
    </row>
    <row r="177" spans="1:5" x14ac:dyDescent="0.15">
      <c r="A177" s="3">
        <v>16220</v>
      </c>
      <c r="B177" s="5">
        <v>8400</v>
      </c>
      <c r="C177" s="8">
        <v>7</v>
      </c>
      <c r="E177">
        <f>(COUNTIFS(C$1:C177,C177,D$1:D177,D177,B$1:B177,"&lt;&gt;нет")=1)*D177</f>
        <v>0</v>
      </c>
    </row>
    <row r="178" spans="1:5" x14ac:dyDescent="0.15">
      <c r="A178" s="3">
        <v>16283</v>
      </c>
      <c r="B178" s="5">
        <v>8400</v>
      </c>
      <c r="C178" s="8">
        <v>4</v>
      </c>
      <c r="D178" t="s">
        <v>16</v>
      </c>
      <c r="E178">
        <f>(COUNTIFS(C$1:C178,C178,D$1:D178,D178,B$1:B178,"&lt;&gt;нет")=1)*D178</f>
        <v>0</v>
      </c>
    </row>
    <row r="179" spans="1:5" x14ac:dyDescent="0.15">
      <c r="A179" s="3">
        <v>16321</v>
      </c>
      <c r="B179" s="5">
        <v>8400</v>
      </c>
      <c r="C179" s="8">
        <v>7</v>
      </c>
      <c r="D179" t="s">
        <v>16</v>
      </c>
      <c r="E179">
        <f>(COUNTIFS(C$1:C179,C179,D$1:D179,D179,B$1:B179,"&lt;&gt;нет")=1)*D179</f>
        <v>0</v>
      </c>
    </row>
    <row r="180" spans="1:5" x14ac:dyDescent="0.15">
      <c r="A180" s="2">
        <v>16326</v>
      </c>
      <c r="B180" s="4">
        <v>7400</v>
      </c>
      <c r="C180" s="7">
        <v>5</v>
      </c>
      <c r="D180" t="s">
        <v>14</v>
      </c>
      <c r="E180">
        <f>(COUNTIFS(C$1:C180,C180,D$1:D180,D180,B$1:B180,"&lt;&gt;нет")=1)*D180</f>
        <v>0</v>
      </c>
    </row>
    <row r="181" spans="1:5" x14ac:dyDescent="0.15">
      <c r="A181" s="2">
        <v>16341</v>
      </c>
      <c r="B181" s="6" t="s">
        <v>4</v>
      </c>
      <c r="C181" s="7">
        <v>8</v>
      </c>
      <c r="D181" t="s">
        <v>20</v>
      </c>
      <c r="E181">
        <f>(COUNTIFS(C$1:C181,C181,D$1:D181,D181,B$1:B181,"&lt;&gt;нет")=1)*D181</f>
        <v>0</v>
      </c>
    </row>
    <row r="182" spans="1:5" x14ac:dyDescent="0.15">
      <c r="A182" s="3">
        <v>16343</v>
      </c>
      <c r="B182" s="5">
        <v>8400</v>
      </c>
      <c r="C182" s="8">
        <v>4</v>
      </c>
      <c r="D182" t="s">
        <v>12</v>
      </c>
      <c r="E182">
        <f>(COUNTIFS(C$1:C182,C182,D$1:D182,D182,B$1:B182,"&lt;&gt;нет")=1)*D182</f>
        <v>0</v>
      </c>
    </row>
    <row r="183" spans="1:5" x14ac:dyDescent="0.15">
      <c r="A183" s="2">
        <v>16386</v>
      </c>
      <c r="B183" s="4">
        <v>6400</v>
      </c>
      <c r="C183" s="7">
        <v>9</v>
      </c>
      <c r="E183">
        <f>(COUNTIFS(C$1:C183,C183,D$1:D183,D183,B$1:B183,"&lt;&gt;нет")=1)*D183</f>
        <v>0</v>
      </c>
    </row>
    <row r="184" spans="1:5" x14ac:dyDescent="0.15">
      <c r="A184" s="3">
        <v>16387</v>
      </c>
      <c r="B184" s="5">
        <v>6400</v>
      </c>
      <c r="C184" s="8">
        <v>8</v>
      </c>
      <c r="D184" t="s">
        <v>15</v>
      </c>
      <c r="E184">
        <f>(COUNTIFS(C$1:C184,C184,D$1:D184,D184,B$1:B184,"&lt;&gt;нет")=1)*D184</f>
        <v>0</v>
      </c>
    </row>
    <row r="185" spans="1:5" x14ac:dyDescent="0.15">
      <c r="A185" s="2">
        <v>16405</v>
      </c>
      <c r="B185" s="4">
        <v>8400</v>
      </c>
      <c r="C185" s="7">
        <v>4</v>
      </c>
      <c r="D185" t="s">
        <v>12</v>
      </c>
      <c r="E185">
        <f>(COUNTIFS(C$1:C185,C185,D$1:D185,D185,B$1:B185,"&lt;&gt;нет")=1)*D185</f>
        <v>0</v>
      </c>
    </row>
    <row r="186" spans="1:5" x14ac:dyDescent="0.15">
      <c r="A186" s="2">
        <v>16429</v>
      </c>
      <c r="B186" s="4">
        <v>8400</v>
      </c>
      <c r="C186" s="7">
        <v>8</v>
      </c>
      <c r="D186" t="s">
        <v>14</v>
      </c>
      <c r="E186">
        <f>(COUNTIFS(C$1:C186,C186,D$1:D186,D186,B$1:B186,"&lt;&gt;нет")=1)*D186</f>
        <v>0</v>
      </c>
    </row>
    <row r="187" spans="1:5" x14ac:dyDescent="0.15">
      <c r="A187" s="3">
        <v>16505</v>
      </c>
      <c r="B187" s="5">
        <v>8400</v>
      </c>
      <c r="C187" s="8">
        <v>7</v>
      </c>
      <c r="D187" t="s">
        <v>12</v>
      </c>
      <c r="E187">
        <f>(COUNTIFS(C$1:C187,C187,D$1:D187,D187,B$1:B187,"&lt;&gt;нет")=1)*D187</f>
        <v>0</v>
      </c>
    </row>
    <row r="188" spans="1:5" x14ac:dyDescent="0.15">
      <c r="A188" s="2">
        <v>16522</v>
      </c>
      <c r="B188" s="6" t="s">
        <v>4</v>
      </c>
      <c r="C188" s="7">
        <v>4</v>
      </c>
      <c r="D188" t="s">
        <v>12</v>
      </c>
      <c r="E188">
        <f>(COUNTIFS(C$1:C188,C188,D$1:D188,D188,B$1:B188,"&lt;&gt;нет")=1)*D188</f>
        <v>0</v>
      </c>
    </row>
    <row r="189" spans="1:5" x14ac:dyDescent="0.15">
      <c r="A189" s="2">
        <v>16545</v>
      </c>
      <c r="B189" s="4">
        <v>8400</v>
      </c>
      <c r="C189" s="7">
        <v>9</v>
      </c>
      <c r="D189" t="s">
        <v>15</v>
      </c>
      <c r="E189">
        <f>(COUNTIFS(C$1:C189,C189,D$1:D189,D189,B$1:B189,"&lt;&gt;нет")=1)*D189</f>
        <v>0</v>
      </c>
    </row>
    <row r="190" spans="1:5" x14ac:dyDescent="0.15">
      <c r="A190" s="3">
        <v>16560</v>
      </c>
      <c r="B190" s="6" t="s">
        <v>4</v>
      </c>
      <c r="C190" s="8">
        <v>8</v>
      </c>
      <c r="D190" t="s">
        <v>14</v>
      </c>
      <c r="E190">
        <f>(COUNTIFS(C$1:C190,C190,D$1:D190,D190,B$1:B190,"&lt;&gt;нет")=1)*D190</f>
        <v>0</v>
      </c>
    </row>
    <row r="191" spans="1:5" x14ac:dyDescent="0.15">
      <c r="A191" s="2">
        <v>16605</v>
      </c>
      <c r="B191" s="6" t="s">
        <v>4</v>
      </c>
      <c r="C191" s="7">
        <v>9</v>
      </c>
      <c r="D191" t="s">
        <v>14</v>
      </c>
      <c r="E191">
        <f>(COUNTIFS(C$1:C191,C191,D$1:D191,D191,B$1:B191,"&lt;&gt;нет")=1)*D191</f>
        <v>0</v>
      </c>
    </row>
    <row r="192" spans="1:5" x14ac:dyDescent="0.15">
      <c r="A192" s="2">
        <v>16615</v>
      </c>
      <c r="B192" s="4">
        <v>8400</v>
      </c>
      <c r="C192" s="7">
        <v>12</v>
      </c>
      <c r="D192" t="s">
        <v>12</v>
      </c>
      <c r="E192">
        <f>(COUNTIFS(C$1:C192,C192,D$1:D192,D192,B$1:B192,"&lt;&gt;нет")=1)*D192</f>
        <v>3</v>
      </c>
    </row>
    <row r="193" spans="1:5" x14ac:dyDescent="0.15">
      <c r="A193" s="3">
        <v>16855</v>
      </c>
      <c r="B193" s="6" t="s">
        <v>4</v>
      </c>
      <c r="C193" s="8">
        <v>5</v>
      </c>
      <c r="D193" t="s">
        <v>11</v>
      </c>
      <c r="E193">
        <f>(COUNTIFS(C$1:C193,C193,D$1:D193,D193,B$1:B193,"&lt;&gt;нет")=1)*D193</f>
        <v>0</v>
      </c>
    </row>
    <row r="194" spans="1:5" x14ac:dyDescent="0.15">
      <c r="A194" s="2">
        <v>16959</v>
      </c>
      <c r="B194" s="4">
        <v>4600</v>
      </c>
      <c r="C194" s="7">
        <v>12</v>
      </c>
      <c r="D194" t="s">
        <v>15</v>
      </c>
      <c r="E194">
        <f>(COUNTIFS(C$1:C194,C194,D$1:D194,D194,B$1:B194,"&lt;&gt;нет")=1)*D194</f>
        <v>2</v>
      </c>
    </row>
    <row r="195" spans="1:5" x14ac:dyDescent="0.15">
      <c r="A195" s="2">
        <v>17113</v>
      </c>
      <c r="B195" s="4">
        <v>8400</v>
      </c>
      <c r="C195" s="7">
        <v>5</v>
      </c>
      <c r="D195" t="s">
        <v>12</v>
      </c>
      <c r="E195">
        <f>(COUNTIFS(C$1:C195,C195,D$1:D195,D195,B$1:B195,"&lt;&gt;нет")=1)*D195</f>
        <v>0</v>
      </c>
    </row>
    <row r="196" spans="1:5" x14ac:dyDescent="0.15">
      <c r="A196" s="2">
        <v>17138</v>
      </c>
      <c r="B196" s="4">
        <v>8400</v>
      </c>
      <c r="C196" s="7">
        <v>6</v>
      </c>
      <c r="D196" t="s">
        <v>12</v>
      </c>
      <c r="E196">
        <f>(COUNTIFS(C$1:C196,C196,D$1:D196,D196,B$1:B196,"&lt;&gt;нет")=1)*D196</f>
        <v>0</v>
      </c>
    </row>
    <row r="197" spans="1:5" x14ac:dyDescent="0.15">
      <c r="A197" s="2">
        <v>17140</v>
      </c>
      <c r="B197" s="6" t="s">
        <v>4</v>
      </c>
      <c r="C197" s="7">
        <v>4</v>
      </c>
      <c r="D197" t="s">
        <v>12</v>
      </c>
      <c r="E197">
        <f>(COUNTIFS(C$1:C197,C197,D$1:D197,D197,B$1:B197,"&lt;&gt;нет")=1)*D197</f>
        <v>0</v>
      </c>
    </row>
    <row r="198" spans="1:5" x14ac:dyDescent="0.15">
      <c r="A198" s="3">
        <v>17259</v>
      </c>
      <c r="B198" s="5">
        <v>8400</v>
      </c>
      <c r="C198" s="8">
        <v>4</v>
      </c>
      <c r="D198" t="s">
        <v>15</v>
      </c>
      <c r="E198">
        <f>(COUNTIFS(C$1:C198,C198,D$1:D198,D198,B$1:B198,"&lt;&gt;нет")=1)*D198</f>
        <v>0</v>
      </c>
    </row>
    <row r="199" spans="1:5" x14ac:dyDescent="0.15">
      <c r="A199" s="3">
        <v>17298</v>
      </c>
      <c r="B199" s="5">
        <v>7400</v>
      </c>
      <c r="C199" s="8">
        <v>7</v>
      </c>
      <c r="D199" t="s">
        <v>14</v>
      </c>
      <c r="E199">
        <f>(COUNTIFS(C$1:C199,C199,D$1:D199,D199,B$1:B199,"&lt;&gt;нет")=1)*D199</f>
        <v>0</v>
      </c>
    </row>
    <row r="200" spans="1:5" x14ac:dyDescent="0.15">
      <c r="A200" s="3">
        <v>17334</v>
      </c>
      <c r="B200" s="6" t="s">
        <v>4</v>
      </c>
      <c r="C200" s="8">
        <v>5</v>
      </c>
      <c r="D200" t="s">
        <v>19</v>
      </c>
      <c r="E200">
        <f>(COUNTIFS(C$1:C200,C200,D$1:D200,D200,B$1:B200,"&lt;&gt;нет")=1)*D200</f>
        <v>0</v>
      </c>
    </row>
    <row r="201" spans="1:5" x14ac:dyDescent="0.15">
      <c r="A201" s="2">
        <v>17380</v>
      </c>
      <c r="B201" s="4">
        <v>8400</v>
      </c>
      <c r="C201" s="7">
        <v>6</v>
      </c>
      <c r="D201" t="s">
        <v>12</v>
      </c>
      <c r="E201">
        <f>(COUNTIFS(C$1:C201,C201,D$1:D201,D201,B$1:B201,"&lt;&gt;нет")=1)*D201</f>
        <v>0</v>
      </c>
    </row>
    <row r="202" spans="1:5" x14ac:dyDescent="0.15">
      <c r="A202" s="2">
        <v>17472</v>
      </c>
      <c r="B202" s="4">
        <v>8400</v>
      </c>
      <c r="C202" s="7">
        <v>7</v>
      </c>
      <c r="D202" t="s">
        <v>15</v>
      </c>
      <c r="E202">
        <f>(COUNTIFS(C$1:C202,C202,D$1:D202,D202,B$1:B202,"&lt;&gt;нет")=1)*D202</f>
        <v>0</v>
      </c>
    </row>
    <row r="203" spans="1:5" x14ac:dyDescent="0.15">
      <c r="A203" s="2">
        <v>17547</v>
      </c>
      <c r="B203" s="4">
        <v>8400</v>
      </c>
      <c r="C203" s="7">
        <v>6</v>
      </c>
      <c r="D203" t="s">
        <v>16</v>
      </c>
      <c r="E203">
        <f>(COUNTIFS(C$1:C203,C203,D$1:D203,D203,B$1:B203,"&lt;&gt;нет")=1)*D203</f>
        <v>0</v>
      </c>
    </row>
    <row r="204" spans="1:5" x14ac:dyDescent="0.15">
      <c r="A204" s="3">
        <v>17721</v>
      </c>
      <c r="B204" s="5">
        <v>6400</v>
      </c>
      <c r="C204" s="8">
        <v>4</v>
      </c>
      <c r="D204" t="s">
        <v>14</v>
      </c>
      <c r="E204">
        <f>(COUNTIFS(C$1:C204,C204,D$1:D204,D204,B$1:B204,"&lt;&gt;нет")=1)*D204</f>
        <v>0</v>
      </c>
    </row>
    <row r="205" spans="1:5" x14ac:dyDescent="0.15">
      <c r="A205" s="3">
        <v>17970</v>
      </c>
      <c r="B205" s="5">
        <v>6400</v>
      </c>
      <c r="C205" s="8">
        <v>5</v>
      </c>
      <c r="D205" t="s">
        <v>13</v>
      </c>
      <c r="E205">
        <f>(COUNTIFS(C$1:C205,C205,D$1:D205,D205,B$1:B205,"&lt;&gt;нет")=1)*D205</f>
        <v>0</v>
      </c>
    </row>
    <row r="206" spans="1:5" x14ac:dyDescent="0.15">
      <c r="A206" s="2">
        <v>18046</v>
      </c>
      <c r="B206" s="6" t="s">
        <v>4</v>
      </c>
      <c r="C206" s="7">
        <v>4</v>
      </c>
      <c r="E206">
        <f>(COUNTIFS(C$1:C206,C206,D$1:D206,D206,B$1:B206,"&lt;&gt;нет")=1)*D206</f>
        <v>0</v>
      </c>
    </row>
    <row r="207" spans="1:5" x14ac:dyDescent="0.15">
      <c r="A207" s="2">
        <v>18147</v>
      </c>
      <c r="B207" s="4">
        <v>8400</v>
      </c>
      <c r="C207" s="7">
        <v>5</v>
      </c>
      <c r="D207" t="s">
        <v>12</v>
      </c>
      <c r="E207">
        <f>(COUNTIFS(C$1:C207,C207,D$1:D207,D207,B$1:B207,"&lt;&gt;нет")=1)*D207</f>
        <v>0</v>
      </c>
    </row>
    <row r="208" spans="1:5" x14ac:dyDescent="0.15">
      <c r="A208" s="2">
        <v>18150</v>
      </c>
      <c r="B208" s="4">
        <v>2600</v>
      </c>
      <c r="C208" s="7">
        <v>6</v>
      </c>
      <c r="E208">
        <f>(COUNTIFS(C$1:C208,C208,D$1:D208,D208,B$1:B208,"&lt;&gt;нет")=1)*D208</f>
        <v>0</v>
      </c>
    </row>
    <row r="209" spans="1:5" x14ac:dyDescent="0.15">
      <c r="A209" s="3">
        <v>18171</v>
      </c>
      <c r="B209" s="6" t="s">
        <v>4</v>
      </c>
      <c r="C209" s="8">
        <v>9</v>
      </c>
      <c r="D209" t="s">
        <v>14</v>
      </c>
      <c r="E209">
        <f>(COUNTIFS(C$1:C209,C209,D$1:D209,D209,B$1:B209,"&lt;&gt;нет")=1)*D209</f>
        <v>0</v>
      </c>
    </row>
    <row r="210" spans="1:5" x14ac:dyDescent="0.15">
      <c r="A210" s="3">
        <v>18637</v>
      </c>
      <c r="B210" s="5">
        <v>4000</v>
      </c>
      <c r="C210" s="8">
        <v>5</v>
      </c>
      <c r="D210" t="s">
        <v>14</v>
      </c>
      <c r="E210">
        <f>(COUNTIFS(C$1:C210,C210,D$1:D210,D210,B$1:B210,"&lt;&gt;нет")=1)*D210</f>
        <v>0</v>
      </c>
    </row>
    <row r="211" spans="1:5" x14ac:dyDescent="0.15">
      <c r="A211" s="3">
        <v>18647</v>
      </c>
      <c r="B211" s="5">
        <v>6400</v>
      </c>
      <c r="C211" s="8">
        <v>5</v>
      </c>
      <c r="E211">
        <f>(COUNTIFS(C$1:C211,C211,D$1:D211,D211,B$1:B211,"&lt;&gt;нет")=1)*D211</f>
        <v>0</v>
      </c>
    </row>
    <row r="212" spans="1:5" x14ac:dyDescent="0.15">
      <c r="A212" s="2">
        <v>18871</v>
      </c>
      <c r="B212" s="4">
        <v>6000</v>
      </c>
      <c r="C212" s="7">
        <v>7</v>
      </c>
      <c r="D212" t="s">
        <v>15</v>
      </c>
      <c r="E212">
        <f>(COUNTIFS(C$1:C212,C212,D$1:D212,D212,B$1:B212,"&lt;&gt;нет")=1)*D212</f>
        <v>0</v>
      </c>
    </row>
    <row r="213" spans="1:5" x14ac:dyDescent="0.15">
      <c r="A213" s="3">
        <v>19136</v>
      </c>
      <c r="B213" s="5">
        <v>8400</v>
      </c>
      <c r="C213" s="8">
        <v>7</v>
      </c>
      <c r="D213" t="s">
        <v>15</v>
      </c>
      <c r="E213">
        <f>(COUNTIFS(C$1:C213,C213,D$1:D213,D213,B$1:B213,"&lt;&gt;нет")=1)*D213</f>
        <v>0</v>
      </c>
    </row>
    <row r="214" spans="1:5" x14ac:dyDescent="0.15">
      <c r="A214" s="3">
        <v>19175</v>
      </c>
      <c r="B214" s="5">
        <v>15600</v>
      </c>
      <c r="C214" s="8">
        <v>11</v>
      </c>
      <c r="D214" t="s">
        <v>16</v>
      </c>
      <c r="E214">
        <f>(COUNTIFS(C$1:C214,C214,D$1:D214,D214,B$1:B214,"&lt;&gt;нет")=1)*D214</f>
        <v>4</v>
      </c>
    </row>
    <row r="215" spans="1:5" x14ac:dyDescent="0.15">
      <c r="A215" s="3">
        <v>19242</v>
      </c>
      <c r="B215" s="5">
        <v>8400</v>
      </c>
      <c r="C215" s="8">
        <v>4</v>
      </c>
      <c r="D215" t="s">
        <v>14</v>
      </c>
      <c r="E215">
        <f>(COUNTIFS(C$1:C215,C215,D$1:D215,D215,B$1:B215,"&lt;&gt;нет")=1)*D215</f>
        <v>0</v>
      </c>
    </row>
    <row r="216" spans="1:5" x14ac:dyDescent="0.15">
      <c r="A216" s="2">
        <v>19378</v>
      </c>
      <c r="B216" s="6" t="s">
        <v>4</v>
      </c>
      <c r="C216" s="7">
        <v>8</v>
      </c>
      <c r="D216" t="s">
        <v>18</v>
      </c>
      <c r="E216">
        <f>(COUNTIFS(C$1:C216,C216,D$1:D216,D216,B$1:B216,"&lt;&gt;нет")=1)*D216</f>
        <v>0</v>
      </c>
    </row>
    <row r="217" spans="1:5" x14ac:dyDescent="0.15">
      <c r="A217" s="2">
        <v>19417</v>
      </c>
      <c r="B217" s="6" t="s">
        <v>4</v>
      </c>
      <c r="C217" s="7">
        <v>4</v>
      </c>
      <c r="D217" t="s">
        <v>22</v>
      </c>
      <c r="E217">
        <f>(COUNTIFS(C$1:C217,C217,D$1:D217,D217,B$1:B217,"&lt;&gt;нет")=1)*D217</f>
        <v>0</v>
      </c>
    </row>
    <row r="218" spans="1:5" x14ac:dyDescent="0.15">
      <c r="A218" s="3">
        <v>19509</v>
      </c>
      <c r="B218" s="5">
        <v>8400</v>
      </c>
      <c r="C218" s="8">
        <v>7</v>
      </c>
      <c r="D218" t="s">
        <v>18</v>
      </c>
      <c r="E218">
        <f>(COUNTIFS(C$1:C218,C218,D$1:D218,D218,B$1:B218,"&lt;&gt;нет")=1)*D218</f>
        <v>0</v>
      </c>
    </row>
    <row r="219" spans="1:5" x14ac:dyDescent="0.15">
      <c r="A219" s="3">
        <v>19554</v>
      </c>
      <c r="B219" s="5">
        <v>4000</v>
      </c>
      <c r="C219" s="8">
        <v>4</v>
      </c>
      <c r="D219" t="s">
        <v>15</v>
      </c>
      <c r="E219">
        <f>(COUNTIFS(C$1:C219,C219,D$1:D219,D219,B$1:B219,"&lt;&gt;нет")=1)*D219</f>
        <v>0</v>
      </c>
    </row>
    <row r="220" spans="1:5" x14ac:dyDescent="0.15">
      <c r="A220" s="2">
        <v>19585</v>
      </c>
      <c r="B220" s="4">
        <v>8400</v>
      </c>
      <c r="C220" s="7">
        <v>7</v>
      </c>
      <c r="D220" t="s">
        <v>14</v>
      </c>
      <c r="E220">
        <f>(COUNTIFS(C$1:C220,C220,D$1:D220,D220,B$1:B220,"&lt;&gt;нет")=1)*D220</f>
        <v>0</v>
      </c>
    </row>
    <row r="221" spans="1:5" x14ac:dyDescent="0.15">
      <c r="A221" s="2">
        <v>19965</v>
      </c>
      <c r="B221" s="4">
        <v>8925</v>
      </c>
      <c r="C221" s="7">
        <v>5</v>
      </c>
      <c r="E221">
        <f>(COUNTIFS(C$1:C221,C221,D$1:D221,D221,B$1:B221,"&lt;&gt;нет")=1)*D221</f>
        <v>0</v>
      </c>
    </row>
    <row r="222" spans="1:5" x14ac:dyDescent="0.15">
      <c r="A222" s="2">
        <v>19994</v>
      </c>
      <c r="B222" s="4">
        <v>6000</v>
      </c>
      <c r="C222" s="7">
        <v>6</v>
      </c>
      <c r="D222" t="s">
        <v>16</v>
      </c>
      <c r="E222">
        <f>(COUNTIFS(C$1:C222,C222,D$1:D222,D222,B$1:B222,"&lt;&gt;нет")=1)*D222</f>
        <v>0</v>
      </c>
    </row>
    <row r="223" spans="1:5" x14ac:dyDescent="0.15">
      <c r="A223" s="2">
        <v>20049</v>
      </c>
      <c r="B223" s="4">
        <v>6000</v>
      </c>
      <c r="C223" s="7">
        <v>4</v>
      </c>
      <c r="D223" t="s">
        <v>14</v>
      </c>
      <c r="E223">
        <f>(COUNTIFS(C$1:C223,C223,D$1:D223,D223,B$1:B223,"&lt;&gt;нет")=1)*D223</f>
        <v>0</v>
      </c>
    </row>
    <row r="224" spans="1:5" x14ac:dyDescent="0.15">
      <c r="A224" s="2">
        <v>20078</v>
      </c>
      <c r="B224" s="4">
        <v>8400</v>
      </c>
      <c r="C224" s="7">
        <v>6</v>
      </c>
      <c r="D224" t="s">
        <v>15</v>
      </c>
      <c r="E224">
        <f>(COUNTIFS(C$1:C224,C224,D$1:D224,D224,B$1:B224,"&lt;&gt;нет")=1)*D224</f>
        <v>0</v>
      </c>
    </row>
    <row r="225" spans="1:5" x14ac:dyDescent="0.15">
      <c r="A225" s="2">
        <v>20129</v>
      </c>
      <c r="B225" s="4">
        <v>8400</v>
      </c>
      <c r="C225" s="7">
        <v>4</v>
      </c>
      <c r="D225" t="s">
        <v>16</v>
      </c>
      <c r="E225">
        <f>(COUNTIFS(C$1:C225,C225,D$1:D225,D225,B$1:B225,"&lt;&gt;нет")=1)*D225</f>
        <v>0</v>
      </c>
    </row>
    <row r="226" spans="1:5" x14ac:dyDescent="0.15">
      <c r="A226" s="3">
        <v>20144</v>
      </c>
      <c r="B226" s="5">
        <v>8400</v>
      </c>
      <c r="C226" s="8">
        <v>5</v>
      </c>
      <c r="D226" t="s">
        <v>14</v>
      </c>
      <c r="E226">
        <f>(COUNTIFS(C$1:C226,C226,D$1:D226,D226,B$1:B226,"&lt;&gt;нет")=1)*D226</f>
        <v>0</v>
      </c>
    </row>
    <row r="227" spans="1:5" x14ac:dyDescent="0.15">
      <c r="A227" s="3">
        <v>20384</v>
      </c>
      <c r="B227" s="5">
        <v>5000</v>
      </c>
      <c r="C227" s="8">
        <v>4</v>
      </c>
      <c r="D227" t="s">
        <v>15</v>
      </c>
      <c r="E227">
        <f>(COUNTIFS(C$1:C227,C227,D$1:D227,D227,B$1:B227,"&lt;&gt;нет")=1)*D227</f>
        <v>0</v>
      </c>
    </row>
    <row r="228" spans="1:5" x14ac:dyDescent="0.15">
      <c r="A228" s="2">
        <v>20413</v>
      </c>
      <c r="B228" s="6" t="s">
        <v>4</v>
      </c>
      <c r="C228" s="7">
        <v>8</v>
      </c>
      <c r="E228">
        <f>(COUNTIFS(C$1:C228,C228,D$1:D228,D228,B$1:B228,"&lt;&gt;нет")=1)*D228</f>
        <v>0</v>
      </c>
    </row>
    <row r="229" spans="1:5" x14ac:dyDescent="0.15">
      <c r="A229" s="2">
        <v>20473</v>
      </c>
      <c r="B229" s="6" t="s">
        <v>4</v>
      </c>
      <c r="C229" s="7">
        <v>4</v>
      </c>
      <c r="D229" t="s">
        <v>14</v>
      </c>
      <c r="E229">
        <f>(COUNTIFS(C$1:C229,C229,D$1:D229,D229,B$1:B229,"&lt;&gt;нет")=1)*D229</f>
        <v>0</v>
      </c>
    </row>
    <row r="230" spans="1:5" x14ac:dyDescent="0.15">
      <c r="A230" s="2">
        <v>20559</v>
      </c>
      <c r="B230" s="4">
        <v>8400</v>
      </c>
      <c r="C230" s="7">
        <v>8</v>
      </c>
      <c r="D230" t="s">
        <v>14</v>
      </c>
      <c r="E230">
        <f>(COUNTIFS(C$1:C230,C230,D$1:D230,D230,B$1:B230,"&lt;&gt;нет")=1)*D230</f>
        <v>0</v>
      </c>
    </row>
    <row r="231" spans="1:5" x14ac:dyDescent="0.15">
      <c r="A231" s="2">
        <v>20573</v>
      </c>
      <c r="B231" s="4">
        <v>8400</v>
      </c>
      <c r="C231" s="7">
        <v>4</v>
      </c>
      <c r="D231" t="s">
        <v>15</v>
      </c>
      <c r="E231">
        <f>(COUNTIFS(C$1:C231,C231,D$1:D231,D231,B$1:B231,"&lt;&gt;нет")=1)*D231</f>
        <v>0</v>
      </c>
    </row>
    <row r="232" spans="1:5" x14ac:dyDescent="0.15">
      <c r="A232" s="2">
        <v>20605</v>
      </c>
      <c r="B232" s="4">
        <v>7400</v>
      </c>
      <c r="C232" s="7">
        <v>5</v>
      </c>
      <c r="D232" t="s">
        <v>14</v>
      </c>
      <c r="E232">
        <f>(COUNTIFS(C$1:C232,C232,D$1:D232,D232,B$1:B232,"&lt;&gt;нет")=1)*D232</f>
        <v>0</v>
      </c>
    </row>
    <row r="233" spans="1:5" x14ac:dyDescent="0.15">
      <c r="A233" s="2">
        <v>20650</v>
      </c>
      <c r="B233" s="4">
        <v>6400</v>
      </c>
      <c r="C233" s="7">
        <v>7</v>
      </c>
      <c r="E233">
        <f>(COUNTIFS(C$1:C233,C233,D$1:D233,D233,B$1:B233,"&lt;&gt;нет")=1)*D233</f>
        <v>0</v>
      </c>
    </row>
    <row r="234" spans="1:5" x14ac:dyDescent="0.15">
      <c r="A234" s="3">
        <v>20679</v>
      </c>
      <c r="B234" s="5">
        <v>8400</v>
      </c>
      <c r="C234" s="8">
        <v>10</v>
      </c>
      <c r="D234" t="s">
        <v>15</v>
      </c>
      <c r="E234">
        <f>(COUNTIFS(C$1:C234,C234,D$1:D234,D234,B$1:B234,"&lt;&gt;нет")=1)*D234</f>
        <v>2</v>
      </c>
    </row>
    <row r="235" spans="1:5" x14ac:dyDescent="0.15">
      <c r="A235" s="2">
        <v>20680</v>
      </c>
      <c r="B235" s="4">
        <v>7400</v>
      </c>
      <c r="C235" s="7">
        <v>4</v>
      </c>
      <c r="D235" t="s">
        <v>14</v>
      </c>
      <c r="E235">
        <f>(COUNTIFS(C$1:C235,C235,D$1:D235,D235,B$1:B235,"&lt;&gt;нет")=1)*D235</f>
        <v>0</v>
      </c>
    </row>
    <row r="236" spans="1:5" x14ac:dyDescent="0.15">
      <c r="A236" s="2">
        <v>20706</v>
      </c>
      <c r="B236" s="4">
        <v>6000</v>
      </c>
      <c r="C236" s="7">
        <v>4</v>
      </c>
      <c r="D236" t="s">
        <v>12</v>
      </c>
      <c r="E236">
        <f>(COUNTIFS(C$1:C236,C236,D$1:D236,D236,B$1:B236,"&lt;&gt;нет")=1)*D236</f>
        <v>0</v>
      </c>
    </row>
    <row r="237" spans="1:5" x14ac:dyDescent="0.15">
      <c r="A237" s="2">
        <v>20716</v>
      </c>
      <c r="B237" s="4">
        <v>8400</v>
      </c>
      <c r="C237" s="7">
        <v>6</v>
      </c>
      <c r="D237" t="s">
        <v>11</v>
      </c>
      <c r="E237">
        <f>(COUNTIFS(C$1:C237,C237,D$1:D237,D237,B$1:B237,"&lt;&gt;нет")=1)*D237</f>
        <v>0</v>
      </c>
    </row>
    <row r="238" spans="1:5" x14ac:dyDescent="0.15">
      <c r="A238" s="2">
        <v>20772</v>
      </c>
      <c r="B238" s="4">
        <v>6400</v>
      </c>
      <c r="C238" s="7">
        <v>4</v>
      </c>
      <c r="D238" t="s">
        <v>14</v>
      </c>
      <c r="E238">
        <f>(COUNTIFS(C$1:C238,C238,D$1:D238,D238,B$1:B238,"&lt;&gt;нет")=1)*D238</f>
        <v>0</v>
      </c>
    </row>
    <row r="239" spans="1:5" x14ac:dyDescent="0.15">
      <c r="A239" s="3">
        <v>20776</v>
      </c>
      <c r="B239" s="6" t="s">
        <v>4</v>
      </c>
      <c r="C239" s="8">
        <v>6</v>
      </c>
      <c r="D239" t="s">
        <v>13</v>
      </c>
      <c r="E239">
        <f>(COUNTIFS(C$1:C239,C239,D$1:D239,D239,B$1:B239,"&lt;&gt;нет")=1)*D239</f>
        <v>0</v>
      </c>
    </row>
    <row r="240" spans="1:5" x14ac:dyDescent="0.15">
      <c r="A240" s="3">
        <v>20818</v>
      </c>
      <c r="B240" s="5">
        <v>8400</v>
      </c>
      <c r="C240" s="8">
        <v>9</v>
      </c>
      <c r="D240" t="s">
        <v>14</v>
      </c>
      <c r="E240">
        <f>(COUNTIFS(C$1:C240,C240,D$1:D240,D240,B$1:B240,"&lt;&gt;нет")=1)*D240</f>
        <v>1</v>
      </c>
    </row>
    <row r="241" spans="1:5" x14ac:dyDescent="0.15">
      <c r="A241" s="3">
        <v>20844</v>
      </c>
      <c r="B241" s="5">
        <v>8400</v>
      </c>
      <c r="C241" s="8">
        <v>5</v>
      </c>
      <c r="D241" t="s">
        <v>15</v>
      </c>
      <c r="E241">
        <f>(COUNTIFS(C$1:C241,C241,D$1:D241,D241,B$1:B241,"&lt;&gt;нет")=1)*D241</f>
        <v>0</v>
      </c>
    </row>
    <row r="242" spans="1:5" x14ac:dyDescent="0.15">
      <c r="A242" s="2">
        <v>20957</v>
      </c>
      <c r="B242" s="4">
        <v>7400</v>
      </c>
      <c r="C242" s="7">
        <v>5</v>
      </c>
      <c r="D242" t="s">
        <v>14</v>
      </c>
      <c r="E242">
        <f>(COUNTIFS(C$1:C242,C242,D$1:D242,D242,B$1:B242,"&lt;&gt;нет")=1)*D242</f>
        <v>0</v>
      </c>
    </row>
    <row r="243" spans="1:5" x14ac:dyDescent="0.15">
      <c r="A243" s="3">
        <v>20965</v>
      </c>
      <c r="B243" s="5">
        <v>13260</v>
      </c>
      <c r="C243" s="8">
        <v>6</v>
      </c>
      <c r="D243" t="s">
        <v>12</v>
      </c>
      <c r="E243">
        <f>(COUNTIFS(C$1:C243,C243,D$1:D243,D243,B$1:B243,"&lt;&gt;нет")=1)*D243</f>
        <v>0</v>
      </c>
    </row>
    <row r="244" spans="1:5" x14ac:dyDescent="0.15">
      <c r="A244" s="2">
        <v>21009</v>
      </c>
      <c r="B244" s="4">
        <v>6400</v>
      </c>
      <c r="C244" s="7">
        <v>4</v>
      </c>
      <c r="D244" t="s">
        <v>13</v>
      </c>
      <c r="E244">
        <f>(COUNTIFS(C$1:C244,C244,D$1:D244,D244,B$1:B244,"&lt;&gt;нет")=1)*D244</f>
        <v>0</v>
      </c>
    </row>
    <row r="245" spans="1:5" x14ac:dyDescent="0.15">
      <c r="A245" s="3">
        <v>21133</v>
      </c>
      <c r="B245" s="6" t="s">
        <v>4</v>
      </c>
      <c r="C245" s="8">
        <v>6</v>
      </c>
      <c r="E245">
        <f>(COUNTIFS(C$1:C245,C245,D$1:D245,D245,B$1:B245,"&lt;&gt;нет")=1)*D245</f>
        <v>0</v>
      </c>
    </row>
    <row r="246" spans="1:5" x14ac:dyDescent="0.15">
      <c r="A246" s="3">
        <v>21201</v>
      </c>
      <c r="B246" s="5">
        <v>7400</v>
      </c>
      <c r="C246" s="8">
        <v>5</v>
      </c>
      <c r="D246" t="s">
        <v>23</v>
      </c>
      <c r="E246">
        <f>(COUNTIFS(C$1:C246,C246,D$1:D246,D246,B$1:B246,"&lt;&gt;нет")=1)*D246</f>
        <v>17</v>
      </c>
    </row>
    <row r="247" spans="1:5" x14ac:dyDescent="0.15">
      <c r="A247" s="2">
        <v>21264</v>
      </c>
      <c r="B247" s="4">
        <v>8400</v>
      </c>
      <c r="C247" s="7">
        <v>5</v>
      </c>
      <c r="D247" t="s">
        <v>16</v>
      </c>
      <c r="E247">
        <f>(COUNTIFS(C$1:C247,C247,D$1:D247,D247,B$1:B247,"&lt;&gt;нет")=1)*D247</f>
        <v>0</v>
      </c>
    </row>
    <row r="248" spans="1:5" x14ac:dyDescent="0.15">
      <c r="A248" s="3">
        <v>21265</v>
      </c>
      <c r="B248" s="5">
        <v>6400</v>
      </c>
      <c r="C248" s="8">
        <v>4</v>
      </c>
      <c r="D248" t="s">
        <v>16</v>
      </c>
      <c r="E248">
        <f>(COUNTIFS(C$1:C248,C248,D$1:D248,D248,B$1:B248,"&lt;&gt;нет")=1)*D248</f>
        <v>0</v>
      </c>
    </row>
    <row r="249" spans="1:5" x14ac:dyDescent="0.15">
      <c r="A249" s="2">
        <v>21405</v>
      </c>
      <c r="B249" s="4">
        <v>8400</v>
      </c>
      <c r="C249" s="7">
        <v>4</v>
      </c>
      <c r="D249" t="s">
        <v>16</v>
      </c>
      <c r="E249">
        <f>(COUNTIFS(C$1:C249,C249,D$1:D249,D249,B$1:B249,"&lt;&gt;нет")=1)*D249</f>
        <v>0</v>
      </c>
    </row>
    <row r="250" spans="1:5" x14ac:dyDescent="0.15">
      <c r="A250" s="3">
        <v>21406</v>
      </c>
      <c r="B250" s="5">
        <v>8400</v>
      </c>
      <c r="C250" s="8">
        <v>4</v>
      </c>
      <c r="E250">
        <f>(COUNTIFS(C$1:C250,C250,D$1:D250,D250,B$1:B250,"&lt;&gt;нет")=1)*D250</f>
        <v>0</v>
      </c>
    </row>
    <row r="251" spans="1:5" x14ac:dyDescent="0.15">
      <c r="A251" s="2">
        <v>21446</v>
      </c>
      <c r="B251" s="4">
        <v>6400</v>
      </c>
      <c r="C251" s="7">
        <v>5</v>
      </c>
      <c r="D251" t="s">
        <v>14</v>
      </c>
      <c r="E251">
        <f>(COUNTIFS(C$1:C251,C251,D$1:D251,D251,B$1:B251,"&lt;&gt;нет")=1)*D251</f>
        <v>0</v>
      </c>
    </row>
    <row r="252" spans="1:5" x14ac:dyDescent="0.15">
      <c r="A252" s="3">
        <v>21447</v>
      </c>
      <c r="B252" s="6" t="s">
        <v>4</v>
      </c>
      <c r="C252" s="8">
        <v>4</v>
      </c>
      <c r="D252" t="s">
        <v>22</v>
      </c>
      <c r="E252">
        <f>(COUNTIFS(C$1:C252,C252,D$1:D252,D252,B$1:B252,"&lt;&gt;нет")=1)*D252</f>
        <v>0</v>
      </c>
    </row>
    <row r="253" spans="1:5" x14ac:dyDescent="0.15">
      <c r="A253" s="2">
        <v>21452</v>
      </c>
      <c r="B253" s="4">
        <v>8400</v>
      </c>
      <c r="C253" s="7">
        <v>6</v>
      </c>
      <c r="D253" t="s">
        <v>15</v>
      </c>
      <c r="E253">
        <f>(COUNTIFS(C$1:C253,C253,D$1:D253,D253,B$1:B253,"&lt;&gt;нет")=1)*D253</f>
        <v>0</v>
      </c>
    </row>
    <row r="254" spans="1:5" x14ac:dyDescent="0.15">
      <c r="A254" s="3">
        <v>21456</v>
      </c>
      <c r="B254" s="6" t="s">
        <v>4</v>
      </c>
      <c r="C254" s="8">
        <v>4</v>
      </c>
      <c r="D254" t="s">
        <v>16</v>
      </c>
      <c r="E254">
        <f>(COUNTIFS(C$1:C254,C254,D$1:D254,D254,B$1:B254,"&lt;&gt;нет")=1)*D254</f>
        <v>0</v>
      </c>
    </row>
    <row r="255" spans="1:5" x14ac:dyDescent="0.15">
      <c r="A255" s="2">
        <v>21460</v>
      </c>
      <c r="B255" s="4">
        <v>8400</v>
      </c>
      <c r="C255" s="7">
        <v>6</v>
      </c>
      <c r="E255">
        <f>(COUNTIFS(C$1:C255,C255,D$1:D255,D255,B$1:B255,"&lt;&gt;нет")=1)*D255</f>
        <v>0</v>
      </c>
    </row>
    <row r="256" spans="1:5" x14ac:dyDescent="0.15">
      <c r="A256" s="3">
        <v>21466</v>
      </c>
      <c r="B256" s="5">
        <v>8400</v>
      </c>
      <c r="C256" s="8">
        <v>4</v>
      </c>
      <c r="D256" t="s">
        <v>14</v>
      </c>
      <c r="E256">
        <f>(COUNTIFS(C$1:C256,C256,D$1:D256,D256,B$1:B256,"&lt;&gt;нет")=1)*D256</f>
        <v>0</v>
      </c>
    </row>
    <row r="257" spans="1:5" x14ac:dyDescent="0.15">
      <c r="A257" s="2">
        <v>21468</v>
      </c>
      <c r="B257" s="4">
        <v>8400</v>
      </c>
      <c r="C257" s="7">
        <v>7</v>
      </c>
      <c r="E257">
        <f>(COUNTIFS(C$1:C257,C257,D$1:D257,D257,B$1:B257,"&lt;&gt;нет")=1)*D257</f>
        <v>0</v>
      </c>
    </row>
    <row r="258" spans="1:5" x14ac:dyDescent="0.15">
      <c r="A258" s="2">
        <v>21499</v>
      </c>
      <c r="B258" s="4">
        <v>8400</v>
      </c>
      <c r="C258" s="7">
        <v>4</v>
      </c>
      <c r="D258" t="s">
        <v>16</v>
      </c>
      <c r="E258">
        <f>(COUNTIFS(C$1:C258,C258,D$1:D258,D258,B$1:B258,"&lt;&gt;нет")=1)*D258</f>
        <v>0</v>
      </c>
    </row>
    <row r="259" spans="1:5" x14ac:dyDescent="0.15">
      <c r="A259" s="3">
        <v>21551</v>
      </c>
      <c r="B259" s="5">
        <v>7400</v>
      </c>
      <c r="C259" s="8">
        <v>4</v>
      </c>
      <c r="D259" t="s">
        <v>10</v>
      </c>
      <c r="E259">
        <f>(COUNTIFS(C$1:C259,C259,D$1:D259,D259,B$1:B259,"&lt;&gt;нет")=1)*D259</f>
        <v>0</v>
      </c>
    </row>
    <row r="260" spans="1:5" x14ac:dyDescent="0.15">
      <c r="A260" s="2">
        <v>21554</v>
      </c>
      <c r="B260" s="4">
        <v>8400</v>
      </c>
      <c r="C260" s="7">
        <v>5</v>
      </c>
      <c r="D260" t="s">
        <v>14</v>
      </c>
      <c r="E260">
        <f>(COUNTIFS(C$1:C260,C260,D$1:D260,D260,B$1:B260,"&lt;&gt;нет")=1)*D260</f>
        <v>0</v>
      </c>
    </row>
    <row r="261" spans="1:5" x14ac:dyDescent="0.15">
      <c r="A261" s="2">
        <v>21559</v>
      </c>
      <c r="B261" s="6" t="s">
        <v>4</v>
      </c>
      <c r="C261" s="7">
        <v>5</v>
      </c>
      <c r="E261">
        <f>(COUNTIFS(C$1:C261,C261,D$1:D261,D261,B$1:B261,"&lt;&gt;нет")=1)*D261</f>
        <v>0</v>
      </c>
    </row>
    <row r="262" spans="1:5" x14ac:dyDescent="0.15">
      <c r="A262" s="3">
        <v>21620</v>
      </c>
      <c r="B262" s="5">
        <v>7400</v>
      </c>
      <c r="C262" s="8">
        <v>5</v>
      </c>
      <c r="D262" t="s">
        <v>16</v>
      </c>
      <c r="E262">
        <f>(COUNTIFS(C$1:C262,C262,D$1:D262,D262,B$1:B262,"&lt;&gt;нет")=1)*D262</f>
        <v>0</v>
      </c>
    </row>
    <row r="263" spans="1:5" x14ac:dyDescent="0.15">
      <c r="A263" s="3">
        <v>21668</v>
      </c>
      <c r="B263" s="6" t="s">
        <v>4</v>
      </c>
      <c r="C263" s="8">
        <v>4</v>
      </c>
      <c r="D263" t="s">
        <v>14</v>
      </c>
      <c r="E263">
        <f>(COUNTIFS(C$1:C263,C263,D$1:D263,D263,B$1:B263,"&lt;&gt;нет")=1)*D263</f>
        <v>0</v>
      </c>
    </row>
    <row r="264" spans="1:5" x14ac:dyDescent="0.15">
      <c r="A264" s="3">
        <v>21716</v>
      </c>
      <c r="B264" s="5">
        <v>8400</v>
      </c>
      <c r="C264" s="8">
        <v>8</v>
      </c>
      <c r="D264" t="s">
        <v>13</v>
      </c>
      <c r="E264">
        <f>(COUNTIFS(C$1:C264,C264,D$1:D264,D264,B$1:B264,"&lt;&gt;нет")=1)*D264</f>
        <v>0</v>
      </c>
    </row>
    <row r="265" spans="1:5" x14ac:dyDescent="0.15">
      <c r="A265" s="2">
        <v>21718</v>
      </c>
      <c r="B265" s="4">
        <v>6400</v>
      </c>
      <c r="C265" s="7">
        <v>7</v>
      </c>
      <c r="D265" t="s">
        <v>12</v>
      </c>
      <c r="E265">
        <f>(COUNTIFS(C$1:C265,C265,D$1:D265,D265,B$1:B265,"&lt;&gt;нет")=1)*D265</f>
        <v>0</v>
      </c>
    </row>
    <row r="266" spans="1:5" x14ac:dyDescent="0.15">
      <c r="A266" s="2">
        <v>21744</v>
      </c>
      <c r="B266" s="4">
        <v>8400</v>
      </c>
      <c r="C266" s="7">
        <v>7</v>
      </c>
      <c r="D266" t="s">
        <v>16</v>
      </c>
      <c r="E266">
        <f>(COUNTIFS(C$1:C266,C266,D$1:D266,D266,B$1:B266,"&lt;&gt;нет")=1)*D266</f>
        <v>0</v>
      </c>
    </row>
    <row r="267" spans="1:5" x14ac:dyDescent="0.15">
      <c r="A267" s="2">
        <v>21751</v>
      </c>
      <c r="B267" s="4">
        <v>8400</v>
      </c>
      <c r="C267" s="7">
        <v>10</v>
      </c>
      <c r="D267" t="s">
        <v>16</v>
      </c>
      <c r="E267">
        <f>(COUNTIFS(C$1:C267,C267,D$1:D267,D267,B$1:B267,"&lt;&gt;нет")=1)*D267</f>
        <v>0</v>
      </c>
    </row>
    <row r="268" spans="1:5" x14ac:dyDescent="0.15">
      <c r="A268" s="3">
        <v>21904</v>
      </c>
      <c r="B268" s="5">
        <v>8400</v>
      </c>
      <c r="C268" s="8">
        <v>7</v>
      </c>
      <c r="D268" t="s">
        <v>14</v>
      </c>
      <c r="E268">
        <f>(COUNTIFS(C$1:C268,C268,D$1:D268,D268,B$1:B268,"&lt;&gt;нет")=1)*D268</f>
        <v>0</v>
      </c>
    </row>
    <row r="269" spans="1:5" x14ac:dyDescent="0.15">
      <c r="A269" s="2">
        <v>21992</v>
      </c>
      <c r="B269" s="4">
        <v>8400</v>
      </c>
      <c r="C269" s="7">
        <v>4</v>
      </c>
      <c r="D269" t="s">
        <v>15</v>
      </c>
      <c r="E269">
        <f>(COUNTIFS(C$1:C269,C269,D$1:D269,D269,B$1:B269,"&lt;&gt;нет")=1)*D269</f>
        <v>0</v>
      </c>
    </row>
    <row r="270" spans="1:5" x14ac:dyDescent="0.15">
      <c r="A270" s="2">
        <v>22127</v>
      </c>
      <c r="B270" s="4">
        <v>8400</v>
      </c>
      <c r="C270" s="7">
        <v>4</v>
      </c>
      <c r="D270" t="s">
        <v>19</v>
      </c>
      <c r="E270">
        <f>(COUNTIFS(C$1:C270,C270,D$1:D270,D270,B$1:B270,"&lt;&gt;нет")=1)*D270</f>
        <v>9</v>
      </c>
    </row>
    <row r="271" spans="1:5" x14ac:dyDescent="0.15">
      <c r="A271" s="3">
        <v>22442</v>
      </c>
      <c r="B271" s="5">
        <v>8400</v>
      </c>
      <c r="C271" s="8">
        <v>9</v>
      </c>
      <c r="D271" t="s">
        <v>13</v>
      </c>
      <c r="E271">
        <f>(COUNTIFS(C$1:C271,C271,D$1:D271,D271,B$1:B271,"&lt;&gt;нет")=1)*D271</f>
        <v>5</v>
      </c>
    </row>
    <row r="272" spans="1:5" x14ac:dyDescent="0.15">
      <c r="A272" s="2">
        <v>22467</v>
      </c>
      <c r="B272" s="4">
        <v>14400</v>
      </c>
      <c r="C272" s="7">
        <v>5</v>
      </c>
      <c r="D272" t="s">
        <v>15</v>
      </c>
      <c r="E272">
        <f>(COUNTIFS(C$1:C272,C272,D$1:D272,D272,B$1:B272,"&lt;&gt;нет")=1)*D272</f>
        <v>0</v>
      </c>
    </row>
    <row r="273" spans="1:5" x14ac:dyDescent="0.15">
      <c r="A273" s="3">
        <v>22544</v>
      </c>
      <c r="B273" s="6" t="s">
        <v>4</v>
      </c>
      <c r="C273" s="8">
        <v>4</v>
      </c>
      <c r="D273" t="s">
        <v>14</v>
      </c>
      <c r="E273">
        <f>(COUNTIFS(C$1:C273,C273,D$1:D273,D273,B$1:B273,"&lt;&gt;нет")=1)*D273</f>
        <v>0</v>
      </c>
    </row>
    <row r="274" spans="1:5" x14ac:dyDescent="0.15">
      <c r="A274" s="2">
        <v>22639</v>
      </c>
      <c r="B274" s="6" t="s">
        <v>4</v>
      </c>
      <c r="C274" s="7">
        <v>4</v>
      </c>
      <c r="D274" t="s">
        <v>14</v>
      </c>
      <c r="E274">
        <f>(COUNTIFS(C$1:C274,C274,D$1:D274,D274,B$1:B274,"&lt;&gt;нет")=1)*D274</f>
        <v>0</v>
      </c>
    </row>
    <row r="275" spans="1:5" x14ac:dyDescent="0.15">
      <c r="A275" s="2">
        <v>22764</v>
      </c>
      <c r="B275" s="4">
        <v>7400</v>
      </c>
      <c r="C275" s="7">
        <v>4</v>
      </c>
      <c r="D275" t="s">
        <v>12</v>
      </c>
      <c r="E275">
        <f>(COUNTIFS(C$1:C275,C275,D$1:D275,D275,B$1:B275,"&lt;&gt;нет")=1)*D275</f>
        <v>0</v>
      </c>
    </row>
    <row r="276" spans="1:5" x14ac:dyDescent="0.15">
      <c r="A276" s="3">
        <v>22786</v>
      </c>
      <c r="B276" s="5">
        <v>10200</v>
      </c>
      <c r="C276" s="8">
        <v>5</v>
      </c>
      <c r="D276" t="s">
        <v>14</v>
      </c>
      <c r="E276">
        <f>(COUNTIFS(C$1:C276,C276,D$1:D276,D276,B$1:B276,"&lt;&gt;нет")=1)*D276</f>
        <v>0</v>
      </c>
    </row>
    <row r="277" spans="1:5" x14ac:dyDescent="0.15">
      <c r="A277" s="2">
        <v>22904</v>
      </c>
      <c r="B277" s="4">
        <v>8400</v>
      </c>
      <c r="C277" s="7">
        <v>7</v>
      </c>
      <c r="D277" t="s">
        <v>15</v>
      </c>
      <c r="E277">
        <f>(COUNTIFS(C$1:C277,C277,D$1:D277,D277,B$1:B277,"&lt;&gt;нет")=1)*D277</f>
        <v>0</v>
      </c>
    </row>
    <row r="278" spans="1:5" x14ac:dyDescent="0.15">
      <c r="A278" s="3">
        <v>23024</v>
      </c>
      <c r="B278" s="5">
        <v>4000</v>
      </c>
      <c r="C278" s="8">
        <v>5</v>
      </c>
      <c r="D278" t="s">
        <v>10</v>
      </c>
      <c r="E278">
        <f>(COUNTIFS(C$1:C278,C278,D$1:D278,D278,B$1:B278,"&lt;&gt;нет")=1)*D278</f>
        <v>7</v>
      </c>
    </row>
    <row r="279" spans="1:5" x14ac:dyDescent="0.15">
      <c r="A279" s="2">
        <v>23044</v>
      </c>
      <c r="B279" s="4">
        <v>6000</v>
      </c>
      <c r="C279" s="7">
        <v>4</v>
      </c>
      <c r="D279" t="s">
        <v>15</v>
      </c>
      <c r="E279">
        <f>(COUNTIFS(C$1:C279,C279,D$1:D279,D279,B$1:B279,"&lt;&gt;нет")=1)*D279</f>
        <v>0</v>
      </c>
    </row>
    <row r="280" spans="1:5" x14ac:dyDescent="0.15">
      <c r="A280" s="2">
        <v>23053</v>
      </c>
      <c r="B280" s="6" t="s">
        <v>4</v>
      </c>
      <c r="C280" s="7">
        <v>7</v>
      </c>
      <c r="D280" t="s">
        <v>13</v>
      </c>
      <c r="E280">
        <f>(COUNTIFS(C$1:C280,C280,D$1:D280,D280,B$1:B280,"&lt;&gt;нет")=1)*D280</f>
        <v>0</v>
      </c>
    </row>
    <row r="281" spans="1:5" x14ac:dyDescent="0.15">
      <c r="A281" s="3">
        <v>23064</v>
      </c>
      <c r="B281" s="6" t="s">
        <v>4</v>
      </c>
      <c r="C281" s="8">
        <v>13</v>
      </c>
      <c r="D281" t="s">
        <v>14</v>
      </c>
      <c r="E281">
        <f>(COUNTIFS(C$1:C281,C281,D$1:D281,D281,B$1:B281,"&lt;&gt;нет")=1)*D281</f>
        <v>1</v>
      </c>
    </row>
    <row r="282" spans="1:5" x14ac:dyDescent="0.15">
      <c r="A282" s="3">
        <v>23227</v>
      </c>
      <c r="B282" s="5">
        <v>7400</v>
      </c>
      <c r="C282" s="8">
        <v>6</v>
      </c>
      <c r="D282" t="s">
        <v>15</v>
      </c>
      <c r="E282">
        <f>(COUNTIFS(C$1:C282,C282,D$1:D282,D282,B$1:B282,"&lt;&gt;нет")=1)*D282</f>
        <v>0</v>
      </c>
    </row>
    <row r="283" spans="1:5" x14ac:dyDescent="0.15">
      <c r="A283" s="2">
        <v>23235</v>
      </c>
      <c r="B283" s="4">
        <v>8400</v>
      </c>
      <c r="C283" s="7">
        <v>5</v>
      </c>
      <c r="D283" t="s">
        <v>14</v>
      </c>
      <c r="E283">
        <f>(COUNTIFS(C$1:C283,C283,D$1:D283,D283,B$1:B283,"&lt;&gt;нет")=1)*D283</f>
        <v>0</v>
      </c>
    </row>
    <row r="284" spans="1:5" x14ac:dyDescent="0.15">
      <c r="A284" s="3">
        <v>23280</v>
      </c>
      <c r="B284" s="6" t="s">
        <v>4</v>
      </c>
      <c r="C284" s="8">
        <v>4</v>
      </c>
      <c r="D284" t="s">
        <v>18</v>
      </c>
      <c r="E284">
        <f>(COUNTIFS(C$1:C284,C284,D$1:D284,D284,B$1:B284,"&lt;&gt;нет")=1)*D284</f>
        <v>0</v>
      </c>
    </row>
    <row r="285" spans="1:5" x14ac:dyDescent="0.15">
      <c r="A285" s="3">
        <v>23356</v>
      </c>
      <c r="B285" s="5">
        <v>7400</v>
      </c>
      <c r="C285" s="8">
        <v>5</v>
      </c>
      <c r="D285" t="s">
        <v>15</v>
      </c>
      <c r="E285">
        <f>(COUNTIFS(C$1:C285,C285,D$1:D285,D285,B$1:B285,"&lt;&gt;нет")=1)*D285</f>
        <v>0</v>
      </c>
    </row>
    <row r="286" spans="1:5" x14ac:dyDescent="0.15">
      <c r="A286" s="3">
        <v>23362</v>
      </c>
      <c r="B286" s="5">
        <v>8400</v>
      </c>
      <c r="C286" s="8">
        <v>9</v>
      </c>
      <c r="D286" t="s">
        <v>15</v>
      </c>
      <c r="E286">
        <f>(COUNTIFS(C$1:C286,C286,D$1:D286,D286,B$1:B286,"&lt;&gt;нет")=1)*D286</f>
        <v>0</v>
      </c>
    </row>
    <row r="287" spans="1:5" x14ac:dyDescent="0.15">
      <c r="A287" s="2">
        <v>23383</v>
      </c>
      <c r="B287" s="4">
        <v>8400</v>
      </c>
      <c r="C287" s="7">
        <v>4</v>
      </c>
      <c r="D287" t="s">
        <v>14</v>
      </c>
      <c r="E287">
        <f>(COUNTIFS(C$1:C287,C287,D$1:D287,D287,B$1:B287,"&lt;&gt;нет")=1)*D287</f>
        <v>0</v>
      </c>
    </row>
    <row r="288" spans="1:5" x14ac:dyDescent="0.15">
      <c r="A288" s="3">
        <v>23412</v>
      </c>
      <c r="B288" s="5">
        <v>8400</v>
      </c>
      <c r="C288" s="8">
        <v>5</v>
      </c>
      <c r="D288" t="s">
        <v>13</v>
      </c>
      <c r="E288">
        <f>(COUNTIFS(C$1:C288,C288,D$1:D288,D288,B$1:B288,"&lt;&gt;нет")=1)*D288</f>
        <v>0</v>
      </c>
    </row>
    <row r="289" spans="1:5" x14ac:dyDescent="0.15">
      <c r="A289" s="2">
        <v>23444</v>
      </c>
      <c r="B289" s="4">
        <v>7400</v>
      </c>
      <c r="C289" s="7">
        <v>6</v>
      </c>
      <c r="D289" t="s">
        <v>15</v>
      </c>
      <c r="E289">
        <f>(COUNTIFS(C$1:C289,C289,D$1:D289,D289,B$1:B289,"&lt;&gt;нет")=1)*D289</f>
        <v>0</v>
      </c>
    </row>
    <row r="290" spans="1:5" x14ac:dyDescent="0.15">
      <c r="A290" s="2">
        <v>23618</v>
      </c>
      <c r="B290" s="4">
        <v>6825</v>
      </c>
      <c r="C290" s="7">
        <v>9</v>
      </c>
      <c r="E290">
        <f>(COUNTIFS(C$1:C290,C290,D$1:D290,D290,B$1:B290,"&lt;&gt;нет")=1)*D290</f>
        <v>0</v>
      </c>
    </row>
    <row r="291" spans="1:5" x14ac:dyDescent="0.15">
      <c r="A291" s="2">
        <v>24004</v>
      </c>
      <c r="B291" s="4">
        <v>4000</v>
      </c>
      <c r="C291" s="7">
        <v>5</v>
      </c>
      <c r="D291" t="s">
        <v>18</v>
      </c>
      <c r="E291">
        <f>(COUNTIFS(C$1:C291,C291,D$1:D291,D291,B$1:B291,"&lt;&gt;нет")=1)*D291</f>
        <v>0</v>
      </c>
    </row>
    <row r="292" spans="1:5" x14ac:dyDescent="0.15">
      <c r="A292" s="3">
        <v>24035</v>
      </c>
      <c r="B292" s="5">
        <v>6400</v>
      </c>
      <c r="C292" s="8">
        <v>7</v>
      </c>
      <c r="D292" t="s">
        <v>16</v>
      </c>
      <c r="E292">
        <f>(COUNTIFS(C$1:C292,C292,D$1:D292,D292,B$1:B292,"&lt;&gt;нет")=1)*D292</f>
        <v>0</v>
      </c>
    </row>
    <row r="293" spans="1:5" x14ac:dyDescent="0.15">
      <c r="A293" s="2">
        <v>24271</v>
      </c>
      <c r="B293" s="4">
        <v>8400</v>
      </c>
      <c r="C293" s="7">
        <v>5</v>
      </c>
      <c r="D293" t="s">
        <v>12</v>
      </c>
      <c r="E293">
        <f>(COUNTIFS(C$1:C293,C293,D$1:D293,D293,B$1:B293,"&lt;&gt;нет")=1)*D293</f>
        <v>0</v>
      </c>
    </row>
    <row r="294" spans="1:5" x14ac:dyDescent="0.15">
      <c r="A294" s="3">
        <v>24541</v>
      </c>
      <c r="B294" s="6" t="s">
        <v>4</v>
      </c>
      <c r="C294" s="8">
        <v>8</v>
      </c>
      <c r="D294" t="s">
        <v>22</v>
      </c>
      <c r="E294">
        <f>(COUNTIFS(C$1:C294,C294,D$1:D294,D294,B$1:B294,"&lt;&gt;нет")=1)*D294</f>
        <v>0</v>
      </c>
    </row>
    <row r="295" spans="1:5" x14ac:dyDescent="0.15">
      <c r="A295" s="2">
        <v>24548</v>
      </c>
      <c r="B295" s="4">
        <v>6000</v>
      </c>
      <c r="C295" s="7">
        <v>5</v>
      </c>
      <c r="D295" t="s">
        <v>14</v>
      </c>
      <c r="E295">
        <f>(COUNTIFS(C$1:C295,C295,D$1:D295,D295,B$1:B295,"&lt;&gt;нет")=1)*D295</f>
        <v>0</v>
      </c>
    </row>
    <row r="296" spans="1:5" x14ac:dyDescent="0.15">
      <c r="A296" s="2">
        <v>24704</v>
      </c>
      <c r="B296" s="4">
        <v>4000</v>
      </c>
      <c r="C296" s="7">
        <v>5</v>
      </c>
      <c r="D296" t="s">
        <v>14</v>
      </c>
      <c r="E296">
        <f>(COUNTIFS(C$1:C296,C296,D$1:D296,D296,B$1:B296,"&lt;&gt;нет")=1)*D296</f>
        <v>0</v>
      </c>
    </row>
    <row r="297" spans="1:5" x14ac:dyDescent="0.15">
      <c r="A297" s="3">
        <v>25024</v>
      </c>
      <c r="B297" s="5">
        <v>2600</v>
      </c>
      <c r="C297" s="8">
        <v>4</v>
      </c>
      <c r="D297" t="s">
        <v>12</v>
      </c>
      <c r="E297">
        <f>(COUNTIFS(C$1:C297,C297,D$1:D297,D297,B$1:B297,"&lt;&gt;нет")=1)*D297</f>
        <v>0</v>
      </c>
    </row>
    <row r="298" spans="1:5" x14ac:dyDescent="0.15">
      <c r="A298" s="3">
        <v>25060</v>
      </c>
      <c r="B298" s="5">
        <v>8400</v>
      </c>
      <c r="C298" s="8">
        <v>5</v>
      </c>
      <c r="D298" t="s">
        <v>15</v>
      </c>
      <c r="E298">
        <f>(COUNTIFS(C$1:C298,C298,D$1:D298,D298,B$1:B298,"&lt;&gt;нет")=1)*D298</f>
        <v>0</v>
      </c>
    </row>
    <row r="299" spans="1:5" x14ac:dyDescent="0.15">
      <c r="A299" s="3">
        <v>25533</v>
      </c>
      <c r="B299" s="6" t="s">
        <v>4</v>
      </c>
      <c r="C299" s="8">
        <v>6</v>
      </c>
      <c r="D299" t="s">
        <v>11</v>
      </c>
      <c r="E299">
        <f>(COUNTIFS(C$1:C299,C299,D$1:D299,D299,B$1:B299,"&lt;&gt;нет")=1)*D299</f>
        <v>0</v>
      </c>
    </row>
    <row r="300" spans="1:5" x14ac:dyDescent="0.15">
      <c r="A300" s="3">
        <v>25549</v>
      </c>
      <c r="B300" s="6" t="s">
        <v>4</v>
      </c>
      <c r="C300" s="8">
        <v>10</v>
      </c>
      <c r="D300" t="s">
        <v>22</v>
      </c>
      <c r="E300">
        <f>(COUNTIFS(C$1:C300,C300,D$1:D300,D300,B$1:B300,"&lt;&gt;нет")=1)*D300</f>
        <v>0</v>
      </c>
    </row>
    <row r="301" spans="1:5" x14ac:dyDescent="0.15">
      <c r="A301" s="2">
        <v>25769</v>
      </c>
      <c r="B301" s="4">
        <v>8400</v>
      </c>
      <c r="C301" s="7">
        <v>6</v>
      </c>
      <c r="D301" t="s">
        <v>16</v>
      </c>
      <c r="E301">
        <f>(COUNTIFS(C$1:C301,C301,D$1:D301,D301,B$1:B301,"&lt;&gt;нет")=1)*D301</f>
        <v>0</v>
      </c>
    </row>
    <row r="302" spans="1:5" x14ac:dyDescent="0.15">
      <c r="A302" s="3">
        <v>25819</v>
      </c>
      <c r="B302" s="5">
        <v>8400</v>
      </c>
      <c r="C302" s="8">
        <v>8</v>
      </c>
      <c r="D302" t="s">
        <v>16</v>
      </c>
      <c r="E302">
        <f>(COUNTIFS(C$1:C302,C302,D$1:D302,D302,B$1:B302,"&lt;&gt;нет")=1)*D302</f>
        <v>0</v>
      </c>
    </row>
    <row r="303" spans="1:5" x14ac:dyDescent="0.15">
      <c r="A303" s="2">
        <v>25946</v>
      </c>
      <c r="B303" s="6" t="s">
        <v>4</v>
      </c>
      <c r="C303" s="7">
        <v>8</v>
      </c>
      <c r="E303">
        <f>(COUNTIFS(C$1:C303,C303,D$1:D303,D303,B$1:B303,"&lt;&gt;нет")=1)*D303</f>
        <v>0</v>
      </c>
    </row>
    <row r="304" spans="1:5" x14ac:dyDescent="0.15">
      <c r="A304" s="2">
        <v>25949</v>
      </c>
      <c r="B304" s="6" t="s">
        <v>4</v>
      </c>
      <c r="C304" s="7">
        <v>6</v>
      </c>
      <c r="D304" t="s">
        <v>16</v>
      </c>
      <c r="E304">
        <f>(COUNTIFS(C$1:C304,C304,D$1:D304,D304,B$1:B304,"&lt;&gt;нет")=1)*D304</f>
        <v>0</v>
      </c>
    </row>
    <row r="305" spans="1:5" x14ac:dyDescent="0.15">
      <c r="A305" s="2">
        <v>26467</v>
      </c>
      <c r="B305" s="4">
        <v>5200</v>
      </c>
      <c r="C305" s="7">
        <v>5</v>
      </c>
      <c r="D305" t="s">
        <v>14</v>
      </c>
      <c r="E305">
        <f>(COUNTIFS(C$1:C305,C305,D$1:D305,D305,B$1:B305,"&lt;&gt;нет")=1)*D305</f>
        <v>0</v>
      </c>
    </row>
    <row r="306" spans="1:5" x14ac:dyDescent="0.15">
      <c r="A306" s="2">
        <v>26540</v>
      </c>
      <c r="B306" s="6" t="s">
        <v>4</v>
      </c>
      <c r="C306" s="7">
        <v>6</v>
      </c>
      <c r="E306">
        <f>(COUNTIFS(C$1:C306,C306,D$1:D306,D306,B$1:B306,"&lt;&gt;нет")=1)*D306</f>
        <v>0</v>
      </c>
    </row>
    <row r="307" spans="1:5" x14ac:dyDescent="0.15">
      <c r="A307" s="3">
        <v>26939</v>
      </c>
      <c r="B307" s="6" t="s">
        <v>4</v>
      </c>
      <c r="C307" s="8">
        <v>7</v>
      </c>
      <c r="D307" t="s">
        <v>22</v>
      </c>
      <c r="E307">
        <f>(COUNTIFS(C$1:C307,C307,D$1:D307,D307,B$1:B307,"&lt;&gt;нет")=1)*D307</f>
        <v>0</v>
      </c>
    </row>
    <row r="308" spans="1:5" x14ac:dyDescent="0.15">
      <c r="A308" s="3">
        <v>27321</v>
      </c>
      <c r="B308" s="5">
        <v>8400</v>
      </c>
      <c r="C308" s="8">
        <v>7</v>
      </c>
      <c r="D308" t="s">
        <v>16</v>
      </c>
      <c r="E308">
        <f>(COUNTIFS(C$1:C308,C308,D$1:D308,D308,B$1:B308,"&lt;&gt;нет")=1)*D308</f>
        <v>0</v>
      </c>
    </row>
    <row r="309" spans="1:5" x14ac:dyDescent="0.15">
      <c r="A309" s="2">
        <v>27526</v>
      </c>
      <c r="B309" s="4">
        <v>8400</v>
      </c>
      <c r="C309" s="7">
        <v>6</v>
      </c>
      <c r="D309" t="s">
        <v>11</v>
      </c>
      <c r="E309">
        <f>(COUNTIFS(C$1:C309,C309,D$1:D309,D309,B$1:B309,"&lt;&gt;нет")=1)*D309</f>
        <v>0</v>
      </c>
    </row>
    <row r="310" spans="1:5" x14ac:dyDescent="0.15">
      <c r="A310" s="2">
        <v>27548</v>
      </c>
      <c r="B310" s="4">
        <v>8400</v>
      </c>
      <c r="C310" s="7">
        <v>9</v>
      </c>
      <c r="D310" t="s">
        <v>15</v>
      </c>
      <c r="E310">
        <f>(COUNTIFS(C$1:C310,C310,D$1:D310,D310,B$1:B310,"&lt;&gt;нет")=1)*D310</f>
        <v>0</v>
      </c>
    </row>
    <row r="311" spans="1:5" x14ac:dyDescent="0.15">
      <c r="A311" s="3">
        <v>27727</v>
      </c>
      <c r="B311" s="6" t="s">
        <v>4</v>
      </c>
      <c r="C311" s="8">
        <v>4</v>
      </c>
      <c r="E311">
        <f>(COUNTIFS(C$1:C311,C311,D$1:D311,D311,B$1:B311,"&lt;&gt;нет")=1)*D311</f>
        <v>0</v>
      </c>
    </row>
    <row r="312" spans="1:5" x14ac:dyDescent="0.15">
      <c r="A312" s="3">
        <v>27930</v>
      </c>
      <c r="B312" s="6" t="s">
        <v>4</v>
      </c>
      <c r="C312" s="8">
        <v>4</v>
      </c>
      <c r="D312" t="s">
        <v>16</v>
      </c>
      <c r="E312">
        <f>(COUNTIFS(C$1:C312,C312,D$1:D312,D312,B$1:B312,"&lt;&gt;нет")=1)*D312</f>
        <v>0</v>
      </c>
    </row>
    <row r="313" spans="1:5" x14ac:dyDescent="0.15">
      <c r="A313" s="3">
        <v>28373</v>
      </c>
      <c r="B313" s="5">
        <v>6400</v>
      </c>
      <c r="C313" s="8">
        <v>4</v>
      </c>
      <c r="D313" t="s">
        <v>15</v>
      </c>
      <c r="E313">
        <f>(COUNTIFS(C$1:C313,C313,D$1:D313,D313,B$1:B313,"&lt;&gt;нет")=1)*D313</f>
        <v>0</v>
      </c>
    </row>
    <row r="314" spans="1:5" x14ac:dyDescent="0.15">
      <c r="A314" s="3">
        <v>28380</v>
      </c>
      <c r="B314" s="5">
        <v>4000</v>
      </c>
      <c r="C314" s="8">
        <v>5</v>
      </c>
      <c r="D314" t="s">
        <v>14</v>
      </c>
      <c r="E314">
        <f>(COUNTIFS(C$1:C314,C314,D$1:D314,D314,B$1:B314,"&lt;&gt;нет")=1)*D314</f>
        <v>0</v>
      </c>
    </row>
    <row r="315" spans="1:5" x14ac:dyDescent="0.15">
      <c r="A315" s="2">
        <v>28383</v>
      </c>
      <c r="B315" s="4">
        <v>7400</v>
      </c>
      <c r="C315" s="7">
        <v>5</v>
      </c>
      <c r="D315" t="s">
        <v>13</v>
      </c>
      <c r="E315">
        <f>(COUNTIFS(C$1:C315,C315,D$1:D315,D315,B$1:B315,"&lt;&gt;нет")=1)*D315</f>
        <v>0</v>
      </c>
    </row>
    <row r="316" spans="1:5" x14ac:dyDescent="0.15">
      <c r="A316" s="2">
        <v>28722</v>
      </c>
      <c r="B316" s="4">
        <v>6000</v>
      </c>
      <c r="C316" s="7">
        <v>4</v>
      </c>
      <c r="D316" t="s">
        <v>15</v>
      </c>
      <c r="E316">
        <f>(COUNTIFS(C$1:C316,C316,D$1:D316,D316,B$1:B316,"&lt;&gt;нет")=1)*D316</f>
        <v>0</v>
      </c>
    </row>
    <row r="317" spans="1:5" x14ac:dyDescent="0.15">
      <c r="A317" s="2">
        <v>28908</v>
      </c>
      <c r="B317" s="6" t="s">
        <v>4</v>
      </c>
      <c r="C317" s="7">
        <v>7</v>
      </c>
      <c r="D317" t="s">
        <v>14</v>
      </c>
      <c r="E317">
        <f>(COUNTIFS(C$1:C317,C317,D$1:D317,D317,B$1:B317,"&lt;&gt;нет")=1)*D317</f>
        <v>0</v>
      </c>
    </row>
    <row r="318" spans="1:5" x14ac:dyDescent="0.15">
      <c r="A318" s="2">
        <v>29184</v>
      </c>
      <c r="B318" s="6" t="s">
        <v>4</v>
      </c>
      <c r="C318" s="7">
        <v>9</v>
      </c>
      <c r="D318" t="s">
        <v>21</v>
      </c>
      <c r="E318">
        <f>(COUNTIFS(C$1:C318,C318,D$1:D318,D318,B$1:B318,"&lt;&gt;нет")=1)*D318</f>
        <v>0</v>
      </c>
    </row>
    <row r="319" spans="1:5" x14ac:dyDescent="0.15">
      <c r="A319" s="2">
        <v>29399</v>
      </c>
      <c r="B319" s="4">
        <v>6000</v>
      </c>
      <c r="C319" s="7">
        <v>4</v>
      </c>
      <c r="D319" t="s">
        <v>14</v>
      </c>
      <c r="E319">
        <f>(COUNTIFS(C$1:C319,C319,D$1:D319,D319,B$1:B319,"&lt;&gt;нет")=1)*D319</f>
        <v>0</v>
      </c>
    </row>
    <row r="320" spans="1:5" x14ac:dyDescent="0.15">
      <c r="A320" s="2">
        <v>30073</v>
      </c>
      <c r="B320" s="4">
        <v>4000</v>
      </c>
      <c r="C320" s="7">
        <v>7</v>
      </c>
      <c r="E320">
        <f>(COUNTIFS(C$1:C320,C320,D$1:D320,D320,B$1:B320,"&lt;&gt;нет")=1)*D320</f>
        <v>0</v>
      </c>
    </row>
    <row r="321" spans="1:5" x14ac:dyDescent="0.15">
      <c r="A321" s="3">
        <v>30426</v>
      </c>
      <c r="B321" s="6" t="s">
        <v>4</v>
      </c>
      <c r="C321" s="8">
        <v>6</v>
      </c>
      <c r="D321" t="s">
        <v>18</v>
      </c>
      <c r="E321">
        <f>(COUNTIFS(C$1:C321,C321,D$1:D321,D321,B$1:B321,"&lt;&gt;нет")=1)*D321</f>
        <v>0</v>
      </c>
    </row>
    <row r="322" spans="1:5" x14ac:dyDescent="0.15">
      <c r="A322" s="2">
        <v>30829</v>
      </c>
      <c r="B322" s="4">
        <v>7400</v>
      </c>
      <c r="C322" s="7">
        <v>6</v>
      </c>
      <c r="D322" t="s">
        <v>13</v>
      </c>
      <c r="E322">
        <f>(COUNTIFS(C$1:C322,C322,D$1:D322,D322,B$1:B322,"&lt;&gt;нет")=1)*D322</f>
        <v>0</v>
      </c>
    </row>
    <row r="323" spans="1:5" x14ac:dyDescent="0.15">
      <c r="A323" s="3">
        <v>30879</v>
      </c>
      <c r="B323" s="6" t="s">
        <v>4</v>
      </c>
      <c r="C323" s="8">
        <v>6</v>
      </c>
      <c r="D323" t="s">
        <v>14</v>
      </c>
      <c r="E323">
        <f>(COUNTIFS(C$1:C323,C323,D$1:D323,D323,B$1:B323,"&lt;&gt;нет")=1)*D323</f>
        <v>0</v>
      </c>
    </row>
    <row r="324" spans="1:5" x14ac:dyDescent="0.15">
      <c r="A324" s="3">
        <v>31078</v>
      </c>
      <c r="B324" s="5">
        <v>5200</v>
      </c>
      <c r="C324" s="8">
        <v>7</v>
      </c>
      <c r="D324" t="s">
        <v>14</v>
      </c>
      <c r="E324">
        <f>(COUNTIFS(C$1:C324,C324,D$1:D324,D324,B$1:B324,"&lt;&gt;нет")=1)*D324</f>
        <v>0</v>
      </c>
    </row>
    <row r="325" spans="1:5" x14ac:dyDescent="0.15">
      <c r="A325" s="2">
        <v>31128</v>
      </c>
      <c r="B325" s="4">
        <v>8400</v>
      </c>
      <c r="C325" s="7">
        <v>4</v>
      </c>
      <c r="D325" t="s">
        <v>12</v>
      </c>
      <c r="E325">
        <f>(COUNTIFS(C$1:C325,C325,D$1:D325,D325,B$1:B325,"&lt;&gt;нет")=1)*D325</f>
        <v>0</v>
      </c>
    </row>
    <row r="326" spans="1:5" x14ac:dyDescent="0.15">
      <c r="A326" s="3">
        <v>31308</v>
      </c>
      <c r="B326" s="5">
        <v>8400</v>
      </c>
      <c r="C326" s="8">
        <v>4</v>
      </c>
      <c r="D326" t="s">
        <v>11</v>
      </c>
      <c r="E326">
        <f>(COUNTIFS(C$1:C326,C326,D$1:D326,D326,B$1:B326,"&lt;&gt;нет")=1)*D326</f>
        <v>0</v>
      </c>
    </row>
    <row r="327" spans="1:5" x14ac:dyDescent="0.15">
      <c r="A327" s="3">
        <v>31328</v>
      </c>
      <c r="B327" s="6" t="s">
        <v>4</v>
      </c>
      <c r="C327" s="8">
        <v>5</v>
      </c>
      <c r="D327" t="s">
        <v>16</v>
      </c>
      <c r="E327">
        <f>(COUNTIFS(C$1:C327,C327,D$1:D327,D327,B$1:B327,"&lt;&gt;нет")=1)*D327</f>
        <v>0</v>
      </c>
    </row>
    <row r="328" spans="1:5" x14ac:dyDescent="0.15">
      <c r="A328" s="2">
        <v>31682</v>
      </c>
      <c r="B328" s="4">
        <v>6400</v>
      </c>
      <c r="C328" s="7">
        <v>5</v>
      </c>
      <c r="D328" t="s">
        <v>15</v>
      </c>
      <c r="E328">
        <f>(COUNTIFS(C$1:C328,C328,D$1:D328,D328,B$1:B328,"&lt;&gt;нет")=1)*D328</f>
        <v>0</v>
      </c>
    </row>
    <row r="329" spans="1:5" x14ac:dyDescent="0.15">
      <c r="A329" s="2">
        <v>31820</v>
      </c>
      <c r="B329" s="6" t="s">
        <v>4</v>
      </c>
      <c r="C329" s="7">
        <v>4</v>
      </c>
      <c r="D329" t="s">
        <v>24</v>
      </c>
      <c r="E329">
        <f>(COUNTIFS(C$1:C329,C329,D$1:D329,D329,B$1:B329,"&lt;&gt;нет")=1)*D329</f>
        <v>0</v>
      </c>
    </row>
    <row r="330" spans="1:5" x14ac:dyDescent="0.15">
      <c r="A330" s="2">
        <v>31946</v>
      </c>
      <c r="B330" s="4">
        <v>11000</v>
      </c>
      <c r="C330" s="7">
        <v>6</v>
      </c>
      <c r="D330" t="s">
        <v>16</v>
      </c>
      <c r="E330">
        <f>(COUNTIFS(C$1:C330,C330,D$1:D330,D330,B$1:B330,"&lt;&gt;нет")=1)*D330</f>
        <v>0</v>
      </c>
    </row>
    <row r="331" spans="1:5" x14ac:dyDescent="0.15">
      <c r="A331" s="2">
        <v>32199</v>
      </c>
      <c r="B331" s="4">
        <v>6000</v>
      </c>
      <c r="C331" s="7">
        <v>6</v>
      </c>
      <c r="D331" t="s">
        <v>10</v>
      </c>
      <c r="E331">
        <f>(COUNTIFS(C$1:C331,C331,D$1:D331,D331,B$1:B331,"&lt;&gt;нет")=1)*D331</f>
        <v>0</v>
      </c>
    </row>
    <row r="332" spans="1:5" x14ac:dyDescent="0.15">
      <c r="A332" s="2">
        <v>32406</v>
      </c>
      <c r="B332" s="4">
        <v>8400</v>
      </c>
      <c r="C332" s="7">
        <v>7</v>
      </c>
      <c r="E332">
        <f>(COUNTIFS(C$1:C332,C332,D$1:D332,D332,B$1:B332,"&lt;&gt;нет")=1)*D332</f>
        <v>0</v>
      </c>
    </row>
    <row r="333" spans="1:5" x14ac:dyDescent="0.15">
      <c r="A333" s="3">
        <v>32469</v>
      </c>
      <c r="B333" s="6" t="s">
        <v>4</v>
      </c>
      <c r="C333" s="8">
        <v>4</v>
      </c>
      <c r="D333" t="s">
        <v>16</v>
      </c>
      <c r="E333">
        <f>(COUNTIFS(C$1:C333,C333,D$1:D333,D333,B$1:B333,"&lt;&gt;нет")=1)*D333</f>
        <v>0</v>
      </c>
    </row>
    <row r="334" spans="1:5" x14ac:dyDescent="0.15">
      <c r="A334" s="3">
        <v>33030</v>
      </c>
      <c r="B334" s="5">
        <v>6000</v>
      </c>
      <c r="C334" s="8">
        <v>4</v>
      </c>
      <c r="D334" t="s">
        <v>12</v>
      </c>
      <c r="E334">
        <f>(COUNTIFS(C$1:C334,C334,D$1:D334,D334,B$1:B334,"&lt;&gt;нет")=1)*D334</f>
        <v>0</v>
      </c>
    </row>
    <row r="335" spans="1:5" x14ac:dyDescent="0.15">
      <c r="A335" s="2">
        <v>33069</v>
      </c>
      <c r="B335" s="4">
        <v>7400</v>
      </c>
      <c r="C335" s="7">
        <v>13</v>
      </c>
      <c r="E335">
        <f>(COUNTIFS(C$1:C335,C335,D$1:D335,D335,B$1:B335,"&lt;&gt;нет")=1)*D335</f>
        <v>0</v>
      </c>
    </row>
    <row r="336" spans="1:5" x14ac:dyDescent="0.15">
      <c r="A336" s="2">
        <v>33411</v>
      </c>
      <c r="B336" s="4">
        <v>6000</v>
      </c>
      <c r="C336" s="7">
        <v>4</v>
      </c>
      <c r="D336" t="s">
        <v>14</v>
      </c>
      <c r="E336">
        <f>(COUNTIFS(C$1:C336,C336,D$1:D336,D336,B$1:B336,"&lt;&gt;нет")=1)*D336</f>
        <v>0</v>
      </c>
    </row>
    <row r="337" spans="1:5" x14ac:dyDescent="0.15">
      <c r="A337" s="3">
        <v>33984</v>
      </c>
      <c r="B337" s="6" t="s">
        <v>4</v>
      </c>
      <c r="C337" s="8">
        <v>5</v>
      </c>
      <c r="E337">
        <f>(COUNTIFS(C$1:C337,C337,D$1:D337,D337,B$1:B337,"&lt;&gt;нет")=1)*D337</f>
        <v>0</v>
      </c>
    </row>
    <row r="338" spans="1:5" x14ac:dyDescent="0.15">
      <c r="A338" s="2">
        <v>34088</v>
      </c>
      <c r="B338" s="4">
        <v>8400</v>
      </c>
      <c r="C338" s="7">
        <v>9</v>
      </c>
      <c r="D338" t="s">
        <v>15</v>
      </c>
      <c r="E338">
        <f>(COUNTIFS(C$1:C338,C338,D$1:D338,D338,B$1:B338,"&lt;&gt;нет")=1)*D338</f>
        <v>0</v>
      </c>
    </row>
    <row r="339" spans="1:5" x14ac:dyDescent="0.15">
      <c r="A339" s="3">
        <v>34166</v>
      </c>
      <c r="B339" s="5">
        <v>21600</v>
      </c>
      <c r="C339" s="8">
        <v>6</v>
      </c>
      <c r="D339" t="s">
        <v>15</v>
      </c>
      <c r="E339">
        <f>(COUNTIFS(C$1:C339,C339,D$1:D339,D339,B$1:B339,"&lt;&gt;нет")=1)*D339</f>
        <v>0</v>
      </c>
    </row>
    <row r="340" spans="1:5" x14ac:dyDescent="0.15">
      <c r="A340" s="3">
        <v>34246</v>
      </c>
      <c r="B340" s="6" t="s">
        <v>4</v>
      </c>
      <c r="C340" s="8">
        <v>4</v>
      </c>
      <c r="E340">
        <f>(COUNTIFS(C$1:C340,C340,D$1:D340,D340,B$1:B340,"&lt;&gt;нет")=1)*D340</f>
        <v>0</v>
      </c>
    </row>
    <row r="341" spans="1:5" x14ac:dyDescent="0.15">
      <c r="A341" s="2">
        <v>34345</v>
      </c>
      <c r="B341" s="4">
        <v>6400</v>
      </c>
      <c r="C341" s="7">
        <v>7</v>
      </c>
      <c r="D341" t="s">
        <v>15</v>
      </c>
      <c r="E341">
        <f>(COUNTIFS(C$1:C341,C341,D$1:D341,D341,B$1:B341,"&lt;&gt;нет")=1)*D341</f>
        <v>0</v>
      </c>
    </row>
    <row r="342" spans="1:5" x14ac:dyDescent="0.15">
      <c r="A342" s="3">
        <v>34422</v>
      </c>
      <c r="B342" s="5">
        <v>8400</v>
      </c>
      <c r="C342" s="8">
        <v>8</v>
      </c>
      <c r="D342" t="s">
        <v>15</v>
      </c>
      <c r="E342">
        <f>(COUNTIFS(C$1:C342,C342,D$1:D342,D342,B$1:B342,"&lt;&gt;нет")=1)*D342</f>
        <v>0</v>
      </c>
    </row>
    <row r="343" spans="1:5" x14ac:dyDescent="0.15">
      <c r="A343" s="2">
        <v>35101</v>
      </c>
      <c r="B343" s="6" t="s">
        <v>4</v>
      </c>
      <c r="C343" s="7">
        <v>6</v>
      </c>
      <c r="D343" t="s">
        <v>14</v>
      </c>
      <c r="E343">
        <f>(COUNTIFS(C$1:C343,C343,D$1:D343,D343,B$1:B343,"&lt;&gt;нет")=1)*D343</f>
        <v>0</v>
      </c>
    </row>
    <row r="344" spans="1:5" x14ac:dyDescent="0.15">
      <c r="A344" s="3">
        <v>35243</v>
      </c>
      <c r="B344" s="6" t="s">
        <v>4</v>
      </c>
      <c r="C344" s="8">
        <v>5</v>
      </c>
      <c r="D344" t="s">
        <v>11</v>
      </c>
      <c r="E344">
        <f>(COUNTIFS(C$1:C344,C344,D$1:D344,D344,B$1:B344,"&lt;&gt;нет")=1)*D344</f>
        <v>0</v>
      </c>
    </row>
    <row r="345" spans="1:5" x14ac:dyDescent="0.15">
      <c r="A345" s="2">
        <v>36197</v>
      </c>
      <c r="B345" s="4">
        <v>8400</v>
      </c>
      <c r="C345" s="7">
        <v>5</v>
      </c>
      <c r="D345" t="s">
        <v>15</v>
      </c>
      <c r="E345">
        <f>(COUNTIFS(C$1:C345,C345,D$1:D345,D345,B$1:B345,"&lt;&gt;нет")=1)*D345</f>
        <v>0</v>
      </c>
    </row>
    <row r="346" spans="1:5" x14ac:dyDescent="0.15">
      <c r="A346" s="3">
        <v>36416</v>
      </c>
      <c r="B346" s="6" t="s">
        <v>4</v>
      </c>
      <c r="C346" s="8">
        <v>8</v>
      </c>
      <c r="D346" t="s">
        <v>12</v>
      </c>
      <c r="E346">
        <f>(COUNTIFS(C$1:C346,C346,D$1:D346,D346,B$1:B346,"&lt;&gt;нет")=1)*D346</f>
        <v>3</v>
      </c>
    </row>
    <row r="347" spans="1:5" x14ac:dyDescent="0.15">
      <c r="A347" s="3">
        <v>36551</v>
      </c>
      <c r="B347" s="5">
        <v>8400</v>
      </c>
      <c r="C347" s="8">
        <v>7</v>
      </c>
      <c r="D347" t="s">
        <v>14</v>
      </c>
      <c r="E347">
        <f>(COUNTIFS(C$1:C347,C347,D$1:D347,D347,B$1:B347,"&lt;&gt;нет")=1)*D347</f>
        <v>0</v>
      </c>
    </row>
    <row r="348" spans="1:5" x14ac:dyDescent="0.15">
      <c r="A348" s="3">
        <v>36559</v>
      </c>
      <c r="B348" s="6" t="s">
        <v>4</v>
      </c>
      <c r="C348" s="8">
        <v>4</v>
      </c>
      <c r="D348" t="s">
        <v>16</v>
      </c>
      <c r="E348">
        <f>(COUNTIFS(C$1:C348,C348,D$1:D348,D348,B$1:B348,"&lt;&gt;нет")=1)*D348</f>
        <v>0</v>
      </c>
    </row>
    <row r="349" spans="1:5" x14ac:dyDescent="0.15">
      <c r="A349" s="3">
        <v>36640</v>
      </c>
      <c r="B349" s="6" t="s">
        <v>4</v>
      </c>
      <c r="C349" s="8">
        <v>4</v>
      </c>
      <c r="D349" t="s">
        <v>11</v>
      </c>
      <c r="E349">
        <f>(COUNTIFS(C$1:C349,C349,D$1:D349,D349,B$1:B349,"&lt;&gt;нет")=1)*D349</f>
        <v>0</v>
      </c>
    </row>
    <row r="350" spans="1:5" x14ac:dyDescent="0.15">
      <c r="A350" s="3">
        <v>36906</v>
      </c>
      <c r="B350" s="5">
        <v>8400</v>
      </c>
      <c r="C350" s="8">
        <v>6</v>
      </c>
      <c r="D350" t="s">
        <v>15</v>
      </c>
      <c r="E350">
        <f>(COUNTIFS(C$1:C350,C350,D$1:D350,D350,B$1:B350,"&lt;&gt;нет")=1)*D350</f>
        <v>0</v>
      </c>
    </row>
    <row r="351" spans="1:5" x14ac:dyDescent="0.15">
      <c r="A351" s="2">
        <v>37037</v>
      </c>
      <c r="B351" s="6" t="s">
        <v>4</v>
      </c>
      <c r="C351" s="7">
        <v>8</v>
      </c>
      <c r="D351" t="s">
        <v>17</v>
      </c>
      <c r="E351">
        <f>(COUNTIFS(C$1:C351,C351,D$1:D351,D351,B$1:B351,"&lt;&gt;нет")=1)*D351</f>
        <v>0</v>
      </c>
    </row>
    <row r="352" spans="1:5" x14ac:dyDescent="0.15">
      <c r="A352" s="3">
        <v>37680</v>
      </c>
      <c r="B352" s="5">
        <v>8400</v>
      </c>
      <c r="C352" s="8">
        <v>5</v>
      </c>
      <c r="D352" t="s">
        <v>14</v>
      </c>
      <c r="E352">
        <f>(COUNTIFS(C$1:C352,C352,D$1:D352,D352,B$1:B352,"&lt;&gt;нет")=1)*D352</f>
        <v>0</v>
      </c>
    </row>
    <row r="353" spans="1:5" x14ac:dyDescent="0.15">
      <c r="A353" s="3">
        <v>37852</v>
      </c>
      <c r="B353" s="6" t="s">
        <v>4</v>
      </c>
      <c r="C353" s="8">
        <v>6</v>
      </c>
      <c r="D353" t="s">
        <v>25</v>
      </c>
      <c r="E353">
        <f>(COUNTIFS(C$1:C353,C353,D$1:D353,D353,B$1:B353,"&lt;&gt;нет")=1)*D353</f>
        <v>0</v>
      </c>
    </row>
    <row r="354" spans="1:5" x14ac:dyDescent="0.15">
      <c r="A354" s="2">
        <v>37871</v>
      </c>
      <c r="B354" s="6" t="s">
        <v>4</v>
      </c>
      <c r="C354" s="7">
        <v>6</v>
      </c>
      <c r="D354" t="s">
        <v>16</v>
      </c>
      <c r="E354">
        <f>(COUNTIFS(C$1:C354,C354,D$1:D354,D354,B$1:B354,"&lt;&gt;нет")=1)*D354</f>
        <v>0</v>
      </c>
    </row>
    <row r="355" spans="1:5" x14ac:dyDescent="0.15">
      <c r="A355" s="2">
        <v>37906</v>
      </c>
      <c r="B355" s="4">
        <v>7320</v>
      </c>
      <c r="C355" s="7">
        <v>4</v>
      </c>
      <c r="D355" t="s">
        <v>14</v>
      </c>
      <c r="E355">
        <f>(COUNTIFS(C$1:C355,C355,D$1:D355,D355,B$1:B355,"&lt;&gt;нет")=1)*D355</f>
        <v>0</v>
      </c>
    </row>
    <row r="356" spans="1:5" x14ac:dyDescent="0.15">
      <c r="A356" s="3">
        <v>37977</v>
      </c>
      <c r="B356" s="5">
        <v>8400</v>
      </c>
      <c r="C356" s="8">
        <v>4</v>
      </c>
      <c r="D356" t="s">
        <v>13</v>
      </c>
      <c r="E356">
        <f>(COUNTIFS(C$1:C356,C356,D$1:D356,D356,B$1:B356,"&lt;&gt;нет")=1)*D356</f>
        <v>0</v>
      </c>
    </row>
    <row r="357" spans="1:5" x14ac:dyDescent="0.15">
      <c r="A357" s="2">
        <v>38334</v>
      </c>
      <c r="B357" s="6" t="s">
        <v>4</v>
      </c>
      <c r="C357" s="7">
        <v>5</v>
      </c>
      <c r="D357" t="s">
        <v>14</v>
      </c>
      <c r="E357">
        <f>(COUNTIFS(C$1:C357,C357,D$1:D357,D357,B$1:B357,"&lt;&gt;нет")=1)*D357</f>
        <v>0</v>
      </c>
    </row>
    <row r="358" spans="1:5" x14ac:dyDescent="0.15">
      <c r="A358" s="2">
        <v>38466</v>
      </c>
      <c r="B358" s="6" t="s">
        <v>4</v>
      </c>
      <c r="C358" s="7">
        <v>5</v>
      </c>
      <c r="E358">
        <f>(COUNTIFS(C$1:C358,C358,D$1:D358,D358,B$1:B358,"&lt;&gt;нет")=1)*D358</f>
        <v>0</v>
      </c>
    </row>
    <row r="359" spans="1:5" x14ac:dyDescent="0.15">
      <c r="A359" s="2">
        <v>38972</v>
      </c>
      <c r="B359" s="4">
        <v>8400</v>
      </c>
      <c r="C359" s="7">
        <v>5</v>
      </c>
      <c r="D359" t="s">
        <v>14</v>
      </c>
      <c r="E359">
        <f>(COUNTIFS(C$1:C359,C359,D$1:D359,D359,B$1:B359,"&lt;&gt;нет")=1)*D359</f>
        <v>0</v>
      </c>
    </row>
    <row r="360" spans="1:5" x14ac:dyDescent="0.15">
      <c r="A360" s="2">
        <v>39158</v>
      </c>
      <c r="B360" s="6" t="s">
        <v>4</v>
      </c>
      <c r="C360" s="7">
        <v>4</v>
      </c>
      <c r="D360" t="s">
        <v>12</v>
      </c>
      <c r="E360">
        <f>(COUNTIFS(C$1:C360,C360,D$1:D360,D360,B$1:B360,"&lt;&gt;нет")=1)*D360</f>
        <v>0</v>
      </c>
    </row>
    <row r="361" spans="1:5" x14ac:dyDescent="0.15">
      <c r="A361" s="3">
        <v>39226</v>
      </c>
      <c r="B361" s="6" t="s">
        <v>4</v>
      </c>
      <c r="C361" s="8">
        <v>4</v>
      </c>
      <c r="E361">
        <f>(COUNTIFS(C$1:C361,C361,D$1:D361,D361,B$1:B361,"&lt;&gt;нет")=1)*D361</f>
        <v>0</v>
      </c>
    </row>
    <row r="362" spans="1:5" x14ac:dyDescent="0.15">
      <c r="A362" s="3">
        <v>39295</v>
      </c>
      <c r="B362" s="6" t="s">
        <v>4</v>
      </c>
      <c r="C362" s="8">
        <v>5</v>
      </c>
      <c r="E362">
        <f>(COUNTIFS(C$1:C362,C362,D$1:D362,D362,B$1:B362,"&lt;&gt;нет")=1)*D362</f>
        <v>0</v>
      </c>
    </row>
    <row r="363" spans="1:5" x14ac:dyDescent="0.15">
      <c r="A363" s="2">
        <v>39367</v>
      </c>
      <c r="B363" s="4">
        <v>8400</v>
      </c>
      <c r="C363" s="7">
        <v>6</v>
      </c>
      <c r="D363" t="s">
        <v>13</v>
      </c>
      <c r="E363">
        <f>(COUNTIFS(C$1:C363,C363,D$1:D363,D363,B$1:B363,"&lt;&gt;нет")=1)*D363</f>
        <v>0</v>
      </c>
    </row>
    <row r="364" spans="1:5" x14ac:dyDescent="0.15">
      <c r="A364" s="2">
        <v>39692</v>
      </c>
      <c r="B364" s="6" t="s">
        <v>4</v>
      </c>
      <c r="C364" s="7">
        <v>5</v>
      </c>
      <c r="D364" t="s">
        <v>16</v>
      </c>
      <c r="E364">
        <f>(COUNTIFS(C$1:C364,C364,D$1:D364,D364,B$1:B364,"&lt;&gt;нет")=1)*D364</f>
        <v>0</v>
      </c>
    </row>
    <row r="365" spans="1:5" x14ac:dyDescent="0.15">
      <c r="A365" s="3">
        <v>39827</v>
      </c>
      <c r="B365" s="5">
        <v>8400</v>
      </c>
      <c r="C365" s="8">
        <v>5</v>
      </c>
      <c r="D365" t="s">
        <v>14</v>
      </c>
      <c r="E365">
        <f>(COUNTIFS(C$1:C365,C365,D$1:D365,D365,B$1:B365,"&lt;&gt;нет")=1)*D365</f>
        <v>0</v>
      </c>
    </row>
    <row r="366" spans="1:5" x14ac:dyDescent="0.15">
      <c r="A366" s="2">
        <v>39869</v>
      </c>
      <c r="B366" s="4">
        <v>8400</v>
      </c>
      <c r="C366" s="7">
        <v>4</v>
      </c>
      <c r="D366" t="s">
        <v>12</v>
      </c>
      <c r="E366">
        <f>(COUNTIFS(C$1:C366,C366,D$1:D366,D366,B$1:B366,"&lt;&gt;нет")=1)*D366</f>
        <v>0</v>
      </c>
    </row>
    <row r="367" spans="1:5" x14ac:dyDescent="0.15">
      <c r="A367" s="3">
        <v>40119</v>
      </c>
      <c r="B367" s="6" t="s">
        <v>4</v>
      </c>
      <c r="C367" s="8">
        <v>6</v>
      </c>
      <c r="D367" t="s">
        <v>10</v>
      </c>
      <c r="E367">
        <f>(COUNTIFS(C$1:C367,C367,D$1:D367,D367,B$1:B367,"&lt;&gt;нет")=1)*D367</f>
        <v>0</v>
      </c>
    </row>
    <row r="368" spans="1:5" x14ac:dyDescent="0.15">
      <c r="A368" s="3">
        <v>40195</v>
      </c>
      <c r="B368" s="5">
        <v>6000</v>
      </c>
      <c r="C368" s="8">
        <v>6</v>
      </c>
      <c r="E368">
        <f>(COUNTIFS(C$1:C368,C368,D$1:D368,D368,B$1:B368,"&lt;&gt;нет")=1)*D368</f>
        <v>0</v>
      </c>
    </row>
    <row r="369" spans="1:5" x14ac:dyDescent="0.15">
      <c r="A369" s="2">
        <v>40426</v>
      </c>
      <c r="B369" s="6" t="s">
        <v>4</v>
      </c>
      <c r="C369" s="7">
        <v>5</v>
      </c>
      <c r="D369" t="s">
        <v>13</v>
      </c>
      <c r="E369">
        <f>(COUNTIFS(C$1:C369,C369,D$1:D369,D369,B$1:B369,"&lt;&gt;нет")=1)*D369</f>
        <v>0</v>
      </c>
    </row>
    <row r="370" spans="1:5" x14ac:dyDescent="0.15">
      <c r="A370" s="2">
        <v>40505</v>
      </c>
      <c r="B370" s="6" t="s">
        <v>4</v>
      </c>
      <c r="C370" s="7">
        <v>4</v>
      </c>
      <c r="D370" t="s">
        <v>15</v>
      </c>
      <c r="E370">
        <f>(COUNTIFS(C$1:C370,C370,D$1:D370,D370,B$1:B370,"&lt;&gt;нет")=1)*D370</f>
        <v>0</v>
      </c>
    </row>
    <row r="371" spans="1:5" x14ac:dyDescent="0.15">
      <c r="A371" s="3">
        <v>40533</v>
      </c>
      <c r="B371" s="6" t="s">
        <v>4</v>
      </c>
      <c r="C371" s="8">
        <v>5</v>
      </c>
      <c r="E371">
        <f>(COUNTIFS(C$1:C371,C371,D$1:D371,D371,B$1:B371,"&lt;&gt;нет")=1)*D371</f>
        <v>0</v>
      </c>
    </row>
    <row r="372" spans="1:5" x14ac:dyDescent="0.15">
      <c r="A372" s="3">
        <v>40706</v>
      </c>
      <c r="B372" s="6" t="s">
        <v>4</v>
      </c>
      <c r="C372" s="8">
        <v>4</v>
      </c>
      <c r="E372">
        <f>(COUNTIFS(C$1:C372,C372,D$1:D372,D372,B$1:B372,"&lt;&gt;нет")=1)*D372</f>
        <v>0</v>
      </c>
    </row>
    <row r="373" spans="1:5" x14ac:dyDescent="0.15">
      <c r="A373" s="3">
        <v>40727</v>
      </c>
      <c r="B373" s="6" t="s">
        <v>4</v>
      </c>
      <c r="C373" s="8">
        <v>4</v>
      </c>
      <c r="D373" t="s">
        <v>14</v>
      </c>
      <c r="E373">
        <f>(COUNTIFS(C$1:C373,C373,D$1:D373,D373,B$1:B373,"&lt;&gt;нет")=1)*D373</f>
        <v>0</v>
      </c>
    </row>
    <row r="374" spans="1:5" x14ac:dyDescent="0.15">
      <c r="A374" s="3">
        <v>40837</v>
      </c>
      <c r="B374" s="6" t="s">
        <v>4</v>
      </c>
      <c r="C374" s="8">
        <v>5</v>
      </c>
      <c r="D374" t="s">
        <v>17</v>
      </c>
      <c r="E374">
        <f>(COUNTIFS(C$1:C374,C374,D$1:D374,D374,B$1:B374,"&lt;&gt;нет")=1)*D374</f>
        <v>0</v>
      </c>
    </row>
    <row r="375" spans="1:5" x14ac:dyDescent="0.15">
      <c r="A375" s="3">
        <v>41120</v>
      </c>
      <c r="B375" s="6" t="s">
        <v>4</v>
      </c>
      <c r="C375" s="8">
        <v>4</v>
      </c>
      <c r="E375">
        <f>(COUNTIFS(C$1:C375,C375,D$1:D375,D375,B$1:B375,"&lt;&gt;нет")=1)*D375</f>
        <v>0</v>
      </c>
    </row>
    <row r="376" spans="1:5" x14ac:dyDescent="0.15">
      <c r="A376" s="2">
        <v>41502</v>
      </c>
      <c r="B376" s="6" t="s">
        <v>4</v>
      </c>
      <c r="C376" s="7">
        <v>5</v>
      </c>
      <c r="D376" t="s">
        <v>14</v>
      </c>
      <c r="E376">
        <f>(COUNTIFS(C$1:C376,C376,D$1:D376,D376,B$1:B376,"&lt;&gt;нет")=1)*D376</f>
        <v>0</v>
      </c>
    </row>
    <row r="377" spans="1:5" x14ac:dyDescent="0.15">
      <c r="A377" s="3">
        <v>41622</v>
      </c>
      <c r="B377" s="6" t="s">
        <v>4</v>
      </c>
      <c r="C377" s="8">
        <v>7</v>
      </c>
      <c r="D377" t="s">
        <v>16</v>
      </c>
      <c r="E377">
        <f>(COUNTIFS(C$1:C377,C377,D$1:D377,D377,B$1:B377,"&lt;&gt;нет")=1)*D377</f>
        <v>0</v>
      </c>
    </row>
    <row r="378" spans="1:5" x14ac:dyDescent="0.15">
      <c r="A378" s="2">
        <v>42016</v>
      </c>
      <c r="B378" s="6" t="s">
        <v>4</v>
      </c>
      <c r="C378" s="7">
        <v>9</v>
      </c>
      <c r="D378" t="s">
        <v>16</v>
      </c>
      <c r="E378">
        <f>(COUNTIFS(C$1:C378,C378,D$1:D378,D378,B$1:B378,"&lt;&gt;нет")=1)*D378</f>
        <v>4</v>
      </c>
    </row>
    <row r="379" spans="1:5" x14ac:dyDescent="0.15">
      <c r="A379" s="3">
        <v>42034</v>
      </c>
      <c r="B379" s="6" t="s">
        <v>4</v>
      </c>
      <c r="C379" s="8">
        <v>5</v>
      </c>
      <c r="D379" t="s">
        <v>14</v>
      </c>
      <c r="E379">
        <f>(COUNTIFS(C$1:C379,C379,D$1:D379,D379,B$1:B379,"&lt;&gt;нет")=1)*D379</f>
        <v>0</v>
      </c>
    </row>
    <row r="380" spans="1:5" x14ac:dyDescent="0.15">
      <c r="A380" s="2">
        <v>42505</v>
      </c>
      <c r="B380" s="4">
        <v>8400</v>
      </c>
      <c r="C380" s="7">
        <v>4</v>
      </c>
      <c r="D380" t="s">
        <v>10</v>
      </c>
      <c r="E380">
        <f>(COUNTIFS(C$1:C380,C380,D$1:D380,D380,B$1:B380,"&lt;&gt;нет")=1)*D380</f>
        <v>0</v>
      </c>
    </row>
    <row r="381" spans="1:5" x14ac:dyDescent="0.15">
      <c r="A381" s="2">
        <v>42727</v>
      </c>
      <c r="B381" s="6" t="s">
        <v>4</v>
      </c>
      <c r="C381" s="7">
        <v>6</v>
      </c>
      <c r="D381" t="s">
        <v>13</v>
      </c>
      <c r="E381">
        <f>(COUNTIFS(C$1:C381,C381,D$1:D381,D381,B$1:B381,"&lt;&gt;нет")=1)*D381</f>
        <v>0</v>
      </c>
    </row>
    <row r="382" spans="1:5" x14ac:dyDescent="0.15">
      <c r="A382" s="3">
        <v>42835</v>
      </c>
      <c r="B382" s="6" t="s">
        <v>4</v>
      </c>
      <c r="C382" s="8">
        <v>4</v>
      </c>
      <c r="D382" t="s">
        <v>15</v>
      </c>
      <c r="E382">
        <f>(COUNTIFS(C$1:C382,C382,D$1:D382,D382,B$1:B382,"&lt;&gt;нет")=1)*D382</f>
        <v>0</v>
      </c>
    </row>
    <row r="383" spans="1:5" x14ac:dyDescent="0.15">
      <c r="A383" s="2">
        <v>42857</v>
      </c>
      <c r="B383" s="6" t="s">
        <v>4</v>
      </c>
      <c r="C383" s="7">
        <v>4</v>
      </c>
      <c r="D383" t="s">
        <v>14</v>
      </c>
      <c r="E383">
        <f>(COUNTIFS(C$1:C383,C383,D$1:D383,D383,B$1:B383,"&lt;&gt;нет")=1)*D383</f>
        <v>0</v>
      </c>
    </row>
    <row r="384" spans="1:5" x14ac:dyDescent="0.15">
      <c r="A384" s="3">
        <v>43075</v>
      </c>
      <c r="B384" s="5">
        <v>6400</v>
      </c>
      <c r="C384" s="8">
        <v>5</v>
      </c>
      <c r="D384" t="s">
        <v>11</v>
      </c>
      <c r="E384">
        <f>(COUNTIFS(C$1:C384,C384,D$1:D384,D384,B$1:B384,"&lt;&gt;нет")=1)*D384</f>
        <v>0</v>
      </c>
    </row>
    <row r="385" spans="1:5" x14ac:dyDescent="0.15">
      <c r="A385" s="2">
        <v>43213</v>
      </c>
      <c r="B385" s="4">
        <v>4600</v>
      </c>
      <c r="C385" s="7">
        <v>8</v>
      </c>
      <c r="D385" t="s">
        <v>11</v>
      </c>
      <c r="E385">
        <f>(COUNTIFS(C$1:C385,C385,D$1:D385,D385,B$1:B385,"&lt;&gt;нет")=1)*D385</f>
        <v>6</v>
      </c>
    </row>
    <row r="386" spans="1:5" x14ac:dyDescent="0.15">
      <c r="A386" s="2">
        <v>43877</v>
      </c>
      <c r="B386" s="4">
        <v>8400</v>
      </c>
      <c r="C386" s="7">
        <v>7</v>
      </c>
      <c r="D386" t="s">
        <v>12</v>
      </c>
      <c r="E386">
        <f>(COUNTIFS(C$1:C386,C386,D$1:D386,D386,B$1:B386,"&lt;&gt;нет")=1)*D386</f>
        <v>0</v>
      </c>
    </row>
    <row r="387" spans="1:5" x14ac:dyDescent="0.15">
      <c r="A387" s="2">
        <v>43970</v>
      </c>
      <c r="B387" s="4">
        <v>8400</v>
      </c>
      <c r="C387" s="7">
        <v>13</v>
      </c>
      <c r="D387" t="s">
        <v>12</v>
      </c>
      <c r="E387">
        <f>(COUNTIFS(C$1:C387,C387,D$1:D387,D387,B$1:B387,"&lt;&gt;нет")=1)*D387</f>
        <v>3</v>
      </c>
    </row>
    <row r="388" spans="1:5" x14ac:dyDescent="0.15">
      <c r="A388" s="2">
        <v>44107</v>
      </c>
      <c r="B388" s="6" t="s">
        <v>4</v>
      </c>
      <c r="C388" s="7">
        <v>4</v>
      </c>
      <c r="D388" t="s">
        <v>22</v>
      </c>
      <c r="E388">
        <f>(COUNTIFS(C$1:C388,C388,D$1:D388,D388,B$1:B388,"&lt;&gt;нет")=1)*D388</f>
        <v>0</v>
      </c>
    </row>
    <row r="389" spans="1:5" x14ac:dyDescent="0.15">
      <c r="A389" s="2">
        <v>44370</v>
      </c>
      <c r="B389" s="4">
        <v>4600</v>
      </c>
      <c r="C389" s="7">
        <v>4</v>
      </c>
      <c r="D389" t="s">
        <v>16</v>
      </c>
      <c r="E389">
        <f>(COUNTIFS(C$1:C389,C389,D$1:D389,D389,B$1:B389,"&lt;&gt;нет")=1)*D389</f>
        <v>0</v>
      </c>
    </row>
    <row r="390" spans="1:5" x14ac:dyDescent="0.15">
      <c r="A390" s="3">
        <v>44609</v>
      </c>
      <c r="B390" s="5">
        <v>5000</v>
      </c>
      <c r="C390" s="8">
        <v>5</v>
      </c>
      <c r="D390" t="s">
        <v>12</v>
      </c>
      <c r="E390">
        <f>(COUNTIFS(C$1:C390,C390,D$1:D390,D390,B$1:B390,"&lt;&gt;нет")=1)*D390</f>
        <v>0</v>
      </c>
    </row>
    <row r="391" spans="1:5" x14ac:dyDescent="0.15">
      <c r="A391" s="3">
        <v>44644</v>
      </c>
      <c r="B391" s="5">
        <v>8400</v>
      </c>
      <c r="C391" s="8">
        <v>6</v>
      </c>
      <c r="D391" t="s">
        <v>15</v>
      </c>
      <c r="E391">
        <f>(COUNTIFS(C$1:C391,C391,D$1:D391,D391,B$1:B391,"&lt;&gt;нет")=1)*D391</f>
        <v>0</v>
      </c>
    </row>
    <row r="392" spans="1:5" x14ac:dyDescent="0.15">
      <c r="A392" s="3">
        <v>45588</v>
      </c>
      <c r="B392" s="5">
        <v>5320</v>
      </c>
      <c r="C392" s="8">
        <v>8</v>
      </c>
      <c r="D392" t="s">
        <v>10</v>
      </c>
      <c r="E392">
        <f>(COUNTIFS(C$1:C392,C392,D$1:D392,D392,B$1:B392,"&lt;&gt;нет")=1)*D392</f>
        <v>0</v>
      </c>
    </row>
    <row r="393" spans="1:5" x14ac:dyDescent="0.15">
      <c r="A393" s="3">
        <v>45593</v>
      </c>
      <c r="B393" s="5">
        <v>8400</v>
      </c>
      <c r="C393" s="8">
        <v>4</v>
      </c>
      <c r="E393">
        <f>(COUNTIFS(C$1:C393,C393,D$1:D393,D393,B$1:B393,"&lt;&gt;нет")=1)*D393</f>
        <v>0</v>
      </c>
    </row>
    <row r="394" spans="1:5" x14ac:dyDescent="0.15">
      <c r="A394" s="3">
        <v>45761</v>
      </c>
      <c r="B394" s="6" t="s">
        <v>4</v>
      </c>
      <c r="C394" s="8">
        <v>6</v>
      </c>
      <c r="E394">
        <f>(COUNTIFS(C$1:C394,C394,D$1:D394,D394,B$1:B394,"&lt;&gt;нет")=1)*D394</f>
        <v>0</v>
      </c>
    </row>
    <row r="395" spans="1:5" x14ac:dyDescent="0.15">
      <c r="A395" s="3">
        <v>45830</v>
      </c>
      <c r="B395" s="5">
        <v>8400</v>
      </c>
      <c r="C395" s="8">
        <v>5</v>
      </c>
      <c r="D395" t="s">
        <v>12</v>
      </c>
      <c r="E395">
        <f>(COUNTIFS(C$1:C395,C395,D$1:D395,D395,B$1:B395,"&lt;&gt;нет")=1)*D395</f>
        <v>0</v>
      </c>
    </row>
    <row r="396" spans="1:5" x14ac:dyDescent="0.15">
      <c r="A396" s="3">
        <v>45981</v>
      </c>
      <c r="B396" s="6" t="s">
        <v>4</v>
      </c>
      <c r="C396" s="8">
        <v>10</v>
      </c>
      <c r="D396" t="s">
        <v>12</v>
      </c>
      <c r="E396">
        <f>(COUNTIFS(C$1:C396,C396,D$1:D396,D396,B$1:B396,"&lt;&gt;нет")=1)*D396</f>
        <v>0</v>
      </c>
    </row>
    <row r="397" spans="1:5" x14ac:dyDescent="0.15">
      <c r="A397" s="3">
        <v>46136</v>
      </c>
      <c r="B397" s="5">
        <v>12400</v>
      </c>
      <c r="C397" s="8">
        <v>4</v>
      </c>
      <c r="D397" t="s">
        <v>18</v>
      </c>
      <c r="E397">
        <f>(COUNTIFS(C$1:C397,C397,D$1:D397,D397,B$1:B397,"&lt;&gt;нет")=1)*D397</f>
        <v>8</v>
      </c>
    </row>
    <row r="398" spans="1:5" x14ac:dyDescent="0.15">
      <c r="A398" s="2">
        <v>46263</v>
      </c>
      <c r="B398" s="6" t="s">
        <v>4</v>
      </c>
      <c r="C398" s="7">
        <v>4</v>
      </c>
      <c r="D398" t="s">
        <v>11</v>
      </c>
      <c r="E398">
        <f>(COUNTIFS(C$1:C398,C398,D$1:D398,D398,B$1:B398,"&lt;&gt;нет")=1)*D398</f>
        <v>0</v>
      </c>
    </row>
    <row r="399" spans="1:5" x14ac:dyDescent="0.15">
      <c r="A399" s="3">
        <v>46417</v>
      </c>
      <c r="B399" s="5">
        <v>12400</v>
      </c>
      <c r="C399" s="8">
        <v>7</v>
      </c>
      <c r="D399" t="s">
        <v>17</v>
      </c>
      <c r="E399">
        <f>(COUNTIFS(C$1:C399,C399,D$1:D399,D399,B$1:B399,"&lt;&gt;нет")=1)*D399</f>
        <v>10</v>
      </c>
    </row>
    <row r="400" spans="1:5" x14ac:dyDescent="0.15">
      <c r="A400" s="2">
        <v>46440</v>
      </c>
      <c r="B400" s="6" t="s">
        <v>4</v>
      </c>
      <c r="C400" s="7">
        <v>4</v>
      </c>
      <c r="D400" t="s">
        <v>17</v>
      </c>
      <c r="E400">
        <f>(COUNTIFS(C$1:C400,C400,D$1:D400,D400,B$1:B400,"&lt;&gt;нет")=1)*D400</f>
        <v>0</v>
      </c>
    </row>
    <row r="401" spans="1:5" x14ac:dyDescent="0.15">
      <c r="A401" s="2">
        <v>46481</v>
      </c>
      <c r="B401" s="4">
        <v>8400</v>
      </c>
      <c r="C401" s="7">
        <v>5</v>
      </c>
      <c r="D401" t="s">
        <v>14</v>
      </c>
      <c r="E401">
        <f>(COUNTIFS(C$1:C401,C401,D$1:D401,D401,B$1:B401,"&lt;&gt;нет")=1)*D401</f>
        <v>0</v>
      </c>
    </row>
    <row r="402" spans="1:5" x14ac:dyDescent="0.15">
      <c r="A402" s="2">
        <v>46523</v>
      </c>
      <c r="B402" s="6" t="s">
        <v>4</v>
      </c>
      <c r="C402" s="7">
        <v>4</v>
      </c>
      <c r="E402">
        <f>(COUNTIFS(C$1:C402,C402,D$1:D402,D402,B$1:B402,"&lt;&gt;нет")=1)*D402</f>
        <v>0</v>
      </c>
    </row>
    <row r="403" spans="1:5" x14ac:dyDescent="0.15">
      <c r="A403" s="3">
        <v>46558</v>
      </c>
      <c r="B403" s="5">
        <v>8400</v>
      </c>
      <c r="C403" s="8">
        <v>4</v>
      </c>
      <c r="D403" t="s">
        <v>14</v>
      </c>
      <c r="E403">
        <f>(COUNTIFS(C$1:C403,C403,D$1:D403,D403,B$1:B403,"&lt;&gt;нет")=1)*D403</f>
        <v>0</v>
      </c>
    </row>
    <row r="404" spans="1:5" x14ac:dyDescent="0.15">
      <c r="A404" s="3">
        <v>46681</v>
      </c>
      <c r="B404" s="5">
        <v>4000</v>
      </c>
      <c r="C404" s="8">
        <v>7</v>
      </c>
      <c r="D404" t="s">
        <v>12</v>
      </c>
      <c r="E404">
        <f>(COUNTIFS(C$1:C404,C404,D$1:D404,D404,B$1:B404,"&lt;&gt;нет")=1)*D404</f>
        <v>0</v>
      </c>
    </row>
    <row r="405" spans="1:5" x14ac:dyDescent="0.15">
      <c r="A405" s="3">
        <v>46783</v>
      </c>
      <c r="B405" s="6" t="s">
        <v>4</v>
      </c>
      <c r="C405" s="8">
        <v>6</v>
      </c>
      <c r="D405" t="s">
        <v>15</v>
      </c>
      <c r="E405">
        <f>(COUNTIFS(C$1:C405,C405,D$1:D405,D405,B$1:B405,"&lt;&gt;нет")=1)*D405</f>
        <v>0</v>
      </c>
    </row>
    <row r="406" spans="1:5" x14ac:dyDescent="0.15">
      <c r="A406" s="3">
        <v>46872</v>
      </c>
      <c r="B406" s="5">
        <v>8400</v>
      </c>
      <c r="C406" s="8">
        <v>5</v>
      </c>
      <c r="E406">
        <f>(COUNTIFS(C$1:C406,C406,D$1:D406,D406,B$1:B406,"&lt;&gt;нет")=1)*D406</f>
        <v>0</v>
      </c>
    </row>
    <row r="407" spans="1:5" x14ac:dyDescent="0.15">
      <c r="A407" s="3">
        <v>46967</v>
      </c>
      <c r="B407" s="5">
        <v>8400</v>
      </c>
      <c r="C407" s="8">
        <v>16</v>
      </c>
      <c r="D407" t="s">
        <v>16</v>
      </c>
      <c r="E407">
        <f>(COUNTIFS(C$1:C407,C407,D$1:D407,D407,B$1:B407,"&lt;&gt;нет")=1)*D407</f>
        <v>4</v>
      </c>
    </row>
    <row r="408" spans="1:5" x14ac:dyDescent="0.15">
      <c r="A408" s="3">
        <v>47013</v>
      </c>
      <c r="B408" s="5">
        <v>6400</v>
      </c>
      <c r="C408" s="8">
        <v>6</v>
      </c>
      <c r="D408" t="s">
        <v>12</v>
      </c>
      <c r="E408">
        <f>(COUNTIFS(C$1:C408,C408,D$1:D408,D408,B$1:B408,"&lt;&gt;нет")=1)*D408</f>
        <v>0</v>
      </c>
    </row>
    <row r="409" spans="1:5" x14ac:dyDescent="0.15">
      <c r="A409" s="3">
        <v>47046</v>
      </c>
      <c r="B409" s="5">
        <v>8400</v>
      </c>
      <c r="C409" s="8">
        <v>6</v>
      </c>
      <c r="D409" t="s">
        <v>14</v>
      </c>
      <c r="E409">
        <f>(COUNTIFS(C$1:C409,C409,D$1:D409,D409,B$1:B409,"&lt;&gt;нет")=1)*D409</f>
        <v>0</v>
      </c>
    </row>
    <row r="410" spans="1:5" x14ac:dyDescent="0.15">
      <c r="A410" s="2">
        <v>47053</v>
      </c>
      <c r="B410" s="4">
        <v>6400</v>
      </c>
      <c r="C410" s="7">
        <v>4</v>
      </c>
      <c r="D410" t="s">
        <v>10</v>
      </c>
      <c r="E410">
        <f>(COUNTIFS(C$1:C410,C410,D$1:D410,D410,B$1:B410,"&lt;&gt;нет")=1)*D410</f>
        <v>0</v>
      </c>
    </row>
    <row r="411" spans="1:5" x14ac:dyDescent="0.15">
      <c r="A411" s="3">
        <v>47063</v>
      </c>
      <c r="B411" s="5">
        <v>8400</v>
      </c>
      <c r="C411" s="8">
        <v>6</v>
      </c>
      <c r="D411" t="s">
        <v>14</v>
      </c>
      <c r="E411">
        <f>(COUNTIFS(C$1:C411,C411,D$1:D411,D411,B$1:B411,"&lt;&gt;нет")=1)*D411</f>
        <v>0</v>
      </c>
    </row>
    <row r="412" spans="1:5" x14ac:dyDescent="0.15">
      <c r="A412" s="3">
        <v>47081</v>
      </c>
      <c r="B412" s="5">
        <v>6000</v>
      </c>
      <c r="C412" s="8">
        <v>5</v>
      </c>
      <c r="D412" t="s">
        <v>12</v>
      </c>
      <c r="E412">
        <f>(COUNTIFS(C$1:C412,C412,D$1:D412,D412,B$1:B412,"&lt;&gt;нет")=1)*D412</f>
        <v>0</v>
      </c>
    </row>
    <row r="413" spans="1:5" x14ac:dyDescent="0.15">
      <c r="A413" s="3">
        <v>47133</v>
      </c>
      <c r="B413" s="6" t="s">
        <v>4</v>
      </c>
      <c r="C413" s="8">
        <v>5</v>
      </c>
      <c r="D413" t="s">
        <v>14</v>
      </c>
      <c r="E413">
        <f>(COUNTIFS(C$1:C413,C413,D$1:D413,D413,B$1:B413,"&lt;&gt;нет")=1)*D413</f>
        <v>0</v>
      </c>
    </row>
    <row r="414" spans="1:5" x14ac:dyDescent="0.15">
      <c r="A414" s="3">
        <v>47161</v>
      </c>
      <c r="B414" s="6" t="s">
        <v>4</v>
      </c>
      <c r="C414" s="8">
        <v>4</v>
      </c>
      <c r="E414">
        <f>(COUNTIFS(C$1:C414,C414,D$1:D414,D414,B$1:B414,"&lt;&gt;нет")=1)*D414</f>
        <v>0</v>
      </c>
    </row>
    <row r="415" spans="1:5" x14ac:dyDescent="0.15">
      <c r="A415" s="2">
        <v>47202</v>
      </c>
      <c r="B415" s="4">
        <v>4000</v>
      </c>
      <c r="C415" s="7">
        <v>4</v>
      </c>
      <c r="E415">
        <f>(COUNTIFS(C$1:C415,C415,D$1:D415,D415,B$1:B415,"&lt;&gt;нет")=1)*D415</f>
        <v>0</v>
      </c>
    </row>
    <row r="416" spans="1:5" x14ac:dyDescent="0.15">
      <c r="A416" s="2">
        <v>47356</v>
      </c>
      <c r="B416" s="4">
        <v>7320</v>
      </c>
      <c r="C416" s="7">
        <v>4</v>
      </c>
      <c r="D416" t="s">
        <v>14</v>
      </c>
      <c r="E416">
        <f>(COUNTIFS(C$1:C416,C416,D$1:D416,D416,B$1:B416,"&lt;&gt;нет")=1)*D416</f>
        <v>0</v>
      </c>
    </row>
    <row r="417" spans="1:5" x14ac:dyDescent="0.15">
      <c r="A417" s="2">
        <v>47420</v>
      </c>
      <c r="B417" s="6" t="s">
        <v>4</v>
      </c>
      <c r="C417" s="7">
        <v>4</v>
      </c>
      <c r="E417">
        <f>(COUNTIFS(C$1:C417,C417,D$1:D417,D417,B$1:B417,"&lt;&gt;нет")=1)*D417</f>
        <v>0</v>
      </c>
    </row>
    <row r="418" spans="1:5" x14ac:dyDescent="0.15">
      <c r="A418" s="2">
        <v>47447</v>
      </c>
      <c r="B418" s="4">
        <v>6000</v>
      </c>
      <c r="C418" s="7">
        <v>4</v>
      </c>
      <c r="D418" t="s">
        <v>15</v>
      </c>
      <c r="E418">
        <f>(COUNTIFS(C$1:C418,C418,D$1:D418,D418,B$1:B418,"&lt;&gt;нет")=1)*D418</f>
        <v>0</v>
      </c>
    </row>
    <row r="419" spans="1:5" x14ac:dyDescent="0.15">
      <c r="A419" s="2">
        <v>47522</v>
      </c>
      <c r="B419" s="6" t="s">
        <v>4</v>
      </c>
      <c r="C419" s="7">
        <v>6</v>
      </c>
      <c r="D419" t="s">
        <v>20</v>
      </c>
      <c r="E419">
        <f>(COUNTIFS(C$1:C419,C419,D$1:D419,D419,B$1:B419,"&lt;&gt;нет")=1)*D419</f>
        <v>0</v>
      </c>
    </row>
    <row r="420" spans="1:5" x14ac:dyDescent="0.15">
      <c r="A420" s="2">
        <v>47540</v>
      </c>
      <c r="B420" s="4">
        <v>8400</v>
      </c>
      <c r="C420" s="7">
        <v>6</v>
      </c>
      <c r="E420">
        <f>(COUNTIFS(C$1:C420,C420,D$1:D420,D420,B$1:B420,"&lt;&gt;нет")=1)*D420</f>
        <v>0</v>
      </c>
    </row>
    <row r="421" spans="1:5" x14ac:dyDescent="0.15">
      <c r="A421" s="2">
        <v>47543</v>
      </c>
      <c r="B421" s="4">
        <v>8400</v>
      </c>
      <c r="C421" s="7">
        <v>5</v>
      </c>
      <c r="D421" t="s">
        <v>14</v>
      </c>
      <c r="E421">
        <f>(COUNTIFS(C$1:C421,C421,D$1:D421,D421,B$1:B421,"&lt;&gt;нет")=1)*D421</f>
        <v>0</v>
      </c>
    </row>
    <row r="422" spans="1:5" x14ac:dyDescent="0.15">
      <c r="A422" s="2">
        <v>47623</v>
      </c>
      <c r="B422" s="6" t="s">
        <v>4</v>
      </c>
      <c r="C422" s="7">
        <v>6</v>
      </c>
      <c r="D422" t="s">
        <v>14</v>
      </c>
      <c r="E422">
        <f>(COUNTIFS(C$1:C422,C422,D$1:D422,D422,B$1:B422,"&lt;&gt;нет")=1)*D422</f>
        <v>0</v>
      </c>
    </row>
    <row r="423" spans="1:5" x14ac:dyDescent="0.15">
      <c r="A423" s="2">
        <v>47769</v>
      </c>
      <c r="B423" s="6" t="s">
        <v>4</v>
      </c>
      <c r="C423" s="7">
        <v>6</v>
      </c>
      <c r="E423">
        <f>(COUNTIFS(C$1:C423,C423,D$1:D423,D423,B$1:B423,"&lt;&gt;нет")=1)*D423</f>
        <v>0</v>
      </c>
    </row>
    <row r="424" spans="1:5" x14ac:dyDescent="0.15">
      <c r="A424" s="2">
        <v>47894</v>
      </c>
      <c r="B424" s="6" t="s">
        <v>4</v>
      </c>
      <c r="C424" s="7">
        <v>5</v>
      </c>
      <c r="E424">
        <f>(COUNTIFS(C$1:C424,C424,D$1:D424,D424,B$1:B424,"&lt;&gt;нет")=1)*D424</f>
        <v>0</v>
      </c>
    </row>
    <row r="425" spans="1:5" x14ac:dyDescent="0.15">
      <c r="A425" s="2">
        <v>47957</v>
      </c>
      <c r="B425" s="4">
        <v>8400</v>
      </c>
      <c r="C425" s="7">
        <v>8</v>
      </c>
      <c r="E425">
        <f>(COUNTIFS(C$1:C425,C425,D$1:D425,D425,B$1:B425,"&lt;&gt;нет")=1)*D425</f>
        <v>0</v>
      </c>
    </row>
    <row r="426" spans="1:5" x14ac:dyDescent="0.15">
      <c r="A426" s="2">
        <v>48016</v>
      </c>
      <c r="B426" s="4">
        <v>8400</v>
      </c>
      <c r="C426" s="7">
        <v>7</v>
      </c>
      <c r="D426" t="s">
        <v>16</v>
      </c>
      <c r="E426">
        <f>(COUNTIFS(C$1:C426,C426,D$1:D426,D426,B$1:B426,"&lt;&gt;нет")=1)*D426</f>
        <v>0</v>
      </c>
    </row>
    <row r="427" spans="1:5" x14ac:dyDescent="0.15">
      <c r="A427" s="3">
        <v>48017</v>
      </c>
      <c r="B427" s="5">
        <v>8400</v>
      </c>
      <c r="C427" s="8">
        <v>7</v>
      </c>
      <c r="D427" t="s">
        <v>16</v>
      </c>
      <c r="E427">
        <f>(COUNTIFS(C$1:C427,C427,D$1:D427,D427,B$1:B427,"&lt;&gt;нет")=1)*D427</f>
        <v>0</v>
      </c>
    </row>
    <row r="428" spans="1:5" x14ac:dyDescent="0.15">
      <c r="A428" s="3">
        <v>48028</v>
      </c>
      <c r="B428" s="5">
        <v>8400</v>
      </c>
      <c r="C428" s="8">
        <v>4</v>
      </c>
      <c r="D428" t="s">
        <v>14</v>
      </c>
      <c r="E428">
        <f>(COUNTIFS(C$1:C428,C428,D$1:D428,D428,B$1:B428,"&lt;&gt;нет")=1)*D428</f>
        <v>0</v>
      </c>
    </row>
    <row r="429" spans="1:5" x14ac:dyDescent="0.15">
      <c r="A429" s="3">
        <v>48226</v>
      </c>
      <c r="B429" s="6" t="s">
        <v>4</v>
      </c>
      <c r="C429" s="8">
        <v>8</v>
      </c>
      <c r="D429" t="s">
        <v>16</v>
      </c>
      <c r="E429">
        <f>(COUNTIFS(C$1:C429,C429,D$1:D429,D429,B$1:B429,"&lt;&gt;нет")=1)*D429</f>
        <v>0</v>
      </c>
    </row>
    <row r="430" spans="1:5" x14ac:dyDescent="0.15">
      <c r="A430" s="2">
        <v>48283</v>
      </c>
      <c r="B430" s="4">
        <v>8400</v>
      </c>
      <c r="C430" s="7">
        <v>4</v>
      </c>
      <c r="D430" t="s">
        <v>15</v>
      </c>
      <c r="E430">
        <f>(COUNTIFS(C$1:C430,C430,D$1:D430,D430,B$1:B430,"&lt;&gt;нет")=1)*D430</f>
        <v>0</v>
      </c>
    </row>
    <row r="431" spans="1:5" x14ac:dyDescent="0.15">
      <c r="A431" s="3">
        <v>48284</v>
      </c>
      <c r="B431" s="5">
        <v>8400</v>
      </c>
      <c r="C431" s="8">
        <v>9</v>
      </c>
      <c r="D431" t="s">
        <v>18</v>
      </c>
      <c r="E431">
        <f>(COUNTIFS(C$1:C431,C431,D$1:D431,D431,B$1:B431,"&lt;&gt;нет")=1)*D431</f>
        <v>8</v>
      </c>
    </row>
    <row r="432" spans="1:5" x14ac:dyDescent="0.15">
      <c r="A432" s="2">
        <v>48287</v>
      </c>
      <c r="B432" s="6" t="s">
        <v>4</v>
      </c>
      <c r="C432" s="7">
        <v>11</v>
      </c>
      <c r="D432" t="s">
        <v>12</v>
      </c>
      <c r="E432">
        <f>(COUNTIFS(C$1:C432,C432,D$1:D432,D432,B$1:B432,"&lt;&gt;нет")=1)*D432</f>
        <v>3</v>
      </c>
    </row>
    <row r="433" spans="1:5" x14ac:dyDescent="0.15">
      <c r="A433" s="2">
        <v>48386</v>
      </c>
      <c r="B433" s="4">
        <v>8400</v>
      </c>
      <c r="C433" s="7">
        <v>5</v>
      </c>
      <c r="D433" t="s">
        <v>14</v>
      </c>
      <c r="E433">
        <f>(COUNTIFS(C$1:C433,C433,D$1:D433,D433,B$1:B433,"&lt;&gt;нет")=1)*D433</f>
        <v>0</v>
      </c>
    </row>
    <row r="434" spans="1:5" x14ac:dyDescent="0.15">
      <c r="A434" s="2">
        <v>48431</v>
      </c>
      <c r="B434" s="6" t="s">
        <v>4</v>
      </c>
      <c r="C434" s="7">
        <v>4</v>
      </c>
      <c r="E434">
        <f>(COUNTIFS(C$1:C434,C434,D$1:D434,D434,B$1:B434,"&lt;&gt;нет")=1)*D434</f>
        <v>0</v>
      </c>
    </row>
    <row r="435" spans="1:5" x14ac:dyDescent="0.15">
      <c r="A435" s="3">
        <v>48482</v>
      </c>
      <c r="B435" s="6" t="s">
        <v>4</v>
      </c>
      <c r="C435" s="8">
        <v>6</v>
      </c>
      <c r="D435" t="s">
        <v>12</v>
      </c>
      <c r="E435">
        <f>(COUNTIFS(C$1:C435,C435,D$1:D435,D435,B$1:B435,"&lt;&gt;нет")=1)*D435</f>
        <v>0</v>
      </c>
    </row>
    <row r="436" spans="1:5" x14ac:dyDescent="0.15">
      <c r="A436" s="3">
        <v>48685</v>
      </c>
      <c r="B436" s="6" t="s">
        <v>4</v>
      </c>
      <c r="C436" s="8">
        <v>4</v>
      </c>
      <c r="D436" t="s">
        <v>18</v>
      </c>
      <c r="E436">
        <f>(COUNTIFS(C$1:C436,C436,D$1:D436,D436,B$1:B436,"&lt;&gt;нет")=1)*D436</f>
        <v>8</v>
      </c>
    </row>
    <row r="437" spans="1:5" x14ac:dyDescent="0.15">
      <c r="A437" s="3">
        <v>48991</v>
      </c>
      <c r="B437" s="5">
        <v>8400</v>
      </c>
      <c r="C437" s="8">
        <v>7</v>
      </c>
      <c r="D437" t="s">
        <v>12</v>
      </c>
      <c r="E437">
        <f>(COUNTIFS(C$1:C437,C437,D$1:D437,D437,B$1:B437,"&lt;&gt;нет")=1)*D437</f>
        <v>0</v>
      </c>
    </row>
    <row r="438" spans="1:5" x14ac:dyDescent="0.15">
      <c r="A438" s="2">
        <v>49148</v>
      </c>
      <c r="B438" s="4">
        <v>8400</v>
      </c>
      <c r="C438" s="7">
        <v>7</v>
      </c>
      <c r="D438" t="s">
        <v>22</v>
      </c>
      <c r="E438">
        <f>(COUNTIFS(C$1:C438,C438,D$1:D438,D438,B$1:B438,"&lt;&gt;нет")=1)*D438</f>
        <v>12</v>
      </c>
    </row>
    <row r="439" spans="1:5" x14ac:dyDescent="0.15">
      <c r="A439" s="3">
        <v>49599</v>
      </c>
      <c r="B439" s="5">
        <v>8400</v>
      </c>
      <c r="C439" s="8">
        <v>4</v>
      </c>
      <c r="D439" t="s">
        <v>16</v>
      </c>
      <c r="E439">
        <f>(COUNTIFS(C$1:C439,C439,D$1:D439,D439,B$1:B439,"&lt;&gt;нет")=1)*D439</f>
        <v>0</v>
      </c>
    </row>
    <row r="440" spans="1:5" x14ac:dyDescent="0.15">
      <c r="A440" s="3">
        <v>50246</v>
      </c>
      <c r="B440" s="5">
        <v>8400</v>
      </c>
      <c r="C440" s="8">
        <v>7</v>
      </c>
      <c r="D440" t="s">
        <v>14</v>
      </c>
      <c r="E440">
        <f>(COUNTIFS(C$1:C440,C440,D$1:D440,D440,B$1:B440,"&lt;&gt;нет")=1)*D440</f>
        <v>0</v>
      </c>
    </row>
    <row r="441" spans="1:5" x14ac:dyDescent="0.15">
      <c r="A441" s="3">
        <v>50277</v>
      </c>
      <c r="B441" s="5">
        <v>6400</v>
      </c>
      <c r="C441" s="8">
        <v>8</v>
      </c>
      <c r="D441" t="s">
        <v>15</v>
      </c>
      <c r="E441">
        <f>(COUNTIFS(C$1:C441,C441,D$1:D441,D441,B$1:B441,"&lt;&gt;нет")=1)*D441</f>
        <v>0</v>
      </c>
    </row>
    <row r="442" spans="1:5" x14ac:dyDescent="0.15">
      <c r="A442" s="3">
        <v>50336</v>
      </c>
      <c r="B442" s="5">
        <v>6400</v>
      </c>
      <c r="C442" s="8">
        <v>4</v>
      </c>
      <c r="D442" t="s">
        <v>10</v>
      </c>
      <c r="E442">
        <f>(COUNTIFS(C$1:C442,C442,D$1:D442,D442,B$1:B442,"&lt;&gt;нет")=1)*D442</f>
        <v>0</v>
      </c>
    </row>
    <row r="443" spans="1:5" x14ac:dyDescent="0.15">
      <c r="A443" s="2">
        <v>50357</v>
      </c>
      <c r="B443" s="6" t="s">
        <v>4</v>
      </c>
      <c r="C443" s="7">
        <v>5</v>
      </c>
      <c r="D443" t="s">
        <v>14</v>
      </c>
      <c r="E443">
        <f>(COUNTIFS(C$1:C443,C443,D$1:D443,D443,B$1:B443,"&lt;&gt;нет")=1)*D443</f>
        <v>0</v>
      </c>
    </row>
    <row r="444" spans="1:5" x14ac:dyDescent="0.15">
      <c r="A444" s="3">
        <v>50359</v>
      </c>
      <c r="B444" s="5">
        <v>13000</v>
      </c>
      <c r="C444" s="8">
        <v>8</v>
      </c>
      <c r="D444" t="s">
        <v>12</v>
      </c>
      <c r="E444">
        <f>(COUNTIFS(C$1:C444,C444,D$1:D444,D444,B$1:B444,"&lt;&gt;нет")=1)*D444</f>
        <v>0</v>
      </c>
    </row>
    <row r="445" spans="1:5" x14ac:dyDescent="0.15">
      <c r="A445" s="2">
        <v>50404</v>
      </c>
      <c r="B445" s="6" t="s">
        <v>4</v>
      </c>
      <c r="C445" s="7">
        <v>6</v>
      </c>
      <c r="D445" t="s">
        <v>15</v>
      </c>
      <c r="E445">
        <f>(COUNTIFS(C$1:C445,C445,D$1:D445,D445,B$1:B445,"&lt;&gt;нет")=1)*D445</f>
        <v>0</v>
      </c>
    </row>
    <row r="446" spans="1:5" x14ac:dyDescent="0.15">
      <c r="A446" s="3">
        <v>50427</v>
      </c>
      <c r="B446" s="6" t="s">
        <v>4</v>
      </c>
      <c r="C446" s="8">
        <v>4</v>
      </c>
      <c r="D446" t="s">
        <v>15</v>
      </c>
      <c r="E446">
        <f>(COUNTIFS(C$1:C446,C446,D$1:D446,D446,B$1:B446,"&lt;&gt;нет")=1)*D446</f>
        <v>0</v>
      </c>
    </row>
    <row r="447" spans="1:5" x14ac:dyDescent="0.15">
      <c r="A447" s="3">
        <v>50781</v>
      </c>
      <c r="B447" s="5">
        <v>4600</v>
      </c>
      <c r="C447" s="8">
        <v>6</v>
      </c>
      <c r="D447" t="s">
        <v>16</v>
      </c>
      <c r="E447">
        <f>(COUNTIFS(C$1:C447,C447,D$1:D447,D447,B$1:B447,"&lt;&gt;нет")=1)*D447</f>
        <v>0</v>
      </c>
    </row>
    <row r="448" spans="1:5" x14ac:dyDescent="0.15">
      <c r="A448" s="3">
        <v>50793</v>
      </c>
      <c r="B448" s="5">
        <v>6200</v>
      </c>
      <c r="C448" s="8">
        <v>4</v>
      </c>
      <c r="D448" t="s">
        <v>15</v>
      </c>
      <c r="E448">
        <f>(COUNTIFS(C$1:C448,C448,D$1:D448,D448,B$1:B448,"&lt;&gt;нет")=1)*D448</f>
        <v>0</v>
      </c>
    </row>
    <row r="449" spans="1:5" x14ac:dyDescent="0.15">
      <c r="A449" s="2">
        <v>50957</v>
      </c>
      <c r="B449" s="6" t="s">
        <v>4</v>
      </c>
      <c r="C449" s="7">
        <v>4</v>
      </c>
      <c r="D449" t="s">
        <v>14</v>
      </c>
      <c r="E449">
        <f>(COUNTIFS(C$1:C449,C449,D$1:D449,D449,B$1:B449,"&lt;&gt;нет")=1)*D449</f>
        <v>0</v>
      </c>
    </row>
    <row r="450" spans="1:5" x14ac:dyDescent="0.15">
      <c r="A450" s="2">
        <v>51068</v>
      </c>
      <c r="B450" s="6" t="s">
        <v>4</v>
      </c>
      <c r="C450" s="7">
        <v>5</v>
      </c>
      <c r="D450" t="s">
        <v>13</v>
      </c>
      <c r="E450">
        <f>(COUNTIFS(C$1:C450,C450,D$1:D450,D450,B$1:B450,"&lt;&gt;нет")=1)*D450</f>
        <v>0</v>
      </c>
    </row>
    <row r="451" spans="1:5" x14ac:dyDescent="0.15">
      <c r="A451" s="3">
        <v>51266</v>
      </c>
      <c r="B451" s="6" t="s">
        <v>4</v>
      </c>
      <c r="C451" s="8">
        <v>7</v>
      </c>
      <c r="D451" t="s">
        <v>16</v>
      </c>
      <c r="E451">
        <f>(COUNTIFS(C$1:C451,C451,D$1:D451,D451,B$1:B451,"&lt;&gt;нет")=1)*D451</f>
        <v>0</v>
      </c>
    </row>
    <row r="452" spans="1:5" x14ac:dyDescent="0.15">
      <c r="A452" s="3">
        <v>51513</v>
      </c>
      <c r="B452" s="6" t="s">
        <v>4</v>
      </c>
      <c r="C452" s="8">
        <v>5</v>
      </c>
      <c r="D452" t="s">
        <v>10</v>
      </c>
      <c r="E452">
        <f>(COUNTIFS(C$1:C452,C452,D$1:D452,D452,B$1:B452,"&lt;&gt;нет")=1)*D452</f>
        <v>7</v>
      </c>
    </row>
    <row r="453" spans="1:5" x14ac:dyDescent="0.15">
      <c r="A453" s="3">
        <v>52425</v>
      </c>
      <c r="B453" s="5">
        <v>6000</v>
      </c>
      <c r="C453" s="8">
        <v>5</v>
      </c>
      <c r="D453" t="s">
        <v>14</v>
      </c>
      <c r="E453">
        <f>(COUNTIFS(C$1:C453,C453,D$1:D453,D453,B$1:B453,"&lt;&gt;нет")=1)*D453</f>
        <v>0</v>
      </c>
    </row>
    <row r="454" spans="1:5" x14ac:dyDescent="0.15">
      <c r="A454" s="3">
        <v>52443</v>
      </c>
      <c r="B454" s="5">
        <v>8400</v>
      </c>
      <c r="C454" s="8">
        <v>4</v>
      </c>
      <c r="D454" t="s">
        <v>12</v>
      </c>
      <c r="E454">
        <f>(COUNTIFS(C$1:C454,C454,D$1:D454,D454,B$1:B454,"&lt;&gt;нет")=1)*D454</f>
        <v>0</v>
      </c>
    </row>
    <row r="455" spans="1:5" x14ac:dyDescent="0.15">
      <c r="A455" s="2">
        <v>52614</v>
      </c>
      <c r="B455" s="4">
        <v>8400</v>
      </c>
      <c r="C455" s="7">
        <v>5</v>
      </c>
      <c r="D455" t="s">
        <v>12</v>
      </c>
      <c r="E455">
        <f>(COUNTIFS(C$1:C455,C455,D$1:D455,D455,B$1:B455,"&lt;&gt;нет")=1)*D455</f>
        <v>0</v>
      </c>
    </row>
    <row r="456" spans="1:5" x14ac:dyDescent="0.15">
      <c r="A456" s="2">
        <v>52668</v>
      </c>
      <c r="B456" s="4">
        <v>8400</v>
      </c>
      <c r="C456" s="7">
        <v>4</v>
      </c>
      <c r="D456" t="s">
        <v>14</v>
      </c>
      <c r="E456">
        <f>(COUNTIFS(C$1:C456,C456,D$1:D456,D456,B$1:B456,"&lt;&gt;нет")=1)*D456</f>
        <v>0</v>
      </c>
    </row>
    <row r="457" spans="1:5" x14ac:dyDescent="0.15">
      <c r="A457" s="2">
        <v>52910</v>
      </c>
      <c r="B457" s="6" t="s">
        <v>4</v>
      </c>
      <c r="C457" s="7">
        <v>4</v>
      </c>
      <c r="E457">
        <f>(COUNTIFS(C$1:C457,C457,D$1:D457,D457,B$1:B457,"&lt;&gt;нет")=1)*D457</f>
        <v>0</v>
      </c>
    </row>
    <row r="458" spans="1:5" x14ac:dyDescent="0.15">
      <c r="A458" s="2">
        <v>53351</v>
      </c>
      <c r="B458" s="6" t="s">
        <v>4</v>
      </c>
      <c r="C458" s="7">
        <v>5</v>
      </c>
      <c r="D458" t="s">
        <v>16</v>
      </c>
      <c r="E458">
        <f>(COUNTIFS(C$1:C458,C458,D$1:D458,D458,B$1:B458,"&lt;&gt;нет")=1)*D458</f>
        <v>0</v>
      </c>
    </row>
    <row r="459" spans="1:5" x14ac:dyDescent="0.15">
      <c r="A459" s="3">
        <v>53683</v>
      </c>
      <c r="B459" s="5">
        <v>5200</v>
      </c>
      <c r="C459" s="8">
        <v>5</v>
      </c>
      <c r="D459" t="s">
        <v>14</v>
      </c>
      <c r="E459">
        <f>(COUNTIFS(C$1:C459,C459,D$1:D459,D459,B$1:B459,"&lt;&gt;нет")=1)*D459</f>
        <v>0</v>
      </c>
    </row>
    <row r="460" spans="1:5" x14ac:dyDescent="0.15">
      <c r="A460" s="2">
        <v>54020</v>
      </c>
      <c r="B460" s="4">
        <v>8400</v>
      </c>
      <c r="C460" s="7">
        <v>5</v>
      </c>
      <c r="D460" t="s">
        <v>22</v>
      </c>
      <c r="E460">
        <f>(COUNTIFS(C$1:C460,C460,D$1:D460,D460,B$1:B460,"&lt;&gt;нет")=1)*D460</f>
        <v>12</v>
      </c>
    </row>
    <row r="461" spans="1:5" x14ac:dyDescent="0.15">
      <c r="A461" s="3">
        <v>54746</v>
      </c>
      <c r="B461" s="6" t="s">
        <v>4</v>
      </c>
      <c r="C461" s="8">
        <v>4</v>
      </c>
      <c r="D461" t="s">
        <v>16</v>
      </c>
      <c r="E461">
        <f>(COUNTIFS(C$1:C461,C461,D$1:D461,D461,B$1:B461,"&lt;&gt;нет")=1)*D461</f>
        <v>0</v>
      </c>
    </row>
    <row r="462" spans="1:5" x14ac:dyDescent="0.15">
      <c r="A462" s="2">
        <v>54849</v>
      </c>
      <c r="B462" s="4">
        <v>5000</v>
      </c>
      <c r="C462" s="7">
        <v>9</v>
      </c>
      <c r="D462" t="s">
        <v>16</v>
      </c>
      <c r="E462">
        <f>(COUNTIFS(C$1:C462,C462,D$1:D462,D462,B$1:B462,"&lt;&gt;нет")=1)*D462</f>
        <v>0</v>
      </c>
    </row>
    <row r="463" spans="1:5" x14ac:dyDescent="0.15">
      <c r="A463" s="3">
        <v>55016</v>
      </c>
      <c r="B463" s="5">
        <v>6000</v>
      </c>
      <c r="C463" s="8">
        <v>4</v>
      </c>
      <c r="D463" t="s">
        <v>16</v>
      </c>
      <c r="E463">
        <f>(COUNTIFS(C$1:C463,C463,D$1:D463,D463,B$1:B463,"&lt;&gt;нет")=1)*D463</f>
        <v>0</v>
      </c>
    </row>
    <row r="464" spans="1:5" x14ac:dyDescent="0.15">
      <c r="A464" s="2">
        <v>55060</v>
      </c>
      <c r="B464" s="6" t="s">
        <v>4</v>
      </c>
      <c r="C464" s="7">
        <v>4</v>
      </c>
      <c r="D464" t="s">
        <v>14</v>
      </c>
      <c r="E464">
        <f>(COUNTIFS(C$1:C464,C464,D$1:D464,D464,B$1:B464,"&lt;&gt;нет")=1)*D464</f>
        <v>0</v>
      </c>
    </row>
    <row r="465" spans="1:5" x14ac:dyDescent="0.15">
      <c r="A465" s="2">
        <v>55182</v>
      </c>
      <c r="B465" s="6" t="s">
        <v>4</v>
      </c>
      <c r="C465" s="7">
        <v>8</v>
      </c>
      <c r="E465">
        <f>(COUNTIFS(C$1:C465,C465,D$1:D465,D465,B$1:B465,"&lt;&gt;нет")=1)*D465</f>
        <v>0</v>
      </c>
    </row>
    <row r="466" spans="1:5" x14ac:dyDescent="0.15">
      <c r="A466" s="3">
        <v>55217</v>
      </c>
      <c r="B466" s="6" t="s">
        <v>4</v>
      </c>
      <c r="C466" s="8">
        <v>7</v>
      </c>
      <c r="E466">
        <f>(COUNTIFS(C$1:C466,C466,D$1:D466,D466,B$1:B466,"&lt;&gt;нет")=1)*D466</f>
        <v>0</v>
      </c>
    </row>
    <row r="467" spans="1:5" x14ac:dyDescent="0.15">
      <c r="A467" s="2">
        <v>55470</v>
      </c>
      <c r="B467" s="4">
        <v>6200</v>
      </c>
      <c r="C467" s="7">
        <v>9</v>
      </c>
      <c r="D467" t="s">
        <v>14</v>
      </c>
      <c r="E467">
        <f>(COUNTIFS(C$1:C467,C467,D$1:D467,D467,B$1:B467,"&lt;&gt;нет")=1)*D467</f>
        <v>0</v>
      </c>
    </row>
    <row r="468" spans="1:5" x14ac:dyDescent="0.15">
      <c r="A468" s="3">
        <v>55504</v>
      </c>
      <c r="B468" s="5">
        <v>12400</v>
      </c>
      <c r="C468" s="8">
        <v>9</v>
      </c>
      <c r="D468" t="s">
        <v>20</v>
      </c>
      <c r="E468">
        <f>(COUNTIFS(C$1:C468,C468,D$1:D468,D468,B$1:B468,"&lt;&gt;нет")=1)*D468</f>
        <v>11</v>
      </c>
    </row>
    <row r="469" spans="1:5" x14ac:dyDescent="0.15">
      <c r="A469" s="3">
        <v>56061</v>
      </c>
      <c r="B469" s="6" t="s">
        <v>4</v>
      </c>
      <c r="C469" s="8">
        <v>10</v>
      </c>
      <c r="D469" t="s">
        <v>14</v>
      </c>
      <c r="E469">
        <f>(COUNTIFS(C$1:C469,C469,D$1:D469,D469,B$1:B469,"&lt;&gt;нет")=1)*D469</f>
        <v>1</v>
      </c>
    </row>
    <row r="470" spans="1:5" x14ac:dyDescent="0.15">
      <c r="A470" s="2">
        <v>56167</v>
      </c>
      <c r="B470" s="4">
        <v>8400</v>
      </c>
      <c r="C470" s="7">
        <v>10</v>
      </c>
      <c r="D470" t="s">
        <v>15</v>
      </c>
      <c r="E470">
        <f>(COUNTIFS(C$1:C470,C470,D$1:D470,D470,B$1:B470,"&lt;&gt;нет")=1)*D470</f>
        <v>0</v>
      </c>
    </row>
    <row r="471" spans="1:5" x14ac:dyDescent="0.15">
      <c r="A471" s="2">
        <v>56332</v>
      </c>
      <c r="B471" s="6" t="s">
        <v>4</v>
      </c>
      <c r="C471" s="7">
        <v>5</v>
      </c>
      <c r="E471">
        <f>(COUNTIFS(C$1:C471,C471,D$1:D471,D471,B$1:B471,"&lt;&gt;нет")=1)*D471</f>
        <v>0</v>
      </c>
    </row>
    <row r="472" spans="1:5" x14ac:dyDescent="0.15">
      <c r="A472" s="3">
        <v>56405</v>
      </c>
      <c r="B472" s="6" t="s">
        <v>4</v>
      </c>
      <c r="C472" s="8">
        <v>4</v>
      </c>
      <c r="D472" t="s">
        <v>14</v>
      </c>
      <c r="E472">
        <f>(COUNTIFS(C$1:C472,C472,D$1:D472,D472,B$1:B472,"&lt;&gt;нет")=1)*D472</f>
        <v>0</v>
      </c>
    </row>
    <row r="473" spans="1:5" x14ac:dyDescent="0.15">
      <c r="A473" s="3">
        <v>56568</v>
      </c>
      <c r="B473" s="6" t="s">
        <v>4</v>
      </c>
      <c r="C473" s="8">
        <v>5</v>
      </c>
      <c r="D473" t="s">
        <v>12</v>
      </c>
      <c r="E473">
        <f>(COUNTIFS(C$1:C473,C473,D$1:D473,D473,B$1:B473,"&lt;&gt;нет")=1)*D473</f>
        <v>0</v>
      </c>
    </row>
    <row r="474" spans="1:5" x14ac:dyDescent="0.15">
      <c r="A474" s="3">
        <v>56587</v>
      </c>
      <c r="B474" s="6" t="s">
        <v>4</v>
      </c>
      <c r="C474" s="8">
        <v>5</v>
      </c>
      <c r="E474">
        <f>(COUNTIFS(C$1:C474,C474,D$1:D474,D474,B$1:B474,"&lt;&gt;нет")=1)*D474</f>
        <v>0</v>
      </c>
    </row>
    <row r="475" spans="1:5" x14ac:dyDescent="0.15">
      <c r="A475" s="3">
        <v>56668</v>
      </c>
      <c r="B475" s="5">
        <v>8400</v>
      </c>
      <c r="C475" s="8">
        <v>10</v>
      </c>
      <c r="D475" t="s">
        <v>15</v>
      </c>
      <c r="E475">
        <f>(COUNTIFS(C$1:C475,C475,D$1:D475,D475,B$1:B475,"&lt;&gt;нет")=1)*D475</f>
        <v>0</v>
      </c>
    </row>
    <row r="476" spans="1:5" x14ac:dyDescent="0.15">
      <c r="A476" s="2">
        <v>56770</v>
      </c>
      <c r="B476" s="4">
        <v>7400</v>
      </c>
      <c r="C476" s="7">
        <v>12</v>
      </c>
      <c r="D476" t="s">
        <v>14</v>
      </c>
      <c r="E476">
        <f>(COUNTIFS(C$1:C476,C476,D$1:D476,D476,B$1:B476,"&lt;&gt;нет")=1)*D476</f>
        <v>0</v>
      </c>
    </row>
    <row r="477" spans="1:5" x14ac:dyDescent="0.15">
      <c r="A477" s="3">
        <v>56813</v>
      </c>
      <c r="B477" s="6" t="s">
        <v>4</v>
      </c>
      <c r="C477" s="8">
        <v>4</v>
      </c>
      <c r="D477" t="s">
        <v>16</v>
      </c>
      <c r="E477">
        <f>(COUNTIFS(C$1:C477,C477,D$1:D477,D477,B$1:B477,"&lt;&gt;нет")=1)*D477</f>
        <v>0</v>
      </c>
    </row>
    <row r="478" spans="1:5" x14ac:dyDescent="0.15">
      <c r="A478" s="2">
        <v>56942</v>
      </c>
      <c r="B478" s="6" t="s">
        <v>4</v>
      </c>
      <c r="C478" s="7">
        <v>4</v>
      </c>
      <c r="D478" t="s">
        <v>12</v>
      </c>
      <c r="E478">
        <f>(COUNTIFS(C$1:C478,C478,D$1:D478,D478,B$1:B478,"&lt;&gt;нет")=1)*D478</f>
        <v>0</v>
      </c>
    </row>
    <row r="479" spans="1:5" x14ac:dyDescent="0.15">
      <c r="A479" s="2">
        <v>57054</v>
      </c>
      <c r="B479" s="4">
        <v>7400</v>
      </c>
      <c r="C479" s="7">
        <v>12</v>
      </c>
      <c r="D479" t="s">
        <v>14</v>
      </c>
      <c r="E479">
        <f>(COUNTIFS(C$1:C479,C479,D$1:D479,D479,B$1:B479,"&lt;&gt;нет")=1)*D479</f>
        <v>0</v>
      </c>
    </row>
    <row r="480" spans="1:5" x14ac:dyDescent="0.15">
      <c r="A480" s="2">
        <v>57113</v>
      </c>
      <c r="B480" s="4">
        <v>2600</v>
      </c>
      <c r="C480" s="7">
        <v>4</v>
      </c>
      <c r="D480" t="s">
        <v>16</v>
      </c>
      <c r="E480">
        <f>(COUNTIFS(C$1:C480,C480,D$1:D480,D480,B$1:B480,"&lt;&gt;нет")=1)*D480</f>
        <v>0</v>
      </c>
    </row>
    <row r="481" spans="1:5" x14ac:dyDescent="0.15">
      <c r="A481" s="3">
        <v>57194</v>
      </c>
      <c r="B481" s="5">
        <v>8400</v>
      </c>
      <c r="C481" s="8">
        <v>6</v>
      </c>
      <c r="D481" t="s">
        <v>24</v>
      </c>
      <c r="E481">
        <f>(COUNTIFS(C$1:C481,C481,D$1:D481,D481,B$1:B481,"&lt;&gt;нет")=1)*D481</f>
        <v>19</v>
      </c>
    </row>
    <row r="482" spans="1:5" x14ac:dyDescent="0.15">
      <c r="A482" s="3">
        <v>57381</v>
      </c>
      <c r="B482" s="6" t="s">
        <v>4</v>
      </c>
      <c r="C482" s="8">
        <v>4</v>
      </c>
      <c r="E482">
        <f>(COUNTIFS(C$1:C482,C482,D$1:D482,D482,B$1:B482,"&lt;&gt;нет")=1)*D482</f>
        <v>0</v>
      </c>
    </row>
    <row r="483" spans="1:5" x14ac:dyDescent="0.15">
      <c r="A483" s="2">
        <v>57412</v>
      </c>
      <c r="B483" s="4">
        <v>6400</v>
      </c>
      <c r="C483" s="7">
        <v>5</v>
      </c>
      <c r="D483" t="s">
        <v>12</v>
      </c>
      <c r="E483">
        <f>(COUNTIFS(C$1:C483,C483,D$1:D483,D483,B$1:B483,"&lt;&gt;нет")=1)*D483</f>
        <v>0</v>
      </c>
    </row>
    <row r="484" spans="1:5" x14ac:dyDescent="0.15">
      <c r="A484" s="2">
        <v>57509</v>
      </c>
      <c r="B484" s="6" t="s">
        <v>4</v>
      </c>
      <c r="C484" s="7">
        <v>5</v>
      </c>
      <c r="D484" t="s">
        <v>10</v>
      </c>
      <c r="E484">
        <f>(COUNTIFS(C$1:C484,C484,D$1:D484,D484,B$1:B484,"&lt;&gt;нет")=1)*D484</f>
        <v>7</v>
      </c>
    </row>
    <row r="485" spans="1:5" x14ac:dyDescent="0.15">
      <c r="A485" s="3">
        <v>57591</v>
      </c>
      <c r="B485" s="5">
        <v>6000</v>
      </c>
      <c r="C485" s="8">
        <v>4</v>
      </c>
      <c r="D485" t="s">
        <v>14</v>
      </c>
      <c r="E485">
        <f>(COUNTIFS(C$1:C485,C485,D$1:D485,D485,B$1:B485,"&lt;&gt;нет")=1)*D485</f>
        <v>0</v>
      </c>
    </row>
    <row r="486" spans="1:5" x14ac:dyDescent="0.15">
      <c r="A486" s="2">
        <v>57620</v>
      </c>
      <c r="B486" s="4">
        <v>7400</v>
      </c>
      <c r="C486" s="7">
        <v>4</v>
      </c>
      <c r="D486" t="s">
        <v>14</v>
      </c>
      <c r="E486">
        <f>(COUNTIFS(C$1:C486,C486,D$1:D486,D486,B$1:B486,"&lt;&gt;нет")=1)*D486</f>
        <v>0</v>
      </c>
    </row>
    <row r="487" spans="1:5" x14ac:dyDescent="0.15">
      <c r="A487" s="3">
        <v>57642</v>
      </c>
      <c r="B487" s="6" t="s">
        <v>4</v>
      </c>
      <c r="C487" s="8">
        <v>4</v>
      </c>
      <c r="D487" t="s">
        <v>16</v>
      </c>
      <c r="E487">
        <f>(COUNTIFS(C$1:C487,C487,D$1:D487,D487,B$1:B487,"&lt;&gt;нет")=1)*D487</f>
        <v>0</v>
      </c>
    </row>
    <row r="488" spans="1:5" x14ac:dyDescent="0.15">
      <c r="A488" s="3">
        <v>57927</v>
      </c>
      <c r="B488" s="6" t="s">
        <v>4</v>
      </c>
      <c r="C488" s="8">
        <v>7</v>
      </c>
      <c r="E488">
        <f>(COUNTIFS(C$1:C488,C488,D$1:D488,D488,B$1:B488,"&lt;&gt;нет")=1)*D488</f>
        <v>0</v>
      </c>
    </row>
    <row r="489" spans="1:5" x14ac:dyDescent="0.15">
      <c r="A489" s="2">
        <v>58095</v>
      </c>
      <c r="B489" s="6" t="s">
        <v>4</v>
      </c>
      <c r="C489" s="7">
        <v>4</v>
      </c>
      <c r="E489">
        <f>(COUNTIFS(C$1:C489,C489,D$1:D489,D489,B$1:B489,"&lt;&gt;нет")=1)*D489</f>
        <v>0</v>
      </c>
    </row>
    <row r="490" spans="1:5" x14ac:dyDescent="0.15">
      <c r="A490" s="3">
        <v>58167</v>
      </c>
      <c r="B490" s="6" t="s">
        <v>4</v>
      </c>
      <c r="C490" s="8">
        <v>4</v>
      </c>
      <c r="D490" t="s">
        <v>10</v>
      </c>
      <c r="E490">
        <f>(COUNTIFS(C$1:C490,C490,D$1:D490,D490,B$1:B490,"&lt;&gt;нет")=1)*D490</f>
        <v>0</v>
      </c>
    </row>
    <row r="491" spans="1:5" x14ac:dyDescent="0.15">
      <c r="A491" s="2">
        <v>58169</v>
      </c>
      <c r="B491" s="4">
        <v>16800</v>
      </c>
      <c r="C491" s="7">
        <v>6</v>
      </c>
      <c r="D491" t="s">
        <v>15</v>
      </c>
      <c r="E491">
        <f>(COUNTIFS(C$1:C491,C491,D$1:D491,D491,B$1:B491,"&lt;&gt;нет")=1)*D491</f>
        <v>0</v>
      </c>
    </row>
    <row r="492" spans="1:5" x14ac:dyDescent="0.15">
      <c r="A492" s="3">
        <v>58232</v>
      </c>
      <c r="B492" s="5">
        <v>8400</v>
      </c>
      <c r="C492" s="8">
        <v>11</v>
      </c>
      <c r="D492" t="s">
        <v>13</v>
      </c>
      <c r="E492">
        <f>(COUNTIFS(C$1:C492,C492,D$1:D492,D492,B$1:B492,"&lt;&gt;нет")=1)*D492</f>
        <v>5</v>
      </c>
    </row>
    <row r="493" spans="1:5" x14ac:dyDescent="0.15">
      <c r="A493" s="2">
        <v>58510</v>
      </c>
      <c r="B493" s="6" t="s">
        <v>4</v>
      </c>
      <c r="C493" s="7">
        <v>4</v>
      </c>
      <c r="E493">
        <f>(COUNTIFS(C$1:C493,C493,D$1:D493,D493,B$1:B493,"&lt;&gt;нет")=1)*D493</f>
        <v>0</v>
      </c>
    </row>
    <row r="494" spans="1:5" x14ac:dyDescent="0.15">
      <c r="A494" s="3">
        <v>58684</v>
      </c>
      <c r="B494" s="6" t="s">
        <v>4</v>
      </c>
      <c r="C494" s="8">
        <v>9</v>
      </c>
      <c r="D494" t="s">
        <v>12</v>
      </c>
      <c r="E494">
        <f>(COUNTIFS(C$1:C494,C494,D$1:D494,D494,B$1:B494,"&lt;&gt;нет")=1)*D494</f>
        <v>0</v>
      </c>
    </row>
    <row r="495" spans="1:5" x14ac:dyDescent="0.15">
      <c r="A495" s="2">
        <v>58689</v>
      </c>
      <c r="B495" s="6" t="s">
        <v>4</v>
      </c>
      <c r="C495" s="7">
        <v>9</v>
      </c>
      <c r="D495" t="s">
        <v>14</v>
      </c>
      <c r="E495">
        <f>(COUNTIFS(C$1:C495,C495,D$1:D495,D495,B$1:B495,"&lt;&gt;нет")=1)*D495</f>
        <v>0</v>
      </c>
    </row>
    <row r="496" spans="1:5" x14ac:dyDescent="0.15">
      <c r="A496" s="3">
        <v>59108</v>
      </c>
      <c r="B496" s="5">
        <v>8400</v>
      </c>
      <c r="C496" s="8">
        <v>4</v>
      </c>
      <c r="D496" t="s">
        <v>14</v>
      </c>
      <c r="E496">
        <f>(COUNTIFS(C$1:C496,C496,D$1:D496,D496,B$1:B496,"&lt;&gt;нет")=1)*D496</f>
        <v>0</v>
      </c>
    </row>
    <row r="497" spans="1:5" x14ac:dyDescent="0.15">
      <c r="A497" s="2">
        <v>59115</v>
      </c>
      <c r="B497" s="4">
        <v>8400</v>
      </c>
      <c r="C497" s="7">
        <v>8</v>
      </c>
      <c r="D497" t="s">
        <v>15</v>
      </c>
      <c r="E497">
        <f>(COUNTIFS(C$1:C497,C497,D$1:D497,D497,B$1:B497,"&lt;&gt;нет")=1)*D497</f>
        <v>0</v>
      </c>
    </row>
    <row r="498" spans="1:5" x14ac:dyDescent="0.15">
      <c r="A498" s="2">
        <v>59244</v>
      </c>
      <c r="B498" s="6" t="s">
        <v>4</v>
      </c>
      <c r="C498" s="7">
        <v>5</v>
      </c>
      <c r="D498" t="s">
        <v>22</v>
      </c>
      <c r="E498">
        <f>(COUNTIFS(C$1:C498,C498,D$1:D498,D498,B$1:B498,"&lt;&gt;нет")=1)*D498</f>
        <v>12</v>
      </c>
    </row>
    <row r="499" spans="1:5" x14ac:dyDescent="0.15">
      <c r="A499" s="2">
        <v>59428</v>
      </c>
      <c r="B499" s="4">
        <v>4000</v>
      </c>
      <c r="C499" s="7">
        <v>4</v>
      </c>
      <c r="D499" t="s">
        <v>16</v>
      </c>
      <c r="E499">
        <f>(COUNTIFS(C$1:C499,C499,D$1:D499,D499,B$1:B499,"&lt;&gt;нет")=1)*D499</f>
        <v>0</v>
      </c>
    </row>
    <row r="500" spans="1:5" x14ac:dyDescent="0.15">
      <c r="A500" s="3">
        <v>59484</v>
      </c>
      <c r="B500" s="6" t="s">
        <v>4</v>
      </c>
      <c r="C500" s="8">
        <v>6</v>
      </c>
      <c r="D500" t="s">
        <v>12</v>
      </c>
      <c r="E500">
        <f>(COUNTIFS(C$1:C500,C500,D$1:D500,D500,B$1:B500,"&lt;&gt;нет")=1)*D500</f>
        <v>0</v>
      </c>
    </row>
    <row r="501" spans="1:5" x14ac:dyDescent="0.15">
      <c r="A501" s="2">
        <v>59637</v>
      </c>
      <c r="B501" s="4">
        <v>5000</v>
      </c>
      <c r="C501" s="7">
        <v>9</v>
      </c>
      <c r="E501">
        <f>(COUNTIFS(C$1:C501,C501,D$1:D501,D501,B$1:B501,"&lt;&gt;нет")=1)*D501</f>
        <v>0</v>
      </c>
    </row>
    <row r="502" spans="1:5" x14ac:dyDescent="0.15">
      <c r="A502" s="3">
        <v>59722</v>
      </c>
      <c r="B502" s="6" t="s">
        <v>4</v>
      </c>
      <c r="C502" s="8">
        <v>4</v>
      </c>
      <c r="E502">
        <f>(COUNTIFS(C$1:C502,C502,D$1:D502,D502,B$1:B502,"&lt;&gt;нет")=1)*D502</f>
        <v>0</v>
      </c>
    </row>
    <row r="503" spans="1:5" x14ac:dyDescent="0.15">
      <c r="A503" s="2">
        <v>59757</v>
      </c>
      <c r="B503" s="4">
        <v>8400</v>
      </c>
      <c r="C503" s="7">
        <v>6</v>
      </c>
      <c r="D503" t="s">
        <v>16</v>
      </c>
      <c r="E503">
        <f>(COUNTIFS(C$1:C503,C503,D$1:D503,D503,B$1:B503,"&lt;&gt;нет")=1)*D503</f>
        <v>0</v>
      </c>
    </row>
    <row r="504" spans="1:5" x14ac:dyDescent="0.15">
      <c r="A504" s="2">
        <v>59935</v>
      </c>
      <c r="B504" s="4">
        <v>8400</v>
      </c>
      <c r="C504" s="7">
        <v>5</v>
      </c>
      <c r="D504" t="s">
        <v>15</v>
      </c>
      <c r="E504">
        <f>(COUNTIFS(C$1:C504,C504,D$1:D504,D504,B$1:B504,"&lt;&gt;нет")=1)*D504</f>
        <v>0</v>
      </c>
    </row>
    <row r="505" spans="1:5" x14ac:dyDescent="0.15">
      <c r="A505" s="2">
        <v>59964</v>
      </c>
      <c r="B505" s="4">
        <v>6400</v>
      </c>
      <c r="C505" s="7">
        <v>4</v>
      </c>
      <c r="D505" t="s">
        <v>15</v>
      </c>
      <c r="E505">
        <f>(COUNTIFS(C$1:C505,C505,D$1:D505,D505,B$1:B505,"&lt;&gt;нет")=1)*D505</f>
        <v>0</v>
      </c>
    </row>
    <row r="506" spans="1:5" x14ac:dyDescent="0.15">
      <c r="A506" s="2">
        <v>60038</v>
      </c>
      <c r="B506" s="4">
        <v>6000</v>
      </c>
      <c r="C506" s="7">
        <v>7</v>
      </c>
      <c r="D506" t="s">
        <v>15</v>
      </c>
      <c r="E506">
        <f>(COUNTIFS(C$1:C506,C506,D$1:D506,D506,B$1:B506,"&lt;&gt;нет")=1)*D506</f>
        <v>0</v>
      </c>
    </row>
    <row r="507" spans="1:5" x14ac:dyDescent="0.15">
      <c r="A507" s="2">
        <v>60092</v>
      </c>
      <c r="B507" s="4">
        <v>8400</v>
      </c>
      <c r="C507" s="7">
        <v>6</v>
      </c>
      <c r="D507" t="s">
        <v>14</v>
      </c>
      <c r="E507">
        <f>(COUNTIFS(C$1:C507,C507,D$1:D507,D507,B$1:B507,"&lt;&gt;нет")=1)*D507</f>
        <v>0</v>
      </c>
    </row>
    <row r="508" spans="1:5" x14ac:dyDescent="0.15">
      <c r="A508" s="2">
        <v>60179</v>
      </c>
      <c r="B508" s="6" t="s">
        <v>4</v>
      </c>
      <c r="C508" s="7">
        <v>7</v>
      </c>
      <c r="D508" t="s">
        <v>14</v>
      </c>
      <c r="E508">
        <f>(COUNTIFS(C$1:C508,C508,D$1:D508,D508,B$1:B508,"&lt;&gt;нет")=1)*D508</f>
        <v>0</v>
      </c>
    </row>
    <row r="509" spans="1:5" x14ac:dyDescent="0.15">
      <c r="A509" s="2">
        <v>60311</v>
      </c>
      <c r="B509" s="4">
        <v>8400</v>
      </c>
      <c r="C509" s="7">
        <v>4</v>
      </c>
      <c r="D509" t="s">
        <v>14</v>
      </c>
      <c r="E509">
        <f>(COUNTIFS(C$1:C509,C509,D$1:D509,D509,B$1:B509,"&lt;&gt;нет")=1)*D509</f>
        <v>0</v>
      </c>
    </row>
    <row r="510" spans="1:5" x14ac:dyDescent="0.15">
      <c r="A510" s="3">
        <v>60396</v>
      </c>
      <c r="B510" s="6" t="s">
        <v>4</v>
      </c>
      <c r="C510" s="8">
        <v>4</v>
      </c>
      <c r="D510" t="s">
        <v>10</v>
      </c>
      <c r="E510">
        <f>(COUNTIFS(C$1:C510,C510,D$1:D510,D510,B$1:B510,"&lt;&gt;нет")=1)*D510</f>
        <v>0</v>
      </c>
    </row>
    <row r="511" spans="1:5" x14ac:dyDescent="0.15">
      <c r="A511" s="2">
        <v>60413</v>
      </c>
      <c r="B511" s="4">
        <v>10000</v>
      </c>
      <c r="C511" s="7">
        <v>4</v>
      </c>
      <c r="E511">
        <f>(COUNTIFS(C$1:C511,C511,D$1:D511,D511,B$1:B511,"&lt;&gt;нет")=1)*D511</f>
        <v>0</v>
      </c>
    </row>
    <row r="512" spans="1:5" x14ac:dyDescent="0.15">
      <c r="A512" s="2">
        <v>60450</v>
      </c>
      <c r="B512" s="4">
        <v>8400</v>
      </c>
      <c r="C512" s="7">
        <v>4</v>
      </c>
      <c r="D512" t="s">
        <v>15</v>
      </c>
      <c r="E512">
        <f>(COUNTIFS(C$1:C512,C512,D$1:D512,D512,B$1:B512,"&lt;&gt;нет")=1)*D512</f>
        <v>0</v>
      </c>
    </row>
    <row r="513" spans="1:5" x14ac:dyDescent="0.15">
      <c r="A513" s="2">
        <v>60632</v>
      </c>
      <c r="B513" s="6" t="s">
        <v>4</v>
      </c>
      <c r="C513" s="7">
        <v>5</v>
      </c>
      <c r="D513" t="s">
        <v>16</v>
      </c>
      <c r="E513">
        <f>(COUNTIFS(C$1:C513,C513,D$1:D513,D513,B$1:B513,"&lt;&gt;нет")=1)*D513</f>
        <v>0</v>
      </c>
    </row>
    <row r="514" spans="1:5" x14ac:dyDescent="0.15">
      <c r="A514" s="2">
        <v>60969</v>
      </c>
      <c r="B514" s="6" t="s">
        <v>4</v>
      </c>
      <c r="C514" s="7">
        <v>7</v>
      </c>
      <c r="D514" t="s">
        <v>16</v>
      </c>
      <c r="E514">
        <f>(COUNTIFS(C$1:C514,C514,D$1:D514,D514,B$1:B514,"&lt;&gt;нет")=1)*D514</f>
        <v>0</v>
      </c>
    </row>
    <row r="515" spans="1:5" x14ac:dyDescent="0.15">
      <c r="A515" s="3">
        <v>61376</v>
      </c>
      <c r="B515" s="5">
        <v>8400</v>
      </c>
      <c r="C515" s="8">
        <v>7</v>
      </c>
      <c r="D515" t="s">
        <v>14</v>
      </c>
      <c r="E515">
        <f>(COUNTIFS(C$1:C515,C515,D$1:D515,D515,B$1:B515,"&lt;&gt;нет")=1)*D515</f>
        <v>0</v>
      </c>
    </row>
    <row r="516" spans="1:5" x14ac:dyDescent="0.15">
      <c r="A516" s="2">
        <v>61692</v>
      </c>
      <c r="B516" s="6" t="s">
        <v>4</v>
      </c>
      <c r="C516" s="7">
        <v>10</v>
      </c>
      <c r="D516" t="s">
        <v>13</v>
      </c>
      <c r="E516">
        <f>(COUNTIFS(C$1:C516,C516,D$1:D516,D516,B$1:B516,"&lt;&gt;нет")=1)*D516</f>
        <v>0</v>
      </c>
    </row>
    <row r="517" spans="1:5" x14ac:dyDescent="0.15">
      <c r="A517" s="3">
        <v>62589</v>
      </c>
      <c r="B517" s="6" t="s">
        <v>4</v>
      </c>
      <c r="C517" s="8">
        <v>5</v>
      </c>
      <c r="E517">
        <f>(COUNTIFS(C$1:C517,C517,D$1:D517,D517,B$1:B517,"&lt;&gt;нет")=1)*D517</f>
        <v>0</v>
      </c>
    </row>
    <row r="518" spans="1:5" x14ac:dyDescent="0.15">
      <c r="A518" s="2">
        <v>62983</v>
      </c>
      <c r="B518" s="6" t="s">
        <v>4</v>
      </c>
      <c r="C518" s="7">
        <v>5</v>
      </c>
      <c r="D518" t="s">
        <v>13</v>
      </c>
      <c r="E518">
        <f>(COUNTIFS(C$1:C518,C518,D$1:D518,D518,B$1:B518,"&lt;&gt;нет")=1)*D518</f>
        <v>0</v>
      </c>
    </row>
    <row r="519" spans="1:5" x14ac:dyDescent="0.15">
      <c r="A519" s="2">
        <v>63101</v>
      </c>
      <c r="B519" s="6" t="s">
        <v>4</v>
      </c>
      <c r="C519" s="7">
        <v>5</v>
      </c>
      <c r="D519" t="s">
        <v>22</v>
      </c>
      <c r="E519">
        <f>(COUNTIFS(C$1:C519,C519,D$1:D519,D519,B$1:B519,"&lt;&gt;нет")=1)*D519</f>
        <v>12</v>
      </c>
    </row>
    <row r="520" spans="1:5" x14ac:dyDescent="0.15">
      <c r="A520" s="3">
        <v>63626</v>
      </c>
      <c r="B520" s="5">
        <v>8400</v>
      </c>
      <c r="C520" s="8">
        <v>4</v>
      </c>
      <c r="D520" t="s">
        <v>13</v>
      </c>
      <c r="E520">
        <f>(COUNTIFS(C$1:C520,C520,D$1:D520,D520,B$1:B520,"&lt;&gt;нет")=1)*D520</f>
        <v>0</v>
      </c>
    </row>
    <row r="521" spans="1:5" x14ac:dyDescent="0.15">
      <c r="A521" s="3">
        <v>63638</v>
      </c>
      <c r="B521" s="5">
        <v>6000</v>
      </c>
      <c r="C521" s="8">
        <v>8</v>
      </c>
      <c r="D521" t="s">
        <v>11</v>
      </c>
      <c r="E521">
        <f>(COUNTIFS(C$1:C521,C521,D$1:D521,D521,B$1:B521,"&lt;&gt;нет")=1)*D521</f>
        <v>0</v>
      </c>
    </row>
    <row r="522" spans="1:5" x14ac:dyDescent="0.15">
      <c r="A522" s="2">
        <v>63653</v>
      </c>
      <c r="B522" s="4">
        <v>6200</v>
      </c>
      <c r="C522" s="7">
        <v>9</v>
      </c>
      <c r="D522" t="s">
        <v>11</v>
      </c>
      <c r="E522">
        <f>(COUNTIFS(C$1:C522,C522,D$1:D522,D522,B$1:B522,"&lt;&gt;нет")=1)*D522</f>
        <v>0</v>
      </c>
    </row>
    <row r="523" spans="1:5" x14ac:dyDescent="0.15">
      <c r="A523" s="2">
        <v>65033</v>
      </c>
      <c r="B523" s="4">
        <v>8400</v>
      </c>
      <c r="C523" s="7">
        <v>12</v>
      </c>
      <c r="D523" t="s">
        <v>15</v>
      </c>
      <c r="E523">
        <f>(COUNTIFS(C$1:C523,C523,D$1:D523,D523,B$1:B523,"&lt;&gt;нет")=1)*D523</f>
        <v>0</v>
      </c>
    </row>
    <row r="524" spans="1:5" x14ac:dyDescent="0.15">
      <c r="A524" s="3">
        <v>66351</v>
      </c>
      <c r="B524" s="6" t="s">
        <v>4</v>
      </c>
      <c r="C524" s="8">
        <v>6</v>
      </c>
      <c r="D524" t="s">
        <v>11</v>
      </c>
      <c r="E524">
        <f>(COUNTIFS(C$1:C524,C524,D$1:D524,D524,B$1:B524,"&lt;&gt;нет")=1)*D524</f>
        <v>0</v>
      </c>
    </row>
    <row r="525" spans="1:5" x14ac:dyDescent="0.15">
      <c r="A525" s="3">
        <v>66426</v>
      </c>
      <c r="B525" s="5">
        <v>8400</v>
      </c>
      <c r="C525" s="8">
        <v>10</v>
      </c>
      <c r="E525">
        <f>(COUNTIFS(C$1:C525,C525,D$1:D525,D525,B$1:B525,"&lt;&gt;нет")=1)*D525</f>
        <v>0</v>
      </c>
    </row>
    <row r="526" spans="1:5" x14ac:dyDescent="0.15">
      <c r="A526" s="3">
        <v>66465</v>
      </c>
      <c r="B526" s="5">
        <v>7400</v>
      </c>
      <c r="C526" s="8">
        <v>10</v>
      </c>
      <c r="D526" t="s">
        <v>12</v>
      </c>
      <c r="E526">
        <f>(COUNTIFS(C$1:C526,C526,D$1:D526,D526,B$1:B526,"&lt;&gt;нет")=1)*D526</f>
        <v>3</v>
      </c>
    </row>
    <row r="527" spans="1:5" x14ac:dyDescent="0.15">
      <c r="A527" s="2">
        <v>66705</v>
      </c>
      <c r="B527" s="4">
        <v>6000</v>
      </c>
      <c r="C527" s="7">
        <v>4</v>
      </c>
      <c r="D527" t="s">
        <v>14</v>
      </c>
      <c r="E527">
        <f>(COUNTIFS(C$1:C527,C527,D$1:D527,D527,B$1:B527,"&lt;&gt;нет")=1)*D527</f>
        <v>0</v>
      </c>
    </row>
    <row r="528" spans="1:5" x14ac:dyDescent="0.15">
      <c r="A528" s="3">
        <v>67290</v>
      </c>
      <c r="B528" s="6" t="s">
        <v>4</v>
      </c>
      <c r="C528" s="8">
        <v>5</v>
      </c>
      <c r="D528" t="s">
        <v>14</v>
      </c>
      <c r="E528">
        <f>(COUNTIFS(C$1:C528,C528,D$1:D528,D528,B$1:B528,"&lt;&gt;нет")=1)*D528</f>
        <v>0</v>
      </c>
    </row>
    <row r="529" spans="1:5" x14ac:dyDescent="0.15">
      <c r="A529" s="3">
        <v>67329</v>
      </c>
      <c r="B529" s="5">
        <v>8400</v>
      </c>
      <c r="C529" s="8">
        <v>9</v>
      </c>
      <c r="D529" t="s">
        <v>12</v>
      </c>
      <c r="E529">
        <f>(COUNTIFS(C$1:C529,C529,D$1:D529,D529,B$1:B529,"&lt;&gt;нет")=1)*D529</f>
        <v>3</v>
      </c>
    </row>
    <row r="530" spans="1:5" x14ac:dyDescent="0.15">
      <c r="A530" s="3">
        <v>68196</v>
      </c>
      <c r="B530" s="6" t="s">
        <v>4</v>
      </c>
      <c r="C530" s="8">
        <v>6</v>
      </c>
      <c r="D530" t="s">
        <v>10</v>
      </c>
      <c r="E530">
        <f>(COUNTIFS(C$1:C530,C530,D$1:D530,D530,B$1:B530,"&lt;&gt;нет")=1)*D530</f>
        <v>0</v>
      </c>
    </row>
    <row r="531" spans="1:5" x14ac:dyDescent="0.15">
      <c r="A531" s="2">
        <v>68546</v>
      </c>
      <c r="B531" s="6" t="s">
        <v>4</v>
      </c>
      <c r="C531" s="7">
        <v>4</v>
      </c>
      <c r="E531">
        <f>(COUNTIFS(C$1:C531,C531,D$1:D531,D531,B$1:B531,"&lt;&gt;нет")=1)*D531</f>
        <v>0</v>
      </c>
    </row>
    <row r="532" spans="1:5" x14ac:dyDescent="0.15">
      <c r="A532" s="3">
        <v>69118</v>
      </c>
      <c r="B532" s="6" t="s">
        <v>4</v>
      </c>
      <c r="C532" s="8">
        <v>4</v>
      </c>
      <c r="E532">
        <f>(COUNTIFS(C$1:C532,C532,D$1:D532,D532,B$1:B532,"&lt;&gt;нет")=1)*D532</f>
        <v>0</v>
      </c>
    </row>
    <row r="533" spans="1:5" x14ac:dyDescent="0.15">
      <c r="A533" s="3">
        <v>69349</v>
      </c>
      <c r="B533" s="6" t="s">
        <v>4</v>
      </c>
      <c r="C533" s="8">
        <v>4</v>
      </c>
      <c r="D533" t="s">
        <v>14</v>
      </c>
      <c r="E533">
        <f>(COUNTIFS(C$1:C533,C533,D$1:D533,D533,B$1:B533,"&lt;&gt;нет")=1)*D533</f>
        <v>0</v>
      </c>
    </row>
    <row r="534" spans="1:5" x14ac:dyDescent="0.15">
      <c r="A534" s="2">
        <v>69465</v>
      </c>
      <c r="B534" s="6" t="s">
        <v>4</v>
      </c>
      <c r="C534" s="7">
        <v>4</v>
      </c>
      <c r="D534" t="s">
        <v>22</v>
      </c>
      <c r="E534">
        <f>(COUNTIFS(C$1:C534,C534,D$1:D534,D534,B$1:B534,"&lt;&gt;нет")=1)*D534</f>
        <v>0</v>
      </c>
    </row>
    <row r="535" spans="1:5" x14ac:dyDescent="0.15">
      <c r="A535" s="2">
        <v>69694</v>
      </c>
      <c r="B535" s="4">
        <v>3600</v>
      </c>
      <c r="C535" s="7">
        <v>5</v>
      </c>
      <c r="D535" t="s">
        <v>14</v>
      </c>
      <c r="E535">
        <f>(COUNTIFS(C$1:C535,C535,D$1:D535,D535,B$1:B535,"&lt;&gt;нет")=1)*D535</f>
        <v>0</v>
      </c>
    </row>
    <row r="536" spans="1:5" x14ac:dyDescent="0.15">
      <c r="A536" s="3">
        <v>70013</v>
      </c>
      <c r="B536" s="6" t="s">
        <v>4</v>
      </c>
      <c r="C536" s="8">
        <v>7</v>
      </c>
      <c r="D536" t="s">
        <v>16</v>
      </c>
      <c r="E536">
        <f>(COUNTIFS(C$1:C536,C536,D$1:D536,D536,B$1:B536,"&lt;&gt;нет")=1)*D536</f>
        <v>0</v>
      </c>
    </row>
    <row r="537" spans="1:5" x14ac:dyDescent="0.15">
      <c r="A537" s="3">
        <v>70568</v>
      </c>
      <c r="B537" s="6" t="s">
        <v>4</v>
      </c>
      <c r="C537" s="8">
        <v>4</v>
      </c>
      <c r="D537" t="s">
        <v>13</v>
      </c>
      <c r="E537">
        <f>(COUNTIFS(C$1:C537,C537,D$1:D537,D537,B$1:B537,"&lt;&gt;нет")=1)*D537</f>
        <v>0</v>
      </c>
    </row>
    <row r="538" spans="1:5" x14ac:dyDescent="0.15">
      <c r="A538" s="2">
        <v>71009</v>
      </c>
      <c r="B538" s="6" t="s">
        <v>4</v>
      </c>
      <c r="C538" s="7">
        <v>4</v>
      </c>
      <c r="E538">
        <f>(COUNTIFS(C$1:C538,C538,D$1:D538,D538,B$1:B538,"&lt;&gt;нет")=1)*D538</f>
        <v>0</v>
      </c>
    </row>
    <row r="539" spans="1:5" x14ac:dyDescent="0.15">
      <c r="A539" s="3">
        <v>72957</v>
      </c>
      <c r="B539" s="5">
        <v>8400</v>
      </c>
      <c r="C539" s="8">
        <v>5</v>
      </c>
      <c r="D539" t="s">
        <v>14</v>
      </c>
      <c r="E539">
        <f>(COUNTIFS(C$1:C539,C539,D$1:D539,D539,B$1:B539,"&lt;&gt;нет")=1)*D539</f>
        <v>0</v>
      </c>
    </row>
    <row r="540" spans="1:5" x14ac:dyDescent="0.15">
      <c r="A540" s="3">
        <v>73661</v>
      </c>
      <c r="B540" s="6" t="s">
        <v>4</v>
      </c>
      <c r="C540" s="8">
        <v>5</v>
      </c>
      <c r="E540">
        <f>(COUNTIFS(C$1:C540,C540,D$1:D540,D540,B$1:B540,"&lt;&gt;нет")=1)*D540</f>
        <v>0</v>
      </c>
    </row>
    <row r="541" spans="1:5" x14ac:dyDescent="0.15">
      <c r="A541" s="2">
        <v>73750</v>
      </c>
      <c r="B541" s="6" t="s">
        <v>4</v>
      </c>
      <c r="C541" s="7">
        <v>6</v>
      </c>
      <c r="E541">
        <f>(COUNTIFS(C$1:C541,C541,D$1:D541,D541,B$1:B541,"&lt;&gt;нет")=1)*D541</f>
        <v>0</v>
      </c>
    </row>
    <row r="542" spans="1:5" x14ac:dyDescent="0.15">
      <c r="A542" s="3">
        <v>73937</v>
      </c>
      <c r="B542" s="6" t="s">
        <v>4</v>
      </c>
      <c r="C542" s="8">
        <v>4</v>
      </c>
      <c r="D542" t="s">
        <v>13</v>
      </c>
      <c r="E542">
        <f>(COUNTIFS(C$1:C542,C542,D$1:D542,D542,B$1:B542,"&lt;&gt;нет")=1)*D542</f>
        <v>0</v>
      </c>
    </row>
    <row r="543" spans="1:5" x14ac:dyDescent="0.15">
      <c r="A543" s="2">
        <v>74282</v>
      </c>
      <c r="B543" s="6" t="s">
        <v>4</v>
      </c>
      <c r="C543" s="7">
        <v>6</v>
      </c>
      <c r="E543">
        <f>(COUNTIFS(C$1:C543,C543,D$1:D543,D543,B$1:B543,"&lt;&gt;нет")=1)*D543</f>
        <v>0</v>
      </c>
    </row>
    <row r="544" spans="1:5" x14ac:dyDescent="0.15">
      <c r="A544" s="2">
        <v>74318</v>
      </c>
      <c r="B544" s="6" t="s">
        <v>4</v>
      </c>
      <c r="C544" s="7">
        <v>4</v>
      </c>
      <c r="E544">
        <f>(COUNTIFS(C$1:C544,C544,D$1:D544,D544,B$1:B544,"&lt;&gt;нет")=1)*D544</f>
        <v>0</v>
      </c>
    </row>
    <row r="545" spans="1:5" x14ac:dyDescent="0.15">
      <c r="A545" s="3">
        <v>74966</v>
      </c>
      <c r="B545" s="6" t="s">
        <v>4</v>
      </c>
      <c r="C545" s="8">
        <v>16</v>
      </c>
      <c r="D545" t="s">
        <v>15</v>
      </c>
      <c r="E545">
        <f>(COUNTIFS(C$1:C545,C545,D$1:D545,D545,B$1:B545,"&lt;&gt;нет")=1)*D545</f>
        <v>0</v>
      </c>
    </row>
    <row r="546" spans="1:5" x14ac:dyDescent="0.15">
      <c r="A546" s="3">
        <v>75352</v>
      </c>
      <c r="B546" s="6" t="s">
        <v>4</v>
      </c>
      <c r="C546" s="8">
        <v>4</v>
      </c>
      <c r="D546" t="s">
        <v>18</v>
      </c>
      <c r="E546">
        <f>(COUNTIFS(C$1:C546,C546,D$1:D546,D546,B$1:B546,"&lt;&gt;нет")=1)*D546</f>
        <v>8</v>
      </c>
    </row>
    <row r="547" spans="1:5" x14ac:dyDescent="0.15">
      <c r="A547" s="3">
        <v>76801</v>
      </c>
      <c r="B547" s="6" t="s">
        <v>4</v>
      </c>
      <c r="C547" s="8">
        <v>5</v>
      </c>
      <c r="D547" t="s">
        <v>13</v>
      </c>
      <c r="E547">
        <f>(COUNTIFS(C$1:C547,C547,D$1:D547,D547,B$1:B547,"&lt;&gt;нет")=1)*D547</f>
        <v>0</v>
      </c>
    </row>
    <row r="548" spans="1:5" x14ac:dyDescent="0.15">
      <c r="A548" s="2">
        <v>77569</v>
      </c>
      <c r="B548" s="4">
        <v>8400</v>
      </c>
      <c r="C548" s="7">
        <v>8</v>
      </c>
      <c r="D548" t="s">
        <v>16</v>
      </c>
      <c r="E548">
        <f>(COUNTIFS(C$1:C548,C548,D$1:D548,D548,B$1:B548,"&lt;&gt;нет")=1)*D548</f>
        <v>0</v>
      </c>
    </row>
    <row r="549" spans="1:5" x14ac:dyDescent="0.15">
      <c r="A549" s="2">
        <v>80163</v>
      </c>
      <c r="B549" s="4">
        <v>6000</v>
      </c>
      <c r="C549" s="7">
        <v>5</v>
      </c>
      <c r="E549">
        <f>(COUNTIFS(C$1:C549,C549,D$1:D549,D549,B$1:B549,"&lt;&gt;нет")=1)*D549</f>
        <v>0</v>
      </c>
    </row>
    <row r="550" spans="1:5" x14ac:dyDescent="0.15">
      <c r="A550" s="3">
        <v>80173</v>
      </c>
      <c r="B550" s="5">
        <v>12400</v>
      </c>
      <c r="C550" s="8">
        <v>7</v>
      </c>
      <c r="D550" t="s">
        <v>12</v>
      </c>
      <c r="E550">
        <f>(COUNTIFS(C$1:C550,C550,D$1:D550,D550,B$1:B550,"&lt;&gt;нет")=1)*D550</f>
        <v>0</v>
      </c>
    </row>
    <row r="551" spans="1:5" x14ac:dyDescent="0.15">
      <c r="A551" s="2">
        <v>80739</v>
      </c>
      <c r="B551" s="6" t="s">
        <v>4</v>
      </c>
      <c r="C551" s="7">
        <v>4</v>
      </c>
      <c r="D551" t="s">
        <v>18</v>
      </c>
      <c r="E551">
        <f>(COUNTIFS(C$1:C551,C551,D$1:D551,D551,B$1:B551,"&lt;&gt;нет")=1)*D551</f>
        <v>8</v>
      </c>
    </row>
    <row r="552" spans="1:5" x14ac:dyDescent="0.15">
      <c r="A552" s="3">
        <v>81239</v>
      </c>
      <c r="B552" s="5">
        <v>8400</v>
      </c>
      <c r="C552" s="8">
        <v>4</v>
      </c>
      <c r="D552" t="s">
        <v>15</v>
      </c>
      <c r="E552">
        <f>(COUNTIFS(C$1:C552,C552,D$1:D552,D552,B$1:B552,"&lt;&gt;нет")=1)*D552</f>
        <v>0</v>
      </c>
    </row>
    <row r="553" spans="1:5" x14ac:dyDescent="0.15">
      <c r="A553" s="2">
        <v>81884</v>
      </c>
      <c r="B553" s="4">
        <v>7200</v>
      </c>
      <c r="C553" s="7">
        <v>4</v>
      </c>
      <c r="D553" t="s">
        <v>12</v>
      </c>
      <c r="E553">
        <f>(COUNTIFS(C$1:C553,C553,D$1:D553,D553,B$1:B553,"&lt;&gt;нет")=1)*D553</f>
        <v>0</v>
      </c>
    </row>
    <row r="554" spans="1:5" x14ac:dyDescent="0.15">
      <c r="A554" s="3">
        <v>82353</v>
      </c>
      <c r="B554" s="6" t="s">
        <v>4</v>
      </c>
      <c r="C554" s="8">
        <v>4</v>
      </c>
      <c r="D554" t="s">
        <v>14</v>
      </c>
      <c r="E554">
        <f>(COUNTIFS(C$1:C554,C554,D$1:D554,D554,B$1:B554,"&lt;&gt;нет")=1)*D554</f>
        <v>0</v>
      </c>
    </row>
    <row r="555" spans="1:5" x14ac:dyDescent="0.15">
      <c r="A555" s="3">
        <v>82366</v>
      </c>
      <c r="B555" s="6" t="s">
        <v>4</v>
      </c>
      <c r="C555" s="8">
        <v>4</v>
      </c>
      <c r="D555" t="s">
        <v>18</v>
      </c>
      <c r="E555">
        <f>(COUNTIFS(C$1:C555,C555,D$1:D555,D555,B$1:B555,"&lt;&gt;нет")=1)*D555</f>
        <v>8</v>
      </c>
    </row>
    <row r="556" spans="1:5" x14ac:dyDescent="0.15">
      <c r="A556" s="2">
        <v>82573</v>
      </c>
      <c r="B556" s="6" t="s">
        <v>4</v>
      </c>
      <c r="C556" s="7">
        <v>4</v>
      </c>
      <c r="D556" t="s">
        <v>21</v>
      </c>
      <c r="E556">
        <f>(COUNTIFS(C$1:C556,C556,D$1:D556,D556,B$1:B556,"&lt;&gt;нет")=1)*D556</f>
        <v>0</v>
      </c>
    </row>
    <row r="557" spans="1:5" x14ac:dyDescent="0.15">
      <c r="A557" s="3">
        <v>83520</v>
      </c>
      <c r="B557" s="5">
        <v>8400</v>
      </c>
      <c r="C557" s="8">
        <v>6</v>
      </c>
      <c r="D557" t="s">
        <v>13</v>
      </c>
      <c r="E557">
        <f>(COUNTIFS(C$1:C557,C557,D$1:D557,D557,B$1:B557,"&lt;&gt;нет")=1)*D557</f>
        <v>0</v>
      </c>
    </row>
    <row r="558" spans="1:5" x14ac:dyDescent="0.15">
      <c r="A558" s="2">
        <v>84021</v>
      </c>
      <c r="B558" s="6" t="s">
        <v>4</v>
      </c>
      <c r="C558" s="7">
        <v>8</v>
      </c>
      <c r="D558" t="s">
        <v>22</v>
      </c>
      <c r="E558">
        <f>(COUNTIFS(C$1:C558,C558,D$1:D558,D558,B$1:B558,"&lt;&gt;нет")=1)*D558</f>
        <v>0</v>
      </c>
    </row>
    <row r="559" spans="1:5" x14ac:dyDescent="0.15">
      <c r="A559" s="2">
        <v>84040</v>
      </c>
      <c r="B559" s="4">
        <v>7400</v>
      </c>
      <c r="C559" s="7">
        <v>5</v>
      </c>
      <c r="D559" t="s">
        <v>14</v>
      </c>
      <c r="E559">
        <f>(COUNTIFS(C$1:C559,C559,D$1:D559,D559,B$1:B559,"&lt;&gt;нет")=1)*D559</f>
        <v>0</v>
      </c>
    </row>
    <row r="560" spans="1:5" x14ac:dyDescent="0.15">
      <c r="A560" s="3">
        <v>84445</v>
      </c>
      <c r="B560" s="6" t="s">
        <v>4</v>
      </c>
      <c r="C560" s="8">
        <v>4</v>
      </c>
      <c r="D560" t="s">
        <v>11</v>
      </c>
      <c r="E560">
        <f>(COUNTIFS(C$1:C560,C560,D$1:D560,D560,B$1:B560,"&lt;&gt;нет")=1)*D560</f>
        <v>0</v>
      </c>
    </row>
    <row r="561" spans="1:5" x14ac:dyDescent="0.15">
      <c r="A561" s="2">
        <v>84578</v>
      </c>
      <c r="B561" s="6" t="s">
        <v>4</v>
      </c>
      <c r="C561" s="7">
        <v>4</v>
      </c>
      <c r="D561" t="s">
        <v>11</v>
      </c>
      <c r="E561">
        <f>(COUNTIFS(C$1:C561,C561,D$1:D561,D561,B$1:B561,"&lt;&gt;нет")=1)*D561</f>
        <v>0</v>
      </c>
    </row>
    <row r="562" spans="1:5" x14ac:dyDescent="0.15">
      <c r="A562" s="2">
        <v>84586</v>
      </c>
      <c r="B562" s="6" t="s">
        <v>4</v>
      </c>
      <c r="C562" s="7">
        <v>7</v>
      </c>
      <c r="E562">
        <f>(COUNTIFS(C$1:C562,C562,D$1:D562,D562,B$1:B562,"&lt;&gt;нет")=1)*D562</f>
        <v>0</v>
      </c>
    </row>
    <row r="563" spans="1:5" x14ac:dyDescent="0.15">
      <c r="A563" s="2">
        <v>85179</v>
      </c>
      <c r="B563" s="4">
        <v>5565</v>
      </c>
      <c r="C563" s="7">
        <v>5</v>
      </c>
      <c r="D563" t="s">
        <v>14</v>
      </c>
      <c r="E563">
        <f>(COUNTIFS(C$1:C563,C563,D$1:D563,D563,B$1:B563,"&lt;&gt;нет")=1)*D563</f>
        <v>0</v>
      </c>
    </row>
    <row r="564" spans="1:5" x14ac:dyDescent="0.15">
      <c r="A564" s="3">
        <v>85411</v>
      </c>
      <c r="B564" s="6" t="s">
        <v>4</v>
      </c>
      <c r="C564" s="8">
        <v>5</v>
      </c>
      <c r="D564" t="s">
        <v>16</v>
      </c>
      <c r="E564">
        <f>(COUNTIFS(C$1:C564,C564,D$1:D564,D564,B$1:B564,"&lt;&gt;нет")=1)*D564</f>
        <v>0</v>
      </c>
    </row>
    <row r="565" spans="1:5" x14ac:dyDescent="0.15">
      <c r="A565" s="2">
        <v>86044</v>
      </c>
      <c r="B565" s="6" t="s">
        <v>4</v>
      </c>
      <c r="C565" s="7">
        <v>4</v>
      </c>
      <c r="E565">
        <f>(COUNTIFS(C$1:C565,C565,D$1:D565,D565,B$1:B565,"&lt;&gt;нет")=1)*D565</f>
        <v>0</v>
      </c>
    </row>
    <row r="566" spans="1:5" x14ac:dyDescent="0.15">
      <c r="A566" s="2">
        <v>86459</v>
      </c>
      <c r="B566" s="4">
        <v>8400</v>
      </c>
      <c r="C566" s="7">
        <v>4</v>
      </c>
      <c r="D566" t="s">
        <v>12</v>
      </c>
      <c r="E566">
        <f>(COUNTIFS(C$1:C566,C566,D$1:D566,D566,B$1:B566,"&lt;&gt;нет")=1)*D566</f>
        <v>0</v>
      </c>
    </row>
    <row r="567" spans="1:5" x14ac:dyDescent="0.15">
      <c r="A567" s="2">
        <v>87019</v>
      </c>
      <c r="B567" s="6" t="s">
        <v>4</v>
      </c>
      <c r="C567" s="7">
        <v>13</v>
      </c>
      <c r="D567" t="s">
        <v>14</v>
      </c>
      <c r="E567">
        <f>(COUNTIFS(C$1:C567,C567,D$1:D567,D567,B$1:B567,"&lt;&gt;нет")=1)*D567</f>
        <v>1</v>
      </c>
    </row>
    <row r="568" spans="1:5" x14ac:dyDescent="0.15">
      <c r="A568" s="3">
        <v>87283</v>
      </c>
      <c r="B568" s="6" t="s">
        <v>4</v>
      </c>
      <c r="C568" s="8">
        <v>5</v>
      </c>
      <c r="D568" t="s">
        <v>11</v>
      </c>
      <c r="E568">
        <f>(COUNTIFS(C$1:C568,C568,D$1:D568,D568,B$1:B568,"&lt;&gt;нет")=1)*D568</f>
        <v>0</v>
      </c>
    </row>
    <row r="569" spans="1:5" x14ac:dyDescent="0.15">
      <c r="A569" s="2">
        <v>87734</v>
      </c>
      <c r="B569" s="4">
        <v>5200</v>
      </c>
      <c r="C569" s="7">
        <v>9</v>
      </c>
      <c r="D569" t="s">
        <v>14</v>
      </c>
      <c r="E569">
        <f>(COUNTIFS(C$1:C569,C569,D$1:D569,D569,B$1:B569,"&lt;&gt;нет")=1)*D569</f>
        <v>0</v>
      </c>
    </row>
    <row r="570" spans="1:5" x14ac:dyDescent="0.15">
      <c r="A570" s="2">
        <v>88058</v>
      </c>
      <c r="B570" s="4">
        <v>8400</v>
      </c>
      <c r="C570" s="7">
        <v>4</v>
      </c>
      <c r="D570" t="s">
        <v>20</v>
      </c>
      <c r="E570">
        <f>(COUNTIFS(C$1:C570,C570,D$1:D570,D570,B$1:B570,"&lt;&gt;нет")=1)*D570</f>
        <v>11</v>
      </c>
    </row>
    <row r="571" spans="1:5" x14ac:dyDescent="0.15">
      <c r="A571" s="3">
        <v>88074</v>
      </c>
      <c r="B571" s="5">
        <v>6000</v>
      </c>
      <c r="C571" s="8">
        <v>4</v>
      </c>
      <c r="D571" t="s">
        <v>15</v>
      </c>
      <c r="E571">
        <f>(COUNTIFS(C$1:C571,C571,D$1:D571,D571,B$1:B571,"&lt;&gt;нет")=1)*D571</f>
        <v>0</v>
      </c>
    </row>
    <row r="572" spans="1:5" x14ac:dyDescent="0.15">
      <c r="A572" s="3">
        <v>88680</v>
      </c>
      <c r="B572" s="6" t="s">
        <v>4</v>
      </c>
      <c r="C572" s="8">
        <v>5</v>
      </c>
      <c r="D572" t="s">
        <v>19</v>
      </c>
      <c r="E572">
        <f>(COUNTIFS(C$1:C572,C572,D$1:D572,D572,B$1:B572,"&lt;&gt;нет")=1)*D572</f>
        <v>0</v>
      </c>
    </row>
    <row r="573" spans="1:5" x14ac:dyDescent="0.15">
      <c r="A573" s="3">
        <v>89047</v>
      </c>
      <c r="B573" s="6" t="s">
        <v>4</v>
      </c>
      <c r="C573" s="8">
        <v>4</v>
      </c>
      <c r="D573" t="s">
        <v>10</v>
      </c>
      <c r="E573">
        <f>(COUNTIFS(C$1:C573,C573,D$1:D573,D573,B$1:B573,"&lt;&gt;нет")=1)*D573</f>
        <v>0</v>
      </c>
    </row>
    <row r="574" spans="1:5" x14ac:dyDescent="0.15">
      <c r="A574" s="3">
        <v>89595</v>
      </c>
      <c r="B574" s="6" t="s">
        <v>4</v>
      </c>
      <c r="C574" s="8">
        <v>7</v>
      </c>
      <c r="D574" t="s">
        <v>15</v>
      </c>
      <c r="E574">
        <f>(COUNTIFS(C$1:C574,C574,D$1:D574,D574,B$1:B574,"&lt;&gt;нет")=1)*D574</f>
        <v>0</v>
      </c>
    </row>
    <row r="575" spans="1:5" x14ac:dyDescent="0.15">
      <c r="A575" s="3">
        <v>90865</v>
      </c>
      <c r="B575" s="5">
        <v>6000</v>
      </c>
      <c r="C575" s="8">
        <v>5</v>
      </c>
      <c r="D575" t="s">
        <v>12</v>
      </c>
      <c r="E575">
        <f>(COUNTIFS(C$1:C575,C575,D$1:D575,D575,B$1:B575,"&lt;&gt;нет")=1)*D575</f>
        <v>0</v>
      </c>
    </row>
    <row r="576" spans="1:5" x14ac:dyDescent="0.15">
      <c r="A576" s="2">
        <v>91166</v>
      </c>
      <c r="B576" s="4">
        <v>6000</v>
      </c>
      <c r="C576" s="7">
        <v>4</v>
      </c>
      <c r="D576" t="s">
        <v>14</v>
      </c>
      <c r="E576">
        <f>(COUNTIFS(C$1:C576,C576,D$1:D576,D576,B$1:B576,"&lt;&gt;нет")=1)*D576</f>
        <v>0</v>
      </c>
    </row>
    <row r="577" spans="1:5" x14ac:dyDescent="0.15">
      <c r="A577" s="3">
        <v>91245</v>
      </c>
      <c r="B577" s="6" t="s">
        <v>4</v>
      </c>
      <c r="C577" s="8">
        <v>7</v>
      </c>
      <c r="E577">
        <f>(COUNTIFS(C$1:C577,C577,D$1:D577,D577,B$1:B577,"&lt;&gt;нет")=1)*D577</f>
        <v>0</v>
      </c>
    </row>
    <row r="578" spans="1:5" x14ac:dyDescent="0.15">
      <c r="A578" s="3">
        <v>91426</v>
      </c>
      <c r="B578" s="5">
        <v>6000</v>
      </c>
      <c r="C578" s="8">
        <v>6</v>
      </c>
      <c r="D578" t="s">
        <v>10</v>
      </c>
      <c r="E578">
        <f>(COUNTIFS(C$1:C578,C578,D$1:D578,D578,B$1:B578,"&lt;&gt;нет")=1)*D578</f>
        <v>0</v>
      </c>
    </row>
    <row r="579" spans="1:5" x14ac:dyDescent="0.15">
      <c r="A579" s="3">
        <v>91715</v>
      </c>
      <c r="B579" s="6" t="s">
        <v>4</v>
      </c>
      <c r="C579" s="8">
        <v>5</v>
      </c>
      <c r="E579">
        <f>(COUNTIFS(C$1:C579,C579,D$1:D579,D579,B$1:B579,"&lt;&gt;нет")=1)*D579</f>
        <v>0</v>
      </c>
    </row>
    <row r="580" spans="1:5" x14ac:dyDescent="0.15">
      <c r="A580" s="3">
        <v>92330</v>
      </c>
      <c r="B580" s="5">
        <v>3999.96</v>
      </c>
      <c r="C580" s="8">
        <v>8</v>
      </c>
      <c r="D580" t="s">
        <v>12</v>
      </c>
      <c r="E580">
        <f>(COUNTIFS(C$1:C580,C580,D$1:D580,D580,B$1:B580,"&lt;&gt;нет")=1)*D580</f>
        <v>0</v>
      </c>
    </row>
    <row r="581" spans="1:5" x14ac:dyDescent="0.15">
      <c r="A581" s="2">
        <v>92506</v>
      </c>
      <c r="B581" s="4">
        <v>7400</v>
      </c>
      <c r="C581" s="7">
        <v>6</v>
      </c>
      <c r="D581" t="s">
        <v>16</v>
      </c>
      <c r="E581">
        <f>(COUNTIFS(C$1:C581,C581,D$1:D581,D581,B$1:B581,"&lt;&gt;нет")=1)*D581</f>
        <v>0</v>
      </c>
    </row>
    <row r="582" spans="1:5" x14ac:dyDescent="0.15">
      <c r="A582" s="2">
        <v>92668</v>
      </c>
      <c r="B582" s="4">
        <v>7400</v>
      </c>
      <c r="C582" s="7">
        <v>4</v>
      </c>
      <c r="D582" t="s">
        <v>15</v>
      </c>
      <c r="E582">
        <f>(COUNTIFS(C$1:C582,C582,D$1:D582,D582,B$1:B582,"&lt;&gt;нет")=1)*D582</f>
        <v>0</v>
      </c>
    </row>
    <row r="583" spans="1:5" x14ac:dyDescent="0.15">
      <c r="A583" s="3">
        <v>92684</v>
      </c>
      <c r="B583" s="6" t="s">
        <v>4</v>
      </c>
      <c r="C583" s="8">
        <v>8</v>
      </c>
      <c r="D583" t="s">
        <v>13</v>
      </c>
      <c r="E583">
        <f>(COUNTIFS(C$1:C583,C583,D$1:D583,D583,B$1:B583,"&lt;&gt;нет")=1)*D583</f>
        <v>0</v>
      </c>
    </row>
    <row r="584" spans="1:5" x14ac:dyDescent="0.15">
      <c r="A584" s="2">
        <v>92691</v>
      </c>
      <c r="B584" s="4">
        <v>8400</v>
      </c>
      <c r="C584" s="7">
        <v>4</v>
      </c>
      <c r="D584" t="s">
        <v>14</v>
      </c>
      <c r="E584">
        <f>(COUNTIFS(C$1:C584,C584,D$1:D584,D584,B$1:B584,"&lt;&gt;нет")=1)*D584</f>
        <v>0</v>
      </c>
    </row>
    <row r="585" spans="1:5" x14ac:dyDescent="0.15">
      <c r="A585" s="2">
        <v>92726</v>
      </c>
      <c r="B585" s="6" t="s">
        <v>4</v>
      </c>
      <c r="C585" s="7">
        <v>4</v>
      </c>
      <c r="D585" t="s">
        <v>13</v>
      </c>
      <c r="E585">
        <f>(COUNTIFS(C$1:C585,C585,D$1:D585,D585,B$1:B585,"&lt;&gt;нет")=1)*D585</f>
        <v>0</v>
      </c>
    </row>
    <row r="586" spans="1:5" x14ac:dyDescent="0.15">
      <c r="A586" s="3">
        <v>93732</v>
      </c>
      <c r="B586" s="6" t="s">
        <v>4</v>
      </c>
      <c r="C586" s="8">
        <v>4</v>
      </c>
      <c r="D586" t="s">
        <v>14</v>
      </c>
      <c r="E586">
        <f>(COUNTIFS(C$1:C586,C586,D$1:D586,D586,B$1:B586,"&lt;&gt;нет")=1)*D586</f>
        <v>0</v>
      </c>
    </row>
    <row r="587" spans="1:5" x14ac:dyDescent="0.15">
      <c r="A587" s="3">
        <v>93865</v>
      </c>
      <c r="B587" s="6" t="s">
        <v>4</v>
      </c>
      <c r="C587" s="8">
        <v>4</v>
      </c>
      <c r="E587">
        <f>(COUNTIFS(C$1:C587,C587,D$1:D587,D587,B$1:B587,"&lt;&gt;нет")=1)*D587</f>
        <v>0</v>
      </c>
    </row>
    <row r="588" spans="1:5" x14ac:dyDescent="0.15">
      <c r="A588" s="2">
        <v>93980</v>
      </c>
      <c r="B588" s="6" t="s">
        <v>4</v>
      </c>
      <c r="C588" s="7">
        <v>4</v>
      </c>
      <c r="E588">
        <f>(COUNTIFS(C$1:C588,C588,D$1:D588,D588,B$1:B588,"&lt;&gt;нет")=1)*D588</f>
        <v>0</v>
      </c>
    </row>
    <row r="589" spans="1:5" x14ac:dyDescent="0.15">
      <c r="A589" s="3">
        <v>94194</v>
      </c>
      <c r="B589" s="6" t="s">
        <v>4</v>
      </c>
      <c r="C589" s="8">
        <v>6</v>
      </c>
      <c r="D589" t="s">
        <v>14</v>
      </c>
      <c r="E589">
        <f>(COUNTIFS(C$1:C589,C589,D$1:D589,D589,B$1:B589,"&lt;&gt;нет")=1)*D589</f>
        <v>0</v>
      </c>
    </row>
    <row r="590" spans="1:5" x14ac:dyDescent="0.15">
      <c r="A590" s="3">
        <v>94605</v>
      </c>
      <c r="B590" s="6" t="s">
        <v>4</v>
      </c>
      <c r="C590" s="8">
        <v>4</v>
      </c>
      <c r="D590" t="s">
        <v>14</v>
      </c>
      <c r="E590">
        <f>(COUNTIFS(C$1:C590,C590,D$1:D590,D590,B$1:B590,"&lt;&gt;нет")=1)*D590</f>
        <v>0</v>
      </c>
    </row>
    <row r="591" spans="1:5" x14ac:dyDescent="0.15">
      <c r="A591" s="2">
        <v>94681</v>
      </c>
      <c r="B591" s="4">
        <v>4000</v>
      </c>
      <c r="C591" s="7">
        <v>4</v>
      </c>
      <c r="D591" t="s">
        <v>14</v>
      </c>
      <c r="E591">
        <f>(COUNTIFS(C$1:C591,C591,D$1:D591,D591,B$1:B591,"&lt;&gt;нет")=1)*D591</f>
        <v>0</v>
      </c>
    </row>
    <row r="592" spans="1:5" x14ac:dyDescent="0.15">
      <c r="A592" s="2">
        <v>94911</v>
      </c>
      <c r="B592" s="6" t="s">
        <v>4</v>
      </c>
      <c r="C592" s="7">
        <v>4</v>
      </c>
      <c r="E592">
        <f>(COUNTIFS(C$1:C592,C592,D$1:D592,D592,B$1:B592,"&lt;&gt;нет")=1)*D592</f>
        <v>0</v>
      </c>
    </row>
    <row r="593" spans="1:5" x14ac:dyDescent="0.15">
      <c r="A593" s="2">
        <v>94915</v>
      </c>
      <c r="B593" s="4">
        <v>6400</v>
      </c>
      <c r="C593" s="7">
        <v>6</v>
      </c>
      <c r="E593">
        <f>(COUNTIFS(C$1:C593,C593,D$1:D593,D593,B$1:B593,"&lt;&gt;нет")=1)*D593</f>
        <v>0</v>
      </c>
    </row>
    <row r="594" spans="1:5" x14ac:dyDescent="0.15">
      <c r="A594" s="2">
        <v>95339</v>
      </c>
      <c r="B594" s="6" t="s">
        <v>4</v>
      </c>
      <c r="C594" s="7">
        <v>5</v>
      </c>
      <c r="D594" t="s">
        <v>16</v>
      </c>
      <c r="E594">
        <f>(COUNTIFS(C$1:C594,C594,D$1:D594,D594,B$1:B594,"&lt;&gt;нет")=1)*D594</f>
        <v>0</v>
      </c>
    </row>
    <row r="595" spans="1:5" x14ac:dyDescent="0.15">
      <c r="A595" s="2">
        <v>95512</v>
      </c>
      <c r="B595" s="6" t="s">
        <v>4</v>
      </c>
      <c r="C595" s="7">
        <v>4</v>
      </c>
      <c r="D595" t="s">
        <v>15</v>
      </c>
      <c r="E595">
        <f>(COUNTIFS(C$1:C595,C595,D$1:D595,D595,B$1:B595,"&lt;&gt;нет")=1)*D595</f>
        <v>0</v>
      </c>
    </row>
    <row r="596" spans="1:5" x14ac:dyDescent="0.15">
      <c r="A596" s="3">
        <v>95651</v>
      </c>
      <c r="B596" s="6" t="s">
        <v>4</v>
      </c>
      <c r="C596" s="8">
        <v>10</v>
      </c>
      <c r="E596">
        <f>(COUNTIFS(C$1:C596,C596,D$1:D596,D596,B$1:B596,"&lt;&gt;нет")=1)*D596</f>
        <v>0</v>
      </c>
    </row>
    <row r="597" spans="1:5" x14ac:dyDescent="0.15">
      <c r="A597" s="2">
        <v>95653</v>
      </c>
      <c r="B597" s="4">
        <v>8400</v>
      </c>
      <c r="C597" s="7">
        <v>11</v>
      </c>
      <c r="D597" t="s">
        <v>12</v>
      </c>
      <c r="E597">
        <f>(COUNTIFS(C$1:C597,C597,D$1:D597,D597,B$1:B597,"&lt;&gt;нет")=1)*D597</f>
        <v>0</v>
      </c>
    </row>
    <row r="598" spans="1:5" x14ac:dyDescent="0.15">
      <c r="A598" s="2">
        <v>96219</v>
      </c>
      <c r="B598" s="4">
        <v>6400</v>
      </c>
      <c r="C598" s="7">
        <v>7</v>
      </c>
      <c r="D598" t="s">
        <v>14</v>
      </c>
      <c r="E598">
        <f>(COUNTIFS(C$1:C598,C598,D$1:D598,D598,B$1:B598,"&lt;&gt;нет")=1)*D598</f>
        <v>0</v>
      </c>
    </row>
    <row r="599" spans="1:5" x14ac:dyDescent="0.15">
      <c r="A599" s="2">
        <v>96612</v>
      </c>
      <c r="B599" s="6" t="s">
        <v>4</v>
      </c>
      <c r="C599" s="7">
        <v>4</v>
      </c>
      <c r="D599" t="s">
        <v>16</v>
      </c>
      <c r="E599">
        <f>(COUNTIFS(C$1:C599,C599,D$1:D599,D599,B$1:B599,"&lt;&gt;нет")=1)*D599</f>
        <v>0</v>
      </c>
    </row>
    <row r="600" spans="1:5" x14ac:dyDescent="0.15">
      <c r="A600" s="3">
        <v>96662</v>
      </c>
      <c r="B600" s="6" t="s">
        <v>4</v>
      </c>
      <c r="C600" s="8">
        <v>5</v>
      </c>
      <c r="E600">
        <f>(COUNTIFS(C$1:C600,C600,D$1:D600,D600,B$1:B600,"&lt;&gt;нет")=1)*D600</f>
        <v>0</v>
      </c>
    </row>
    <row r="601" spans="1:5" x14ac:dyDescent="0.15">
      <c r="A601" s="3">
        <v>96690</v>
      </c>
      <c r="B601" s="6" t="s">
        <v>4</v>
      </c>
      <c r="C601" s="8">
        <v>5</v>
      </c>
      <c r="D601" t="s">
        <v>15</v>
      </c>
      <c r="E601">
        <f>(COUNTIFS(C$1:C601,C601,D$1:D601,D601,B$1:B601,"&lt;&gt;нет")=1)*D601</f>
        <v>0</v>
      </c>
    </row>
    <row r="602" spans="1:5" x14ac:dyDescent="0.15">
      <c r="A602" s="3">
        <v>96966</v>
      </c>
      <c r="B602" s="6" t="s">
        <v>4</v>
      </c>
      <c r="C602" s="8">
        <v>7</v>
      </c>
      <c r="E602">
        <f>(COUNTIFS(C$1:C602,C602,D$1:D602,D602,B$1:B602,"&lt;&gt;нет")=1)*D602</f>
        <v>0</v>
      </c>
    </row>
    <row r="603" spans="1:5" x14ac:dyDescent="0.15">
      <c r="A603" s="2">
        <v>97023</v>
      </c>
      <c r="B603" s="4">
        <v>8400</v>
      </c>
      <c r="C603" s="7">
        <v>4</v>
      </c>
      <c r="D603" t="s">
        <v>14</v>
      </c>
      <c r="E603">
        <f>(COUNTIFS(C$1:C603,C603,D$1:D603,D603,B$1:B603,"&lt;&gt;нет")=1)*D603</f>
        <v>0</v>
      </c>
    </row>
    <row r="604" spans="1:5" x14ac:dyDescent="0.15">
      <c r="A604" s="3">
        <v>97296</v>
      </c>
      <c r="B604" s="6" t="s">
        <v>4</v>
      </c>
      <c r="C604" s="8">
        <v>12</v>
      </c>
      <c r="D604" t="s">
        <v>27</v>
      </c>
      <c r="E604">
        <f>(COUNTIFS(C$1:C604,C604,D$1:D604,D604,B$1:B604,"&lt;&gt;нет")=1)*D604</f>
        <v>0</v>
      </c>
    </row>
    <row r="605" spans="1:5" x14ac:dyDescent="0.15">
      <c r="A605" s="3">
        <v>97310</v>
      </c>
      <c r="B605" s="5">
        <v>8400</v>
      </c>
      <c r="C605" s="8">
        <v>16</v>
      </c>
      <c r="D605" t="s">
        <v>15</v>
      </c>
      <c r="E605">
        <f>(COUNTIFS(C$1:C605,C605,D$1:D605,D605,B$1:B605,"&lt;&gt;нет")=1)*D605</f>
        <v>2</v>
      </c>
    </row>
    <row r="606" spans="1:5" x14ac:dyDescent="0.15">
      <c r="A606" s="3">
        <v>97477</v>
      </c>
      <c r="B606" s="5">
        <v>6000</v>
      </c>
      <c r="C606" s="8">
        <v>4</v>
      </c>
      <c r="D606" t="s">
        <v>15</v>
      </c>
      <c r="E606">
        <f>(COUNTIFS(C$1:C606,C606,D$1:D606,D606,B$1:B606,"&lt;&gt;нет")=1)*D606</f>
        <v>0</v>
      </c>
    </row>
    <row r="607" spans="1:5" x14ac:dyDescent="0.15">
      <c r="A607" s="2">
        <v>97573</v>
      </c>
      <c r="B607" s="4">
        <v>6400</v>
      </c>
      <c r="C607" s="7">
        <v>4</v>
      </c>
      <c r="D607" t="s">
        <v>14</v>
      </c>
      <c r="E607">
        <f>(COUNTIFS(C$1:C607,C607,D$1:D607,D607,B$1:B607,"&lt;&gt;нет")=1)*D607</f>
        <v>0</v>
      </c>
    </row>
    <row r="608" spans="1:5" x14ac:dyDescent="0.15">
      <c r="A608" s="3">
        <v>97671</v>
      </c>
      <c r="B608" s="6" t="s">
        <v>4</v>
      </c>
      <c r="C608" s="8">
        <v>4</v>
      </c>
      <c r="D608" t="s">
        <v>16</v>
      </c>
      <c r="E608">
        <f>(COUNTIFS(C$1:C608,C608,D$1:D608,D608,B$1:B608,"&lt;&gt;нет")=1)*D608</f>
        <v>0</v>
      </c>
    </row>
    <row r="609" spans="1:5" x14ac:dyDescent="0.15">
      <c r="A609" s="3">
        <v>97750</v>
      </c>
      <c r="B609" s="5">
        <v>6400</v>
      </c>
      <c r="C609" s="8">
        <v>5</v>
      </c>
      <c r="D609" t="s">
        <v>10</v>
      </c>
      <c r="E609">
        <f>(COUNTIFS(C$1:C609,C609,D$1:D609,D609,B$1:B609,"&lt;&gt;нет")=1)*D609</f>
        <v>0</v>
      </c>
    </row>
    <row r="610" spans="1:5" x14ac:dyDescent="0.15">
      <c r="A610" s="2">
        <v>98031</v>
      </c>
      <c r="B610" s="4">
        <v>8400</v>
      </c>
      <c r="C610" s="7">
        <v>8</v>
      </c>
      <c r="D610" t="s">
        <v>16</v>
      </c>
      <c r="E610">
        <f>(COUNTIFS(C$1:C610,C610,D$1:D610,D610,B$1:B610,"&lt;&gt;нет")=1)*D610</f>
        <v>0</v>
      </c>
    </row>
    <row r="611" spans="1:5" x14ac:dyDescent="0.15">
      <c r="A611" s="2">
        <v>98300</v>
      </c>
      <c r="B611" s="6" t="s">
        <v>4</v>
      </c>
      <c r="C611" s="7">
        <v>7</v>
      </c>
      <c r="D611" t="s">
        <v>14</v>
      </c>
      <c r="E611">
        <f>(COUNTIFS(C$1:C611,C611,D$1:D611,D611,B$1:B611,"&lt;&gt;нет")=1)*D611</f>
        <v>0</v>
      </c>
    </row>
    <row r="612" spans="1:5" x14ac:dyDescent="0.15">
      <c r="A612" s="2">
        <v>99063</v>
      </c>
      <c r="B612" s="4">
        <v>8400</v>
      </c>
      <c r="C612" s="7">
        <v>8</v>
      </c>
      <c r="E612">
        <f>(COUNTIFS(C$1:C612,C612,D$1:D612,D612,B$1:B612,"&lt;&gt;нет")=1)*D612</f>
        <v>0</v>
      </c>
    </row>
    <row r="613" spans="1:5" x14ac:dyDescent="0.15">
      <c r="A613" s="2">
        <v>99173</v>
      </c>
      <c r="B613" s="4">
        <v>6400</v>
      </c>
      <c r="C613" s="7">
        <v>4</v>
      </c>
      <c r="D613" t="s">
        <v>14</v>
      </c>
      <c r="E613">
        <f>(COUNTIFS(C$1:C613,C613,D$1:D613,D613,B$1:B613,"&lt;&gt;нет")=1)*D613</f>
        <v>0</v>
      </c>
    </row>
    <row r="614" spans="1:5" x14ac:dyDescent="0.15">
      <c r="A614" s="2">
        <v>99613</v>
      </c>
      <c r="B614" s="6" t="s">
        <v>4</v>
      </c>
      <c r="C614" s="7">
        <v>7</v>
      </c>
      <c r="D614" t="s">
        <v>15</v>
      </c>
      <c r="E614">
        <f>(COUNTIFS(C$1:C614,C614,D$1:D614,D614,B$1:B614,"&lt;&gt;нет")=1)*D614</f>
        <v>0</v>
      </c>
    </row>
    <row r="615" spans="1:5" x14ac:dyDescent="0.15">
      <c r="A615" s="3">
        <v>99675</v>
      </c>
      <c r="B615" s="5">
        <v>5000</v>
      </c>
      <c r="C615" s="8">
        <v>4</v>
      </c>
      <c r="D615" t="s">
        <v>14</v>
      </c>
      <c r="E615">
        <f>(COUNTIFS(C$1:C615,C615,D$1:D615,D615,B$1:B615,"&lt;&gt;нет")=1)*D615</f>
        <v>0</v>
      </c>
    </row>
    <row r="616" spans="1:5" x14ac:dyDescent="0.15">
      <c r="A616" s="2">
        <v>99883</v>
      </c>
      <c r="B616" s="4">
        <v>6400</v>
      </c>
      <c r="C616" s="7">
        <v>8</v>
      </c>
      <c r="D616" t="s">
        <v>15</v>
      </c>
      <c r="E616">
        <f>(COUNTIFS(C$1:C616,C616,D$1:D616,D616,B$1:B616,"&lt;&gt;нет")=1)*D616</f>
        <v>0</v>
      </c>
    </row>
    <row r="617" spans="1:5" x14ac:dyDescent="0.15">
      <c r="A617" s="3">
        <v>100044</v>
      </c>
      <c r="B617" s="5">
        <v>12000</v>
      </c>
      <c r="C617" s="8">
        <v>11</v>
      </c>
      <c r="D617" t="s">
        <v>12</v>
      </c>
      <c r="E617">
        <f>(COUNTIFS(C$1:C617,C617,D$1:D617,D617,B$1:B617,"&lt;&gt;нет")=1)*D617</f>
        <v>0</v>
      </c>
    </row>
    <row r="618" spans="1:5" x14ac:dyDescent="0.15">
      <c r="A618" s="3">
        <v>100052</v>
      </c>
      <c r="B618" s="6" t="s">
        <v>4</v>
      </c>
      <c r="C618" s="8">
        <v>9</v>
      </c>
      <c r="D618" t="s">
        <v>14</v>
      </c>
      <c r="E618">
        <f>(COUNTIFS(C$1:C618,C618,D$1:D618,D618,B$1:B618,"&lt;&gt;нет")=1)*D618</f>
        <v>0</v>
      </c>
    </row>
    <row r="619" spans="1:5" x14ac:dyDescent="0.15">
      <c r="A619" s="2">
        <v>100134</v>
      </c>
      <c r="B619" s="6" t="s">
        <v>4</v>
      </c>
      <c r="C619" s="7">
        <v>5</v>
      </c>
      <c r="E619">
        <f>(COUNTIFS(C$1:C619,C619,D$1:D619,D619,B$1:B619,"&lt;&gt;нет")=1)*D619</f>
        <v>0</v>
      </c>
    </row>
    <row r="620" spans="1:5" x14ac:dyDescent="0.15">
      <c r="A620" s="3">
        <v>100412</v>
      </c>
      <c r="B620" s="5">
        <v>5000</v>
      </c>
      <c r="C620" s="8">
        <v>16</v>
      </c>
      <c r="D620" t="s">
        <v>18</v>
      </c>
      <c r="E620">
        <f>(COUNTIFS(C$1:C620,C620,D$1:D620,D620,B$1:B620,"&lt;&gt;нет")=1)*D620</f>
        <v>8</v>
      </c>
    </row>
    <row r="621" spans="1:5" x14ac:dyDescent="0.15">
      <c r="A621" s="3">
        <v>100575</v>
      </c>
      <c r="B621" s="5">
        <v>4000</v>
      </c>
      <c r="C621" s="8">
        <v>5</v>
      </c>
      <c r="D621" t="s">
        <v>11</v>
      </c>
      <c r="E621">
        <f>(COUNTIFS(C$1:C621,C621,D$1:D621,D621,B$1:B621,"&lt;&gt;нет")=1)*D621</f>
        <v>0</v>
      </c>
    </row>
    <row r="622" spans="1:5" x14ac:dyDescent="0.15">
      <c r="A622" s="3">
        <v>100584</v>
      </c>
      <c r="B622" s="5">
        <v>8400</v>
      </c>
      <c r="C622" s="8">
        <v>4</v>
      </c>
      <c r="D622" t="s">
        <v>14</v>
      </c>
      <c r="E622">
        <f>(COUNTIFS(C$1:C622,C622,D$1:D622,D622,B$1:B622,"&lt;&gt;нет")=1)*D622</f>
        <v>0</v>
      </c>
    </row>
    <row r="623" spans="1:5" x14ac:dyDescent="0.15">
      <c r="A623" s="3">
        <v>100599</v>
      </c>
      <c r="B623" s="5">
        <v>8400</v>
      </c>
      <c r="C623" s="8">
        <v>4</v>
      </c>
      <c r="D623" t="s">
        <v>14</v>
      </c>
      <c r="E623">
        <f>(COUNTIFS(C$1:C623,C623,D$1:D623,D623,B$1:B623,"&lt;&gt;нет")=1)*D623</f>
        <v>0</v>
      </c>
    </row>
    <row r="624" spans="1:5" x14ac:dyDescent="0.15">
      <c r="A624" s="2">
        <v>100681</v>
      </c>
      <c r="B624" s="4">
        <v>7400</v>
      </c>
      <c r="C624" s="7">
        <v>5</v>
      </c>
      <c r="D624" t="s">
        <v>16</v>
      </c>
      <c r="E624">
        <f>(COUNTIFS(C$1:C624,C624,D$1:D624,D624,B$1:B624,"&lt;&gt;нет")=1)*D624</f>
        <v>0</v>
      </c>
    </row>
    <row r="625" spans="1:5" x14ac:dyDescent="0.15">
      <c r="A625" s="2">
        <v>100686</v>
      </c>
      <c r="B625" s="4">
        <v>7400</v>
      </c>
      <c r="C625" s="7">
        <v>4</v>
      </c>
      <c r="D625" t="s">
        <v>13</v>
      </c>
      <c r="E625">
        <f>(COUNTIFS(C$1:C625,C625,D$1:D625,D625,B$1:B625,"&lt;&gt;нет")=1)*D625</f>
        <v>0</v>
      </c>
    </row>
    <row r="626" spans="1:5" x14ac:dyDescent="0.15">
      <c r="A626" s="2">
        <v>100712</v>
      </c>
      <c r="B626" s="4">
        <v>8400</v>
      </c>
      <c r="C626" s="7">
        <v>4</v>
      </c>
      <c r="D626" t="s">
        <v>12</v>
      </c>
      <c r="E626">
        <f>(COUNTIFS(C$1:C626,C626,D$1:D626,D626,B$1:B626,"&lt;&gt;нет")=1)*D626</f>
        <v>0</v>
      </c>
    </row>
    <row r="627" spans="1:5" x14ac:dyDescent="0.15">
      <c r="A627" s="2">
        <v>100784</v>
      </c>
      <c r="B627" s="6" t="s">
        <v>4</v>
      </c>
      <c r="C627" s="7">
        <v>4</v>
      </c>
      <c r="D627" t="s">
        <v>13</v>
      </c>
      <c r="E627">
        <f>(COUNTIFS(C$1:C627,C627,D$1:D627,D627,B$1:B627,"&lt;&gt;нет")=1)*D627</f>
        <v>0</v>
      </c>
    </row>
    <row r="628" spans="1:5" x14ac:dyDescent="0.15">
      <c r="A628" s="3">
        <v>100939</v>
      </c>
      <c r="B628" s="6" t="s">
        <v>4</v>
      </c>
      <c r="C628" s="8">
        <v>4</v>
      </c>
      <c r="E628">
        <f>(COUNTIFS(C$1:C628,C628,D$1:D628,D628,B$1:B628,"&lt;&gt;нет")=1)*D628</f>
        <v>0</v>
      </c>
    </row>
    <row r="629" spans="1:5" x14ac:dyDescent="0.15">
      <c r="A629" s="3">
        <v>100956</v>
      </c>
      <c r="B629" s="6" t="s">
        <v>4</v>
      </c>
      <c r="C629" s="8">
        <v>9</v>
      </c>
      <c r="D629" t="s">
        <v>16</v>
      </c>
      <c r="E629">
        <f>(COUNTIFS(C$1:C629,C629,D$1:D629,D629,B$1:B629,"&lt;&gt;нет")=1)*D629</f>
        <v>0</v>
      </c>
    </row>
    <row r="630" spans="1:5" x14ac:dyDescent="0.15">
      <c r="A630" s="3">
        <v>100984</v>
      </c>
      <c r="B630" s="6" t="s">
        <v>4</v>
      </c>
      <c r="C630" s="8">
        <v>7</v>
      </c>
      <c r="D630" t="s">
        <v>14</v>
      </c>
      <c r="E630">
        <f>(COUNTIFS(C$1:C630,C630,D$1:D630,D630,B$1:B630,"&lt;&gt;нет")=1)*D630</f>
        <v>0</v>
      </c>
    </row>
    <row r="631" spans="1:5" x14ac:dyDescent="0.15">
      <c r="A631" s="3">
        <v>100991</v>
      </c>
      <c r="B631" s="6" t="s">
        <v>4</v>
      </c>
      <c r="C631" s="8">
        <v>4</v>
      </c>
      <c r="D631" t="s">
        <v>12</v>
      </c>
      <c r="E631">
        <f>(COUNTIFS(C$1:C631,C631,D$1:D631,D631,B$1:B631,"&lt;&gt;нет")=1)*D631</f>
        <v>0</v>
      </c>
    </row>
    <row r="632" spans="1:5" x14ac:dyDescent="0.15">
      <c r="A632" s="3">
        <v>101018</v>
      </c>
      <c r="B632" s="6" t="s">
        <v>4</v>
      </c>
      <c r="C632" s="8">
        <v>6</v>
      </c>
      <c r="E632">
        <f>(COUNTIFS(C$1:C632,C632,D$1:D632,D632,B$1:B632,"&lt;&gt;нет")=1)*D632</f>
        <v>0</v>
      </c>
    </row>
    <row r="633" spans="1:5" x14ac:dyDescent="0.15">
      <c r="A633" s="2">
        <v>101056</v>
      </c>
      <c r="B633" s="6" t="s">
        <v>4</v>
      </c>
      <c r="C633" s="7">
        <v>4</v>
      </c>
      <c r="E633">
        <f>(COUNTIFS(C$1:C633,C633,D$1:D633,D633,B$1:B633,"&lt;&gt;нет")=1)*D633</f>
        <v>0</v>
      </c>
    </row>
    <row r="634" spans="1:5" x14ac:dyDescent="0.15">
      <c r="A634" s="2">
        <v>101138</v>
      </c>
      <c r="B634" s="6" t="s">
        <v>4</v>
      </c>
      <c r="C634" s="7">
        <v>5</v>
      </c>
      <c r="D634" t="s">
        <v>22</v>
      </c>
      <c r="E634">
        <f>(COUNTIFS(C$1:C634,C634,D$1:D634,D634,B$1:B634,"&lt;&gt;нет")=1)*D634</f>
        <v>12</v>
      </c>
    </row>
    <row r="635" spans="1:5" x14ac:dyDescent="0.15">
      <c r="A635" s="3">
        <v>101140</v>
      </c>
      <c r="B635" s="5">
        <v>7400</v>
      </c>
      <c r="C635" s="8">
        <v>4</v>
      </c>
      <c r="D635" t="s">
        <v>12</v>
      </c>
      <c r="E635">
        <f>(COUNTIFS(C$1:C635,C635,D$1:D635,D635,B$1:B635,"&lt;&gt;нет")=1)*D635</f>
        <v>0</v>
      </c>
    </row>
    <row r="636" spans="1:5" x14ac:dyDescent="0.15">
      <c r="A636" s="3">
        <v>101145</v>
      </c>
      <c r="B636" s="6" t="s">
        <v>4</v>
      </c>
      <c r="C636" s="8">
        <v>4</v>
      </c>
      <c r="D636" t="s">
        <v>14</v>
      </c>
      <c r="E636">
        <f>(COUNTIFS(C$1:C636,C636,D$1:D636,D636,B$1:B636,"&lt;&gt;нет")=1)*D636</f>
        <v>0</v>
      </c>
    </row>
    <row r="637" spans="1:5" x14ac:dyDescent="0.15">
      <c r="A637" s="2">
        <v>101400</v>
      </c>
      <c r="B637" s="4">
        <v>6400</v>
      </c>
      <c r="C637" s="7">
        <v>9</v>
      </c>
      <c r="D637" t="s">
        <v>12</v>
      </c>
      <c r="E637">
        <f>(COUNTIFS(C$1:C637,C637,D$1:D637,D637,B$1:B637,"&lt;&gt;нет")=1)*D637</f>
        <v>0</v>
      </c>
    </row>
    <row r="638" spans="1:5" x14ac:dyDescent="0.15">
      <c r="A638" s="3">
        <v>101432</v>
      </c>
      <c r="B638" s="6" t="s">
        <v>4</v>
      </c>
      <c r="C638" s="8">
        <v>5</v>
      </c>
      <c r="D638" t="s">
        <v>14</v>
      </c>
      <c r="E638">
        <f>(COUNTIFS(C$1:C638,C638,D$1:D638,D638,B$1:B638,"&lt;&gt;нет")=1)*D638</f>
        <v>0</v>
      </c>
    </row>
    <row r="639" spans="1:5" x14ac:dyDescent="0.15">
      <c r="A639" s="2">
        <v>101513</v>
      </c>
      <c r="B639" s="4">
        <v>8400</v>
      </c>
      <c r="C639" s="7">
        <v>7</v>
      </c>
      <c r="D639" t="s">
        <v>12</v>
      </c>
      <c r="E639">
        <f>(COUNTIFS(C$1:C639,C639,D$1:D639,D639,B$1:B639,"&lt;&gt;нет")=1)*D639</f>
        <v>0</v>
      </c>
    </row>
    <row r="640" spans="1:5" x14ac:dyDescent="0.15">
      <c r="A640" s="2">
        <v>101534</v>
      </c>
      <c r="B640" s="4">
        <v>6400</v>
      </c>
      <c r="C640" s="7">
        <v>8</v>
      </c>
      <c r="D640" t="s">
        <v>15</v>
      </c>
      <c r="E640">
        <f>(COUNTIFS(C$1:C640,C640,D$1:D640,D640,B$1:B640,"&lt;&gt;нет")=1)*D640</f>
        <v>0</v>
      </c>
    </row>
    <row r="641" spans="1:5" x14ac:dyDescent="0.15">
      <c r="A641" s="2">
        <v>101591</v>
      </c>
      <c r="B641" s="6" t="s">
        <v>4</v>
      </c>
      <c r="C641" s="7">
        <v>5</v>
      </c>
      <c r="D641" t="s">
        <v>14</v>
      </c>
      <c r="E641">
        <f>(COUNTIFS(C$1:C641,C641,D$1:D641,D641,B$1:B641,"&lt;&gt;нет")=1)*D641</f>
        <v>0</v>
      </c>
    </row>
    <row r="642" spans="1:5" x14ac:dyDescent="0.15">
      <c r="A642" s="3">
        <v>101608</v>
      </c>
      <c r="B642" s="6" t="s">
        <v>4</v>
      </c>
      <c r="C642" s="8">
        <v>5</v>
      </c>
      <c r="D642" t="s">
        <v>14</v>
      </c>
      <c r="E642">
        <f>(COUNTIFS(C$1:C642,C642,D$1:D642,D642,B$1:B642,"&lt;&gt;нет")=1)*D642</f>
        <v>0</v>
      </c>
    </row>
    <row r="643" spans="1:5" x14ac:dyDescent="0.15">
      <c r="A643" s="2">
        <v>101651</v>
      </c>
      <c r="B643" s="4">
        <v>8400</v>
      </c>
      <c r="C643" s="7">
        <v>6</v>
      </c>
      <c r="D643" t="s">
        <v>12</v>
      </c>
      <c r="E643">
        <f>(COUNTIFS(C$1:C643,C643,D$1:D643,D643,B$1:B643,"&lt;&gt;нет")=1)*D643</f>
        <v>0</v>
      </c>
    </row>
    <row r="644" spans="1:5" x14ac:dyDescent="0.15">
      <c r="A644" s="2">
        <v>101686</v>
      </c>
      <c r="B644" s="6" t="s">
        <v>4</v>
      </c>
      <c r="C644" s="7">
        <v>6</v>
      </c>
      <c r="D644" t="s">
        <v>15</v>
      </c>
      <c r="E644">
        <f>(COUNTIFS(C$1:C644,C644,D$1:D644,D644,B$1:B644,"&lt;&gt;нет")=1)*D644</f>
        <v>0</v>
      </c>
    </row>
    <row r="645" spans="1:5" x14ac:dyDescent="0.15">
      <c r="A645" s="2">
        <v>101758</v>
      </c>
      <c r="B645" s="6" t="s">
        <v>4</v>
      </c>
      <c r="C645" s="7">
        <v>4</v>
      </c>
      <c r="E645">
        <f>(COUNTIFS(C$1:C645,C645,D$1:D645,D645,B$1:B645,"&lt;&gt;нет")=1)*D645</f>
        <v>0</v>
      </c>
    </row>
    <row r="646" spans="1:5" x14ac:dyDescent="0.15">
      <c r="A646" s="2">
        <v>101863</v>
      </c>
      <c r="B646" s="6" t="s">
        <v>4</v>
      </c>
      <c r="C646" s="7">
        <v>9</v>
      </c>
      <c r="E646">
        <f>(COUNTIFS(C$1:C646,C646,D$1:D646,D646,B$1:B646,"&lt;&gt;нет")=1)*D646</f>
        <v>0</v>
      </c>
    </row>
    <row r="647" spans="1:5" x14ac:dyDescent="0.15">
      <c r="A647" s="2">
        <v>101915</v>
      </c>
      <c r="B647" s="4">
        <v>8400</v>
      </c>
      <c r="C647" s="7">
        <v>4</v>
      </c>
      <c r="D647" t="s">
        <v>14</v>
      </c>
      <c r="E647">
        <f>(COUNTIFS(C$1:C647,C647,D$1:D647,D647,B$1:B647,"&lt;&gt;нет")=1)*D647</f>
        <v>0</v>
      </c>
    </row>
    <row r="648" spans="1:5" x14ac:dyDescent="0.15">
      <c r="A648" s="2">
        <v>101934</v>
      </c>
      <c r="B648" s="6" t="s">
        <v>4</v>
      </c>
      <c r="C648" s="7">
        <v>4</v>
      </c>
      <c r="D648" t="s">
        <v>14</v>
      </c>
      <c r="E648">
        <f>(COUNTIFS(C$1:C648,C648,D$1:D648,D648,B$1:B648,"&lt;&gt;нет")=1)*D648</f>
        <v>0</v>
      </c>
    </row>
    <row r="649" spans="1:5" x14ac:dyDescent="0.15">
      <c r="A649" s="3">
        <v>102022</v>
      </c>
      <c r="B649" s="6" t="s">
        <v>4</v>
      </c>
      <c r="C649" s="8">
        <v>7</v>
      </c>
      <c r="E649">
        <f>(COUNTIFS(C$1:C649,C649,D$1:D649,D649,B$1:B649,"&lt;&gt;нет")=1)*D649</f>
        <v>0</v>
      </c>
    </row>
    <row r="650" spans="1:5" x14ac:dyDescent="0.15">
      <c r="A650" s="3">
        <v>102053</v>
      </c>
      <c r="B650" s="5">
        <v>8400</v>
      </c>
      <c r="C650" s="8">
        <v>4</v>
      </c>
      <c r="D650" t="s">
        <v>14</v>
      </c>
      <c r="E650">
        <f>(COUNTIFS(C$1:C650,C650,D$1:D650,D650,B$1:B650,"&lt;&gt;нет")=1)*D650</f>
        <v>0</v>
      </c>
    </row>
    <row r="651" spans="1:5" x14ac:dyDescent="0.15">
      <c r="A651" s="3">
        <v>102121</v>
      </c>
      <c r="B651" s="6" t="s">
        <v>4</v>
      </c>
      <c r="C651" s="8">
        <v>15</v>
      </c>
      <c r="E651">
        <f>(COUNTIFS(C$1:C651,C651,D$1:D651,D651,B$1:B651,"&lt;&gt;нет")=1)*D651</f>
        <v>0</v>
      </c>
    </row>
    <row r="652" spans="1:5" x14ac:dyDescent="0.15">
      <c r="A652" s="2">
        <v>102242</v>
      </c>
      <c r="B652" s="6" t="s">
        <v>4</v>
      </c>
      <c r="C652" s="7">
        <v>4</v>
      </c>
      <c r="D652" t="s">
        <v>14</v>
      </c>
      <c r="E652">
        <f>(COUNTIFS(C$1:C652,C652,D$1:D652,D652,B$1:B652,"&lt;&gt;нет")=1)*D652</f>
        <v>0</v>
      </c>
    </row>
    <row r="653" spans="1:5" x14ac:dyDescent="0.15">
      <c r="A653" s="2">
        <v>102251</v>
      </c>
      <c r="B653" s="4">
        <v>6400</v>
      </c>
      <c r="C653" s="7">
        <v>4</v>
      </c>
      <c r="D653" t="s">
        <v>12</v>
      </c>
      <c r="E653">
        <f>(COUNTIFS(C$1:C653,C653,D$1:D653,D653,B$1:B653,"&lt;&gt;нет")=1)*D653</f>
        <v>0</v>
      </c>
    </row>
    <row r="654" spans="1:5" x14ac:dyDescent="0.15">
      <c r="A654" s="2">
        <v>102289</v>
      </c>
      <c r="B654" s="6" t="s">
        <v>4</v>
      </c>
      <c r="C654" s="7">
        <v>5</v>
      </c>
      <c r="E654">
        <f>(COUNTIFS(C$1:C654,C654,D$1:D654,D654,B$1:B654,"&lt;&gt;нет")=1)*D654</f>
        <v>0</v>
      </c>
    </row>
    <row r="655" spans="1:5" x14ac:dyDescent="0.15">
      <c r="A655" s="2">
        <v>102336</v>
      </c>
      <c r="B655" s="6" t="s">
        <v>4</v>
      </c>
      <c r="C655" s="7">
        <v>4</v>
      </c>
      <c r="E655">
        <f>(COUNTIFS(C$1:C655,C655,D$1:D655,D655,B$1:B655,"&lt;&gt;нет")=1)*D655</f>
        <v>0</v>
      </c>
    </row>
    <row r="656" spans="1:5" x14ac:dyDescent="0.15">
      <c r="A656" s="3">
        <v>102396</v>
      </c>
      <c r="B656" s="6" t="s">
        <v>4</v>
      </c>
      <c r="C656" s="8">
        <v>4</v>
      </c>
      <c r="E656">
        <f>(COUNTIFS(C$1:C656,C656,D$1:D656,D656,B$1:B656,"&lt;&gt;нет")=1)*D656</f>
        <v>0</v>
      </c>
    </row>
    <row r="657" spans="1:5" x14ac:dyDescent="0.15">
      <c r="A657" s="2">
        <v>102453</v>
      </c>
      <c r="B657" s="6" t="s">
        <v>4</v>
      </c>
      <c r="C657" s="7">
        <v>6</v>
      </c>
      <c r="E657">
        <f>(COUNTIFS(C$1:C657,C657,D$1:D657,D657,B$1:B657,"&lt;&gt;нет")=1)*D657</f>
        <v>0</v>
      </c>
    </row>
    <row r="658" spans="1:5" x14ac:dyDescent="0.15">
      <c r="A658" s="3">
        <v>102457</v>
      </c>
      <c r="B658" s="6" t="s">
        <v>4</v>
      </c>
      <c r="C658" s="8">
        <v>4</v>
      </c>
      <c r="D658" t="s">
        <v>14</v>
      </c>
      <c r="E658">
        <f>(COUNTIFS(C$1:C658,C658,D$1:D658,D658,B$1:B658,"&lt;&gt;нет")=1)*D658</f>
        <v>0</v>
      </c>
    </row>
    <row r="659" spans="1:5" x14ac:dyDescent="0.15">
      <c r="A659" s="3">
        <v>102461</v>
      </c>
      <c r="B659" s="6" t="s">
        <v>4</v>
      </c>
      <c r="C659" s="8">
        <v>4</v>
      </c>
      <c r="D659" t="s">
        <v>29</v>
      </c>
      <c r="E659">
        <f>(COUNTIFS(C$1:C659,C659,D$1:D659,D659,B$1:B659,"&lt;&gt;нет")=1)*D659</f>
        <v>16</v>
      </c>
    </row>
    <row r="660" spans="1:5" x14ac:dyDescent="0.15">
      <c r="A660" s="2">
        <v>102491</v>
      </c>
      <c r="B660" s="6" t="s">
        <v>4</v>
      </c>
      <c r="C660" s="7">
        <v>4</v>
      </c>
      <c r="D660" t="s">
        <v>14</v>
      </c>
      <c r="E660">
        <f>(COUNTIFS(C$1:C660,C660,D$1:D660,D660,B$1:B660,"&lt;&gt;нет")=1)*D660</f>
        <v>0</v>
      </c>
    </row>
    <row r="661" spans="1:5" x14ac:dyDescent="0.15">
      <c r="A661" s="3">
        <v>102534</v>
      </c>
      <c r="B661" s="6" t="s">
        <v>4</v>
      </c>
      <c r="C661" s="8">
        <v>6</v>
      </c>
      <c r="D661" t="s">
        <v>12</v>
      </c>
      <c r="E661">
        <f>(COUNTIFS(C$1:C661,C661,D$1:D661,D661,B$1:B661,"&lt;&gt;нет")=1)*D661</f>
        <v>0</v>
      </c>
    </row>
    <row r="662" spans="1:5" x14ac:dyDescent="0.15">
      <c r="A662" s="2">
        <v>102593</v>
      </c>
      <c r="B662" s="6" t="s">
        <v>4</v>
      </c>
      <c r="C662" s="7">
        <v>6</v>
      </c>
      <c r="E662">
        <f>(COUNTIFS(C$1:C662,C662,D$1:D662,D662,B$1:B662,"&lt;&gt;нет")=1)*D662</f>
        <v>0</v>
      </c>
    </row>
    <row r="663" spans="1:5" x14ac:dyDescent="0.15">
      <c r="A663" s="3">
        <v>102713</v>
      </c>
      <c r="B663" s="5">
        <v>8400</v>
      </c>
      <c r="C663" s="8">
        <v>5</v>
      </c>
      <c r="D663" t="s">
        <v>16</v>
      </c>
      <c r="E663">
        <f>(COUNTIFS(C$1:C663,C663,D$1:D663,D663,B$1:B663,"&lt;&gt;нет")=1)*D663</f>
        <v>0</v>
      </c>
    </row>
    <row r="664" spans="1:5" x14ac:dyDescent="0.15">
      <c r="A664" s="2">
        <v>102775</v>
      </c>
      <c r="B664" s="6" t="s">
        <v>4</v>
      </c>
      <c r="C664" s="7">
        <v>4</v>
      </c>
      <c r="D664" t="s">
        <v>15</v>
      </c>
      <c r="E664">
        <f>(COUNTIFS(C$1:C664,C664,D$1:D664,D664,B$1:B664,"&lt;&gt;нет")=1)*D664</f>
        <v>0</v>
      </c>
    </row>
    <row r="665" spans="1:5" x14ac:dyDescent="0.15">
      <c r="A665" s="2">
        <v>102993</v>
      </c>
      <c r="B665" s="6" t="s">
        <v>4</v>
      </c>
      <c r="C665" s="7">
        <v>8</v>
      </c>
      <c r="D665" t="s">
        <v>12</v>
      </c>
      <c r="E665">
        <f>(COUNTIFS(C$1:C665,C665,D$1:D665,D665,B$1:B665,"&lt;&gt;нет")=1)*D665</f>
        <v>0</v>
      </c>
    </row>
    <row r="666" spans="1:5" x14ac:dyDescent="0.15">
      <c r="A666" s="2">
        <v>103111</v>
      </c>
      <c r="B666" s="6" t="s">
        <v>4</v>
      </c>
      <c r="C666" s="7">
        <v>7</v>
      </c>
      <c r="D666" t="s">
        <v>13</v>
      </c>
      <c r="E666">
        <f>(COUNTIFS(C$1:C666,C666,D$1:D666,D666,B$1:B666,"&lt;&gt;нет")=1)*D666</f>
        <v>0</v>
      </c>
    </row>
    <row r="667" spans="1:5" x14ac:dyDescent="0.15">
      <c r="A667" s="3">
        <v>103272</v>
      </c>
      <c r="B667" s="6" t="s">
        <v>4</v>
      </c>
      <c r="C667" s="8">
        <v>5</v>
      </c>
      <c r="D667" t="s">
        <v>14</v>
      </c>
      <c r="E667">
        <f>(COUNTIFS(C$1:C667,C667,D$1:D667,D667,B$1:B667,"&lt;&gt;нет")=1)*D667</f>
        <v>0</v>
      </c>
    </row>
    <row r="668" spans="1:5" x14ac:dyDescent="0.15">
      <c r="A668" s="3">
        <v>103402</v>
      </c>
      <c r="B668" s="5">
        <v>8400</v>
      </c>
      <c r="C668" s="8">
        <v>5</v>
      </c>
      <c r="D668" t="s">
        <v>11</v>
      </c>
      <c r="E668">
        <f>(COUNTIFS(C$1:C668,C668,D$1:D668,D668,B$1:B668,"&lt;&gt;нет")=1)*D668</f>
        <v>0</v>
      </c>
    </row>
    <row r="669" spans="1:5" x14ac:dyDescent="0.15">
      <c r="A669" s="3">
        <v>103409</v>
      </c>
      <c r="B669" s="5">
        <v>8400</v>
      </c>
      <c r="C669" s="8">
        <v>5</v>
      </c>
      <c r="D669" t="s">
        <v>13</v>
      </c>
      <c r="E669">
        <f>(COUNTIFS(C$1:C669,C669,D$1:D669,D669,B$1:B669,"&lt;&gt;нет")=1)*D669</f>
        <v>0</v>
      </c>
    </row>
    <row r="670" spans="1:5" x14ac:dyDescent="0.15">
      <c r="A670" s="3">
        <v>103443</v>
      </c>
      <c r="B670" s="5">
        <v>8400</v>
      </c>
      <c r="C670" s="8">
        <v>6</v>
      </c>
      <c r="D670" t="s">
        <v>12</v>
      </c>
      <c r="E670">
        <f>(COUNTIFS(C$1:C670,C670,D$1:D670,D670,B$1:B670,"&lt;&gt;нет")=1)*D670</f>
        <v>0</v>
      </c>
    </row>
    <row r="671" spans="1:5" x14ac:dyDescent="0.15">
      <c r="A671" s="2">
        <v>103557</v>
      </c>
      <c r="B671" s="6" t="s">
        <v>4</v>
      </c>
      <c r="C671" s="7">
        <v>5</v>
      </c>
      <c r="D671" t="s">
        <v>14</v>
      </c>
      <c r="E671">
        <f>(COUNTIFS(C$1:C671,C671,D$1:D671,D671,B$1:B671,"&lt;&gt;нет")=1)*D671</f>
        <v>0</v>
      </c>
    </row>
    <row r="672" spans="1:5" x14ac:dyDescent="0.15">
      <c r="A672" s="2">
        <v>103675</v>
      </c>
      <c r="B672" s="6" t="s">
        <v>4</v>
      </c>
      <c r="C672" s="7">
        <v>7</v>
      </c>
      <c r="D672" t="s">
        <v>14</v>
      </c>
      <c r="E672">
        <f>(COUNTIFS(C$1:C672,C672,D$1:D672,D672,B$1:B672,"&lt;&gt;нет")=1)*D672</f>
        <v>0</v>
      </c>
    </row>
    <row r="673" spans="1:5" x14ac:dyDescent="0.15">
      <c r="A673" s="2">
        <v>103688</v>
      </c>
      <c r="B673" s="6" t="s">
        <v>4</v>
      </c>
      <c r="C673" s="7">
        <v>5</v>
      </c>
      <c r="E673">
        <f>(COUNTIFS(C$1:C673,C673,D$1:D673,D673,B$1:B673,"&lt;&gt;нет")=1)*D673</f>
        <v>0</v>
      </c>
    </row>
    <row r="674" spans="1:5" x14ac:dyDescent="0.15">
      <c r="A674" s="2">
        <v>103774</v>
      </c>
      <c r="B674" s="4">
        <v>5000</v>
      </c>
      <c r="C674" s="7">
        <v>6</v>
      </c>
      <c r="D674" t="s">
        <v>15</v>
      </c>
      <c r="E674">
        <f>(COUNTIFS(C$1:C674,C674,D$1:D674,D674,B$1:B674,"&lt;&gt;нет")=1)*D674</f>
        <v>0</v>
      </c>
    </row>
    <row r="675" spans="1:5" x14ac:dyDescent="0.15">
      <c r="A675" s="2">
        <v>103833</v>
      </c>
      <c r="B675" s="6" t="s">
        <v>4</v>
      </c>
      <c r="C675" s="7">
        <v>7</v>
      </c>
      <c r="D675" t="s">
        <v>16</v>
      </c>
      <c r="E675">
        <f>(COUNTIFS(C$1:C675,C675,D$1:D675,D675,B$1:B675,"&lt;&gt;нет")=1)*D675</f>
        <v>0</v>
      </c>
    </row>
    <row r="676" spans="1:5" x14ac:dyDescent="0.15">
      <c r="A676" s="3">
        <v>103976</v>
      </c>
      <c r="B676" s="5">
        <v>8400</v>
      </c>
      <c r="C676" s="8">
        <v>6</v>
      </c>
      <c r="E676">
        <f>(COUNTIFS(C$1:C676,C676,D$1:D676,D676,B$1:B676,"&lt;&gt;нет")=1)*D676</f>
        <v>0</v>
      </c>
    </row>
    <row r="677" spans="1:5" x14ac:dyDescent="0.15">
      <c r="A677" s="2">
        <v>104425</v>
      </c>
      <c r="B677" s="6" t="s">
        <v>4</v>
      </c>
      <c r="C677" s="7">
        <v>5</v>
      </c>
      <c r="D677" t="s">
        <v>14</v>
      </c>
      <c r="E677">
        <f>(COUNTIFS(C$1:C677,C677,D$1:D677,D677,B$1:B677,"&lt;&gt;нет")=1)*D677</f>
        <v>0</v>
      </c>
    </row>
    <row r="678" spans="1:5" x14ac:dyDescent="0.15">
      <c r="A678" s="3">
        <v>104439</v>
      </c>
      <c r="B678" s="6" t="s">
        <v>4</v>
      </c>
      <c r="C678" s="8">
        <v>6</v>
      </c>
      <c r="D678" t="s">
        <v>14</v>
      </c>
      <c r="E678">
        <f>(COUNTIFS(C$1:C678,C678,D$1:D678,D678,B$1:B678,"&lt;&gt;нет")=1)*D678</f>
        <v>0</v>
      </c>
    </row>
    <row r="679" spans="1:5" x14ac:dyDescent="0.15">
      <c r="A679" s="3">
        <v>104543</v>
      </c>
      <c r="B679" s="5">
        <v>8400</v>
      </c>
      <c r="C679" s="8">
        <v>6</v>
      </c>
      <c r="D679" t="s">
        <v>11</v>
      </c>
      <c r="E679">
        <f>(COUNTIFS(C$1:C679,C679,D$1:D679,D679,B$1:B679,"&lt;&gt;нет")=1)*D679</f>
        <v>0</v>
      </c>
    </row>
    <row r="680" spans="1:5" x14ac:dyDescent="0.15">
      <c r="A680" s="2">
        <v>105027</v>
      </c>
      <c r="B680" s="4">
        <v>7400</v>
      </c>
      <c r="C680" s="7">
        <v>4</v>
      </c>
      <c r="D680" t="s">
        <v>15</v>
      </c>
      <c r="E680">
        <f>(COUNTIFS(C$1:C680,C680,D$1:D680,D680,B$1:B680,"&lt;&gt;нет")=1)*D680</f>
        <v>0</v>
      </c>
    </row>
    <row r="681" spans="1:5" x14ac:dyDescent="0.15">
      <c r="A681" s="2">
        <v>105223</v>
      </c>
      <c r="B681" s="6" t="s">
        <v>4</v>
      </c>
      <c r="C681" s="7">
        <v>7</v>
      </c>
      <c r="D681" t="s">
        <v>14</v>
      </c>
      <c r="E681">
        <f>(COUNTIFS(C$1:C681,C681,D$1:D681,D681,B$1:B681,"&lt;&gt;нет")=1)*D681</f>
        <v>0</v>
      </c>
    </row>
    <row r="682" spans="1:5" x14ac:dyDescent="0.15">
      <c r="A682" s="2">
        <v>105816</v>
      </c>
      <c r="B682" s="4">
        <v>8400</v>
      </c>
      <c r="C682" s="7">
        <v>6</v>
      </c>
      <c r="E682">
        <f>(COUNTIFS(C$1:C682,C682,D$1:D682,D682,B$1:B682,"&lt;&gt;нет")=1)*D682</f>
        <v>0</v>
      </c>
    </row>
    <row r="683" spans="1:5" x14ac:dyDescent="0.15">
      <c r="A683" s="2">
        <v>106440</v>
      </c>
      <c r="B683" s="6" t="s">
        <v>4</v>
      </c>
      <c r="C683" s="7">
        <v>4</v>
      </c>
      <c r="D683" t="s">
        <v>14</v>
      </c>
      <c r="E683">
        <f>(COUNTIFS(C$1:C683,C683,D$1:D683,D683,B$1:B683,"&lt;&gt;нет")=1)*D683</f>
        <v>0</v>
      </c>
    </row>
    <row r="684" spans="1:5" x14ac:dyDescent="0.15">
      <c r="A684" s="3">
        <v>106482</v>
      </c>
      <c r="B684" s="5">
        <v>4600</v>
      </c>
      <c r="C684" s="8">
        <v>7</v>
      </c>
      <c r="D684" t="s">
        <v>14</v>
      </c>
      <c r="E684">
        <f>(COUNTIFS(C$1:C684,C684,D$1:D684,D684,B$1:B684,"&lt;&gt;нет")=1)*D684</f>
        <v>0</v>
      </c>
    </row>
    <row r="685" spans="1:5" x14ac:dyDescent="0.15">
      <c r="A685" s="3">
        <v>106533</v>
      </c>
      <c r="B685" s="5">
        <v>8400</v>
      </c>
      <c r="C685" s="8">
        <v>7</v>
      </c>
      <c r="D685" t="s">
        <v>15</v>
      </c>
      <c r="E685">
        <f>(COUNTIFS(C$1:C685,C685,D$1:D685,D685,B$1:B685,"&lt;&gt;нет")=1)*D685</f>
        <v>0</v>
      </c>
    </row>
    <row r="686" spans="1:5" x14ac:dyDescent="0.15">
      <c r="A686" s="2">
        <v>106887</v>
      </c>
      <c r="B686" s="4">
        <v>8400</v>
      </c>
      <c r="C686" s="7">
        <v>5</v>
      </c>
      <c r="D686" t="s">
        <v>15</v>
      </c>
      <c r="E686">
        <f>(COUNTIFS(C$1:C686,C686,D$1:D686,D686,B$1:B686,"&lt;&gt;нет")=1)*D686</f>
        <v>0</v>
      </c>
    </row>
    <row r="687" spans="1:5" x14ac:dyDescent="0.15">
      <c r="A687" s="3">
        <v>106953</v>
      </c>
      <c r="B687" s="6" t="s">
        <v>4</v>
      </c>
      <c r="C687" s="8">
        <v>4</v>
      </c>
      <c r="D687" t="s">
        <v>16</v>
      </c>
      <c r="E687">
        <f>(COUNTIFS(C$1:C687,C687,D$1:D687,D687,B$1:B687,"&lt;&gt;нет")=1)*D687</f>
        <v>0</v>
      </c>
    </row>
    <row r="688" spans="1:5" x14ac:dyDescent="0.15">
      <c r="A688" s="3">
        <v>107222</v>
      </c>
      <c r="B688" s="5">
        <v>4000</v>
      </c>
      <c r="C688" s="8">
        <v>8</v>
      </c>
      <c r="D688" t="s">
        <v>15</v>
      </c>
      <c r="E688">
        <f>(COUNTIFS(C$1:C688,C688,D$1:D688,D688,B$1:B688,"&lt;&gt;нет")=1)*D688</f>
        <v>0</v>
      </c>
    </row>
    <row r="689" spans="1:5" x14ac:dyDescent="0.15">
      <c r="A689" s="3">
        <v>107245</v>
      </c>
      <c r="B689" s="6" t="s">
        <v>4</v>
      </c>
      <c r="C689" s="8">
        <v>5</v>
      </c>
      <c r="D689" t="s">
        <v>14</v>
      </c>
      <c r="E689">
        <f>(COUNTIFS(C$1:C689,C689,D$1:D689,D689,B$1:B689,"&lt;&gt;нет")=1)*D689</f>
        <v>0</v>
      </c>
    </row>
    <row r="690" spans="1:5" x14ac:dyDescent="0.15">
      <c r="A690" s="3">
        <v>107247</v>
      </c>
      <c r="B690" s="6" t="s">
        <v>4</v>
      </c>
      <c r="C690" s="8">
        <v>6</v>
      </c>
      <c r="E690">
        <f>(COUNTIFS(C$1:C690,C690,D$1:D690,D690,B$1:B690,"&lt;&gt;нет")=1)*D690</f>
        <v>0</v>
      </c>
    </row>
    <row r="691" spans="1:5" x14ac:dyDescent="0.15">
      <c r="A691" s="3">
        <v>107314</v>
      </c>
      <c r="B691" s="5">
        <v>8400</v>
      </c>
      <c r="C691" s="8">
        <v>8</v>
      </c>
      <c r="D691" t="s">
        <v>13</v>
      </c>
      <c r="E691">
        <f>(COUNTIFS(C$1:C691,C691,D$1:D691,D691,B$1:B691,"&lt;&gt;нет")=1)*D691</f>
        <v>0</v>
      </c>
    </row>
    <row r="692" spans="1:5" x14ac:dyDescent="0.15">
      <c r="A692" s="3">
        <v>107458</v>
      </c>
      <c r="B692" s="6" t="s">
        <v>4</v>
      </c>
      <c r="C692" s="8">
        <v>6</v>
      </c>
      <c r="D692" t="s">
        <v>10</v>
      </c>
      <c r="E692">
        <f>(COUNTIFS(C$1:C692,C692,D$1:D692,D692,B$1:B692,"&lt;&gt;нет")=1)*D692</f>
        <v>0</v>
      </c>
    </row>
    <row r="693" spans="1:5" x14ac:dyDescent="0.15">
      <c r="A693" s="2">
        <v>107522</v>
      </c>
      <c r="B693" s="6" t="s">
        <v>4</v>
      </c>
      <c r="C693" s="7">
        <v>11</v>
      </c>
      <c r="D693" t="s">
        <v>22</v>
      </c>
      <c r="E693">
        <f>(COUNTIFS(C$1:C693,C693,D$1:D693,D693,B$1:B693,"&lt;&gt;нет")=1)*D693</f>
        <v>0</v>
      </c>
    </row>
    <row r="694" spans="1:5" x14ac:dyDescent="0.15">
      <c r="A694" s="3">
        <v>107562</v>
      </c>
      <c r="B694" s="5">
        <v>6000</v>
      </c>
      <c r="C694" s="8">
        <v>10</v>
      </c>
      <c r="D694" t="s">
        <v>12</v>
      </c>
      <c r="E694">
        <f>(COUNTIFS(C$1:C694,C694,D$1:D694,D694,B$1:B694,"&lt;&gt;нет")=1)*D694</f>
        <v>0</v>
      </c>
    </row>
    <row r="695" spans="1:5" x14ac:dyDescent="0.15">
      <c r="A695" s="3">
        <v>107714</v>
      </c>
      <c r="B695" s="6" t="s">
        <v>4</v>
      </c>
      <c r="C695" s="8">
        <v>5</v>
      </c>
      <c r="D695" t="s">
        <v>14</v>
      </c>
      <c r="E695">
        <f>(COUNTIFS(C$1:C695,C695,D$1:D695,D695,B$1:B695,"&lt;&gt;нет")=1)*D695</f>
        <v>0</v>
      </c>
    </row>
    <row r="696" spans="1:5" x14ac:dyDescent="0.15">
      <c r="A696" s="2">
        <v>107754</v>
      </c>
      <c r="B696" s="6" t="s">
        <v>4</v>
      </c>
      <c r="C696" s="7">
        <v>5</v>
      </c>
      <c r="D696" t="s">
        <v>10</v>
      </c>
      <c r="E696">
        <f>(COUNTIFS(C$1:C696,C696,D$1:D696,D696,B$1:B696,"&lt;&gt;нет")=1)*D696</f>
        <v>0</v>
      </c>
    </row>
    <row r="697" spans="1:5" x14ac:dyDescent="0.15">
      <c r="A697" s="3">
        <v>108188</v>
      </c>
      <c r="B697" s="6" t="s">
        <v>4</v>
      </c>
      <c r="C697" s="8">
        <v>4</v>
      </c>
      <c r="D697" t="s">
        <v>20</v>
      </c>
      <c r="E697">
        <f>(COUNTIFS(C$1:C697,C697,D$1:D697,D697,B$1:B697,"&lt;&gt;нет")=1)*D697</f>
        <v>11</v>
      </c>
    </row>
    <row r="698" spans="1:5" x14ac:dyDescent="0.15">
      <c r="A698" s="3">
        <v>108356</v>
      </c>
      <c r="B698" s="6" t="s">
        <v>4</v>
      </c>
      <c r="C698" s="8">
        <v>4</v>
      </c>
      <c r="D698" t="s">
        <v>12</v>
      </c>
      <c r="E698">
        <f>(COUNTIFS(C$1:C698,C698,D$1:D698,D698,B$1:B698,"&lt;&gt;нет")=1)*D698</f>
        <v>0</v>
      </c>
    </row>
    <row r="699" spans="1:5" x14ac:dyDescent="0.15">
      <c r="A699" s="3">
        <v>108431</v>
      </c>
      <c r="B699" s="6" t="s">
        <v>4</v>
      </c>
      <c r="C699" s="8">
        <v>5</v>
      </c>
      <c r="E699">
        <f>(COUNTIFS(C$1:C699,C699,D$1:D699,D699,B$1:B699,"&lt;&gt;нет")=1)*D699</f>
        <v>0</v>
      </c>
    </row>
    <row r="700" spans="1:5" x14ac:dyDescent="0.15">
      <c r="A700" s="2">
        <v>108433</v>
      </c>
      <c r="B700" s="6" t="s">
        <v>4</v>
      </c>
      <c r="C700" s="7">
        <v>10</v>
      </c>
      <c r="D700" t="s">
        <v>10</v>
      </c>
      <c r="E700">
        <f>(COUNTIFS(C$1:C700,C700,D$1:D700,D700,B$1:B700,"&lt;&gt;нет")=1)*D700</f>
        <v>0</v>
      </c>
    </row>
    <row r="701" spans="1:5" x14ac:dyDescent="0.15">
      <c r="A701" s="2">
        <v>108468</v>
      </c>
      <c r="B701" s="6" t="s">
        <v>4</v>
      </c>
      <c r="C701" s="7">
        <v>6</v>
      </c>
      <c r="E701">
        <f>(COUNTIFS(C$1:C701,C701,D$1:D701,D701,B$1:B701,"&lt;&gt;нет")=1)*D701</f>
        <v>0</v>
      </c>
    </row>
    <row r="702" spans="1:5" x14ac:dyDescent="0.15">
      <c r="A702" s="2">
        <v>108613</v>
      </c>
      <c r="B702" s="6" t="s">
        <v>4</v>
      </c>
      <c r="C702" s="7">
        <v>4</v>
      </c>
      <c r="D702" t="s">
        <v>14</v>
      </c>
      <c r="E702">
        <f>(COUNTIFS(C$1:C702,C702,D$1:D702,D702,B$1:B702,"&lt;&gt;нет")=1)*D702</f>
        <v>0</v>
      </c>
    </row>
    <row r="703" spans="1:5" x14ac:dyDescent="0.15">
      <c r="A703" s="2">
        <v>108691</v>
      </c>
      <c r="B703" s="4">
        <v>4000</v>
      </c>
      <c r="C703" s="7">
        <v>5</v>
      </c>
      <c r="D703" t="s">
        <v>16</v>
      </c>
      <c r="E703">
        <f>(COUNTIFS(C$1:C703,C703,D$1:D703,D703,B$1:B703,"&lt;&gt;нет")=1)*D703</f>
        <v>0</v>
      </c>
    </row>
    <row r="704" spans="1:5" x14ac:dyDescent="0.15">
      <c r="A704" s="3">
        <v>108887</v>
      </c>
      <c r="B704" s="5">
        <v>4600</v>
      </c>
      <c r="C704" s="8">
        <v>6</v>
      </c>
      <c r="D704" t="s">
        <v>12</v>
      </c>
      <c r="E704">
        <f>(COUNTIFS(C$1:C704,C704,D$1:D704,D704,B$1:B704,"&lt;&gt;нет")=1)*D704</f>
        <v>0</v>
      </c>
    </row>
    <row r="705" spans="1:5" x14ac:dyDescent="0.15">
      <c r="A705" s="3">
        <v>109147</v>
      </c>
      <c r="B705" s="6" t="s">
        <v>4</v>
      </c>
      <c r="C705" s="8">
        <v>6</v>
      </c>
      <c r="E705">
        <f>(COUNTIFS(C$1:C705,C705,D$1:D705,D705,B$1:B705,"&lt;&gt;нет")=1)*D705</f>
        <v>0</v>
      </c>
    </row>
    <row r="706" spans="1:5" x14ac:dyDescent="0.15">
      <c r="A706" s="2">
        <v>109187</v>
      </c>
      <c r="B706" s="6" t="s">
        <v>4</v>
      </c>
      <c r="C706" s="7">
        <v>6</v>
      </c>
      <c r="D706" t="s">
        <v>16</v>
      </c>
      <c r="E706">
        <f>(COUNTIFS(C$1:C706,C706,D$1:D706,D706,B$1:B706,"&lt;&gt;нет")=1)*D706</f>
        <v>0</v>
      </c>
    </row>
    <row r="707" spans="1:5" x14ac:dyDescent="0.15">
      <c r="A707" s="2">
        <v>109245</v>
      </c>
      <c r="B707" s="4">
        <v>8400</v>
      </c>
      <c r="C707" s="7">
        <v>7</v>
      </c>
      <c r="D707" t="s">
        <v>14</v>
      </c>
      <c r="E707">
        <f>(COUNTIFS(C$1:C707,C707,D$1:D707,D707,B$1:B707,"&lt;&gt;нет")=1)*D707</f>
        <v>0</v>
      </c>
    </row>
    <row r="708" spans="1:5" x14ac:dyDescent="0.15">
      <c r="A708" s="3">
        <v>109261</v>
      </c>
      <c r="B708" s="6" t="s">
        <v>4</v>
      </c>
      <c r="C708" s="8">
        <v>9</v>
      </c>
      <c r="E708">
        <f>(COUNTIFS(C$1:C708,C708,D$1:D708,D708,B$1:B708,"&lt;&gt;нет")=1)*D708</f>
        <v>0</v>
      </c>
    </row>
    <row r="709" spans="1:5" x14ac:dyDescent="0.15">
      <c r="A709" s="2">
        <v>109338</v>
      </c>
      <c r="B709" s="6" t="s">
        <v>4</v>
      </c>
      <c r="C709" s="7">
        <v>4</v>
      </c>
      <c r="D709" t="s">
        <v>14</v>
      </c>
      <c r="E709">
        <f>(COUNTIFS(C$1:C709,C709,D$1:D709,D709,B$1:B709,"&lt;&gt;нет")=1)*D709</f>
        <v>0</v>
      </c>
    </row>
    <row r="710" spans="1:5" x14ac:dyDescent="0.15">
      <c r="A710" s="2">
        <v>109371</v>
      </c>
      <c r="B710" s="6" t="s">
        <v>4</v>
      </c>
      <c r="C710" s="7">
        <v>4</v>
      </c>
      <c r="D710" t="s">
        <v>14</v>
      </c>
      <c r="E710">
        <f>(COUNTIFS(C$1:C710,C710,D$1:D710,D710,B$1:B710,"&lt;&gt;нет")=1)*D710</f>
        <v>0</v>
      </c>
    </row>
    <row r="711" spans="1:5" x14ac:dyDescent="0.15">
      <c r="A711" s="3">
        <v>110006</v>
      </c>
      <c r="B711" s="5">
        <v>8400</v>
      </c>
      <c r="C711" s="8">
        <v>7</v>
      </c>
      <c r="E711">
        <f>(COUNTIFS(C$1:C711,C711,D$1:D711,D711,B$1:B711,"&lt;&gt;нет")=1)*D711</f>
        <v>0</v>
      </c>
    </row>
    <row r="712" spans="1:5" x14ac:dyDescent="0.15">
      <c r="A712" s="2">
        <v>110064</v>
      </c>
      <c r="B712" s="6" t="s">
        <v>4</v>
      </c>
      <c r="C712" s="7">
        <v>4</v>
      </c>
      <c r="E712">
        <f>(COUNTIFS(C$1:C712,C712,D$1:D712,D712,B$1:B712,"&lt;&gt;нет")=1)*D712</f>
        <v>0</v>
      </c>
    </row>
    <row r="713" spans="1:5" x14ac:dyDescent="0.15">
      <c r="A713" s="2">
        <v>110118</v>
      </c>
      <c r="B713" s="4">
        <v>8400</v>
      </c>
      <c r="C713" s="7">
        <v>5</v>
      </c>
      <c r="D713" t="s">
        <v>16</v>
      </c>
      <c r="E713">
        <f>(COUNTIFS(C$1:C713,C713,D$1:D713,D713,B$1:B713,"&lt;&gt;нет")=1)*D713</f>
        <v>0</v>
      </c>
    </row>
    <row r="714" spans="1:5" x14ac:dyDescent="0.15">
      <c r="A714" s="3">
        <v>110194</v>
      </c>
      <c r="B714" s="5">
        <v>7200</v>
      </c>
      <c r="C714" s="8">
        <v>6</v>
      </c>
      <c r="D714" t="s">
        <v>16</v>
      </c>
      <c r="E714">
        <f>(COUNTIFS(C$1:C714,C714,D$1:D714,D714,B$1:B714,"&lt;&gt;нет")=1)*D714</f>
        <v>0</v>
      </c>
    </row>
    <row r="715" spans="1:5" x14ac:dyDescent="0.15">
      <c r="A715" s="2">
        <v>110250</v>
      </c>
      <c r="B715" s="6" t="s">
        <v>4</v>
      </c>
      <c r="C715" s="7">
        <v>4</v>
      </c>
      <c r="D715" t="s">
        <v>14</v>
      </c>
      <c r="E715">
        <f>(COUNTIFS(C$1:C715,C715,D$1:D715,D715,B$1:B715,"&lt;&gt;нет")=1)*D715</f>
        <v>0</v>
      </c>
    </row>
    <row r="716" spans="1:5" x14ac:dyDescent="0.15">
      <c r="A716" s="2">
        <v>110698</v>
      </c>
      <c r="B716" s="4">
        <v>3600</v>
      </c>
      <c r="C716" s="7">
        <v>11</v>
      </c>
      <c r="D716" t="s">
        <v>12</v>
      </c>
      <c r="E716">
        <f>(COUNTIFS(C$1:C716,C716,D$1:D716,D716,B$1:B716,"&lt;&gt;нет")=1)*D716</f>
        <v>0</v>
      </c>
    </row>
    <row r="717" spans="1:5" x14ac:dyDescent="0.15">
      <c r="A717" s="3">
        <v>111147</v>
      </c>
      <c r="B717" s="6" t="s">
        <v>4</v>
      </c>
      <c r="C717" s="8">
        <v>12</v>
      </c>
      <c r="E717">
        <f>(COUNTIFS(C$1:C717,C717,D$1:D717,D717,B$1:B717,"&lt;&gt;нет")=1)*D717</f>
        <v>0</v>
      </c>
    </row>
    <row r="718" spans="1:5" x14ac:dyDescent="0.15">
      <c r="A718" s="2">
        <v>111172</v>
      </c>
      <c r="B718" s="4">
        <v>8400</v>
      </c>
      <c r="C718" s="7">
        <v>6</v>
      </c>
      <c r="D718" t="s">
        <v>21</v>
      </c>
      <c r="E718">
        <f>(COUNTIFS(C$1:C718,C718,D$1:D718,D718,B$1:B718,"&lt;&gt;нет")=1)*D718</f>
        <v>13</v>
      </c>
    </row>
    <row r="719" spans="1:5" x14ac:dyDescent="0.15">
      <c r="A719" s="2">
        <v>111903</v>
      </c>
      <c r="B719" s="4">
        <v>6000</v>
      </c>
      <c r="C719" s="7">
        <v>13</v>
      </c>
      <c r="D719" t="s">
        <v>12</v>
      </c>
      <c r="E719">
        <f>(COUNTIFS(C$1:C719,C719,D$1:D719,D719,B$1:B719,"&lt;&gt;нет")=1)*D719</f>
        <v>0</v>
      </c>
    </row>
    <row r="720" spans="1:5" x14ac:dyDescent="0.15">
      <c r="A720" s="2">
        <v>112091</v>
      </c>
      <c r="B720" s="6" t="s">
        <v>4</v>
      </c>
      <c r="C720" s="7">
        <v>8</v>
      </c>
      <c r="D720" t="s">
        <v>16</v>
      </c>
      <c r="E720">
        <f>(COUNTIFS(C$1:C720,C720,D$1:D720,D720,B$1:B720,"&lt;&gt;нет")=1)*D720</f>
        <v>0</v>
      </c>
    </row>
    <row r="721" spans="1:5" x14ac:dyDescent="0.15">
      <c r="A721" s="2">
        <v>112162</v>
      </c>
      <c r="B721" s="4">
        <v>6000</v>
      </c>
      <c r="C721" s="7">
        <v>9</v>
      </c>
      <c r="D721" t="s">
        <v>14</v>
      </c>
      <c r="E721">
        <f>(COUNTIFS(C$1:C721,C721,D$1:D721,D721,B$1:B721,"&lt;&gt;нет")=1)*D721</f>
        <v>0</v>
      </c>
    </row>
    <row r="722" spans="1:5" x14ac:dyDescent="0.15">
      <c r="A722" s="3">
        <v>112236</v>
      </c>
      <c r="B722" s="5">
        <v>6000</v>
      </c>
      <c r="C722" s="8">
        <v>6</v>
      </c>
      <c r="D722" t="s">
        <v>15</v>
      </c>
      <c r="E722">
        <f>(COUNTIFS(C$1:C722,C722,D$1:D722,D722,B$1:B722,"&lt;&gt;нет")=1)*D722</f>
        <v>0</v>
      </c>
    </row>
    <row r="723" spans="1:5" x14ac:dyDescent="0.15">
      <c r="A723" s="2">
        <v>112362</v>
      </c>
      <c r="B723" s="6" t="s">
        <v>4</v>
      </c>
      <c r="C723" s="7">
        <v>4</v>
      </c>
      <c r="D723" t="s">
        <v>18</v>
      </c>
      <c r="E723">
        <f>(COUNTIFS(C$1:C723,C723,D$1:D723,D723,B$1:B723,"&lt;&gt;нет")=1)*D723</f>
        <v>8</v>
      </c>
    </row>
    <row r="724" spans="1:5" x14ac:dyDescent="0.15">
      <c r="A724" s="3">
        <v>112848</v>
      </c>
      <c r="B724" s="6" t="s">
        <v>4</v>
      </c>
      <c r="C724" s="8">
        <v>4</v>
      </c>
      <c r="D724" t="s">
        <v>14</v>
      </c>
      <c r="E724">
        <f>(COUNTIFS(C$1:C724,C724,D$1:D724,D724,B$1:B724,"&lt;&gt;нет")=1)*D724</f>
        <v>0</v>
      </c>
    </row>
    <row r="725" spans="1:5" x14ac:dyDescent="0.15">
      <c r="A725" s="2">
        <v>113251</v>
      </c>
      <c r="B725" s="6" t="s">
        <v>4</v>
      </c>
      <c r="C725" s="7">
        <v>4</v>
      </c>
      <c r="D725" t="s">
        <v>18</v>
      </c>
      <c r="E725">
        <f>(COUNTIFS(C$1:C725,C725,D$1:D725,D725,B$1:B725,"&lt;&gt;нет")=1)*D725</f>
        <v>8</v>
      </c>
    </row>
    <row r="726" spans="1:5" x14ac:dyDescent="0.15">
      <c r="A726" s="3">
        <v>113397</v>
      </c>
      <c r="B726" s="6" t="s">
        <v>4</v>
      </c>
      <c r="C726" s="8">
        <v>4</v>
      </c>
      <c r="D726" t="s">
        <v>13</v>
      </c>
      <c r="E726">
        <f>(COUNTIFS(C$1:C726,C726,D$1:D726,D726,B$1:B726,"&lt;&gt;нет")=1)*D726</f>
        <v>0</v>
      </c>
    </row>
    <row r="727" spans="1:5" x14ac:dyDescent="0.15">
      <c r="A727" s="2">
        <v>113994</v>
      </c>
      <c r="B727" s="4">
        <v>8400</v>
      </c>
      <c r="C727" s="7">
        <v>4</v>
      </c>
      <c r="D727" t="s">
        <v>14</v>
      </c>
      <c r="E727">
        <f>(COUNTIFS(C$1:C727,C727,D$1:D727,D727,B$1:B727,"&lt;&gt;нет")=1)*D727</f>
        <v>0</v>
      </c>
    </row>
    <row r="728" spans="1:5" x14ac:dyDescent="0.15">
      <c r="A728" s="3">
        <v>114894</v>
      </c>
      <c r="B728" s="5">
        <v>8400</v>
      </c>
      <c r="C728" s="8">
        <v>5</v>
      </c>
      <c r="D728" t="s">
        <v>12</v>
      </c>
      <c r="E728">
        <f>(COUNTIFS(C$1:C728,C728,D$1:D728,D728,B$1:B728,"&lt;&gt;нет")=1)*D728</f>
        <v>0</v>
      </c>
    </row>
    <row r="729" spans="1:5" x14ac:dyDescent="0.15">
      <c r="A729" s="2">
        <v>114911</v>
      </c>
      <c r="B729" s="6" t="s">
        <v>4</v>
      </c>
      <c r="C729" s="7">
        <v>7</v>
      </c>
      <c r="D729" t="s">
        <v>14</v>
      </c>
      <c r="E729">
        <f>(COUNTIFS(C$1:C729,C729,D$1:D729,D729,B$1:B729,"&lt;&gt;нет")=1)*D729</f>
        <v>0</v>
      </c>
    </row>
    <row r="730" spans="1:5" x14ac:dyDescent="0.15">
      <c r="A730" s="3">
        <v>115792</v>
      </c>
      <c r="B730" s="6" t="s">
        <v>4</v>
      </c>
      <c r="C730" s="8">
        <v>6</v>
      </c>
      <c r="D730" t="s">
        <v>10</v>
      </c>
      <c r="E730">
        <f>(COUNTIFS(C$1:C730,C730,D$1:D730,D730,B$1:B730,"&lt;&gt;нет")=1)*D730</f>
        <v>0</v>
      </c>
    </row>
    <row r="731" spans="1:5" x14ac:dyDescent="0.15">
      <c r="A731" s="2">
        <v>115816</v>
      </c>
      <c r="B731" s="6" t="s">
        <v>4</v>
      </c>
      <c r="C731" s="7">
        <v>5</v>
      </c>
      <c r="E731">
        <f>(COUNTIFS(C$1:C731,C731,D$1:D731,D731,B$1:B731,"&lt;&gt;нет")=1)*D731</f>
        <v>0</v>
      </c>
    </row>
    <row r="732" spans="1:5" x14ac:dyDescent="0.15">
      <c r="A732" s="2">
        <v>115967</v>
      </c>
      <c r="B732" s="6" t="s">
        <v>4</v>
      </c>
      <c r="C732" s="7">
        <v>8</v>
      </c>
      <c r="D732" t="s">
        <v>10</v>
      </c>
      <c r="E732">
        <f>(COUNTIFS(C$1:C732,C732,D$1:D732,D732,B$1:B732,"&lt;&gt;нет")=1)*D732</f>
        <v>0</v>
      </c>
    </row>
    <row r="733" spans="1:5" x14ac:dyDescent="0.15">
      <c r="A733" s="2">
        <v>115972</v>
      </c>
      <c r="B733" s="6" t="s">
        <v>4</v>
      </c>
      <c r="C733" s="7">
        <v>4</v>
      </c>
      <c r="D733" t="s">
        <v>15</v>
      </c>
      <c r="E733">
        <f>(COUNTIFS(C$1:C733,C733,D$1:D733,D733,B$1:B733,"&lt;&gt;нет")=1)*D733</f>
        <v>0</v>
      </c>
    </row>
    <row r="734" spans="1:5" x14ac:dyDescent="0.15">
      <c r="A734" s="3">
        <v>116075</v>
      </c>
      <c r="B734" s="6" t="s">
        <v>4</v>
      </c>
      <c r="C734" s="8">
        <v>4</v>
      </c>
      <c r="D734" t="s">
        <v>10</v>
      </c>
      <c r="E734">
        <f>(COUNTIFS(C$1:C734,C734,D$1:D734,D734,B$1:B734,"&lt;&gt;нет")=1)*D734</f>
        <v>0</v>
      </c>
    </row>
    <row r="735" spans="1:5" x14ac:dyDescent="0.15">
      <c r="A735" s="3">
        <v>116298</v>
      </c>
      <c r="B735" s="6" t="s">
        <v>4</v>
      </c>
      <c r="C735" s="8">
        <v>5</v>
      </c>
      <c r="D735" t="s">
        <v>15</v>
      </c>
      <c r="E735">
        <f>(COUNTIFS(C$1:C735,C735,D$1:D735,D735,B$1:B735,"&lt;&gt;нет")=1)*D735</f>
        <v>0</v>
      </c>
    </row>
    <row r="736" spans="1:5" x14ac:dyDescent="0.15">
      <c r="A736" s="3">
        <v>116461</v>
      </c>
      <c r="B736" s="5">
        <v>6000</v>
      </c>
      <c r="C736" s="8">
        <v>5</v>
      </c>
      <c r="D736" t="s">
        <v>22</v>
      </c>
      <c r="E736">
        <f>(COUNTIFS(C$1:C736,C736,D$1:D736,D736,B$1:B736,"&lt;&gt;нет")=1)*D736</f>
        <v>0</v>
      </c>
    </row>
    <row r="737" spans="1:5" x14ac:dyDescent="0.15">
      <c r="A737" s="2">
        <v>116605</v>
      </c>
      <c r="B737" s="6" t="s">
        <v>4</v>
      </c>
      <c r="C737" s="7">
        <v>4</v>
      </c>
      <c r="D737" t="s">
        <v>12</v>
      </c>
      <c r="E737">
        <f>(COUNTIFS(C$1:C737,C737,D$1:D737,D737,B$1:B737,"&lt;&gt;нет")=1)*D737</f>
        <v>0</v>
      </c>
    </row>
    <row r="738" spans="1:5" x14ac:dyDescent="0.15">
      <c r="A738" s="3">
        <v>116674</v>
      </c>
      <c r="B738" s="6" t="s">
        <v>4</v>
      </c>
      <c r="C738" s="8">
        <v>4</v>
      </c>
      <c r="D738" t="s">
        <v>28</v>
      </c>
      <c r="E738">
        <f>(COUNTIFS(C$1:C738,C738,D$1:D738,D738,B$1:B738,"&lt;&gt;нет")=1)*D738</f>
        <v>0</v>
      </c>
    </row>
    <row r="739" spans="1:5" x14ac:dyDescent="0.15">
      <c r="A739" s="3">
        <v>116925</v>
      </c>
      <c r="B739" s="5">
        <v>6000</v>
      </c>
      <c r="C739" s="8">
        <v>4</v>
      </c>
      <c r="D739" t="s">
        <v>13</v>
      </c>
      <c r="E739">
        <f>(COUNTIFS(C$1:C739,C739,D$1:D739,D739,B$1:B739,"&lt;&gt;нет")=1)*D739</f>
        <v>0</v>
      </c>
    </row>
    <row r="740" spans="1:5" x14ac:dyDescent="0.15">
      <c r="A740" s="3">
        <v>117014</v>
      </c>
      <c r="B740" s="5">
        <v>13320</v>
      </c>
      <c r="C740" s="8">
        <v>10</v>
      </c>
      <c r="D740" t="s">
        <v>11</v>
      </c>
      <c r="E740">
        <f>(COUNTIFS(C$1:C740,C740,D$1:D740,D740,B$1:B740,"&lt;&gt;нет")=1)*D740</f>
        <v>0</v>
      </c>
    </row>
    <row r="741" spans="1:5" x14ac:dyDescent="0.15">
      <c r="A741" s="3">
        <v>117465</v>
      </c>
      <c r="B741" s="6" t="s">
        <v>4</v>
      </c>
      <c r="C741" s="8">
        <v>6</v>
      </c>
      <c r="E741">
        <f>(COUNTIFS(C$1:C741,C741,D$1:D741,D741,B$1:B741,"&lt;&gt;нет")=1)*D741</f>
        <v>0</v>
      </c>
    </row>
    <row r="742" spans="1:5" x14ac:dyDescent="0.15">
      <c r="A742" s="3">
        <v>117472</v>
      </c>
      <c r="B742" s="5">
        <v>8400</v>
      </c>
      <c r="C742" s="8">
        <v>4</v>
      </c>
      <c r="D742" t="s">
        <v>12</v>
      </c>
      <c r="E742">
        <f>(COUNTIFS(C$1:C742,C742,D$1:D742,D742,B$1:B742,"&lt;&gt;нет")=1)*D742</f>
        <v>0</v>
      </c>
    </row>
    <row r="743" spans="1:5" x14ac:dyDescent="0.15">
      <c r="A743" s="2">
        <v>117990</v>
      </c>
      <c r="B743" s="4">
        <v>6000</v>
      </c>
      <c r="C743" s="7">
        <v>9</v>
      </c>
      <c r="D743" t="s">
        <v>19</v>
      </c>
      <c r="E743">
        <f>(COUNTIFS(C$1:C743,C743,D$1:D743,D743,B$1:B743,"&lt;&gt;нет")=1)*D743</f>
        <v>9</v>
      </c>
    </row>
    <row r="744" spans="1:5" x14ac:dyDescent="0.15">
      <c r="A744" s="2">
        <v>118126</v>
      </c>
      <c r="B744" s="4">
        <v>8400</v>
      </c>
      <c r="C744" s="7">
        <v>9</v>
      </c>
      <c r="D744" t="s">
        <v>15</v>
      </c>
      <c r="E744">
        <f>(COUNTIFS(C$1:C744,C744,D$1:D744,D744,B$1:B744,"&lt;&gt;нет")=1)*D744</f>
        <v>0</v>
      </c>
    </row>
    <row r="745" spans="1:5" x14ac:dyDescent="0.15">
      <c r="A745" s="2">
        <v>118133</v>
      </c>
      <c r="B745" s="6" t="s">
        <v>4</v>
      </c>
      <c r="C745" s="7">
        <v>4</v>
      </c>
      <c r="D745" t="s">
        <v>14</v>
      </c>
      <c r="E745">
        <f>(COUNTIFS(C$1:C745,C745,D$1:D745,D745,B$1:B745,"&lt;&gt;нет")=1)*D745</f>
        <v>0</v>
      </c>
    </row>
    <row r="746" spans="1:5" x14ac:dyDescent="0.15">
      <c r="A746" s="3">
        <v>118143</v>
      </c>
      <c r="B746" s="5">
        <v>6000</v>
      </c>
      <c r="C746" s="8">
        <v>6</v>
      </c>
      <c r="D746" t="s">
        <v>12</v>
      </c>
      <c r="E746">
        <f>(COUNTIFS(C$1:C746,C746,D$1:D746,D746,B$1:B746,"&lt;&gt;нет")=1)*D746</f>
        <v>0</v>
      </c>
    </row>
    <row r="747" spans="1:5" x14ac:dyDescent="0.15">
      <c r="A747" s="2">
        <v>118910</v>
      </c>
      <c r="B747" s="4">
        <v>8400</v>
      </c>
      <c r="C747" s="7">
        <v>4</v>
      </c>
      <c r="E747">
        <f>(COUNTIFS(C$1:C747,C747,D$1:D747,D747,B$1:B747,"&lt;&gt;нет")=1)*D747</f>
        <v>0</v>
      </c>
    </row>
    <row r="748" spans="1:5" x14ac:dyDescent="0.15">
      <c r="A748" s="3">
        <v>119090</v>
      </c>
      <c r="B748" s="6" t="s">
        <v>4</v>
      </c>
      <c r="C748" s="8">
        <v>5</v>
      </c>
      <c r="E748">
        <f>(COUNTIFS(C$1:C748,C748,D$1:D748,D748,B$1:B748,"&lt;&gt;нет")=1)*D748</f>
        <v>0</v>
      </c>
    </row>
    <row r="749" spans="1:5" x14ac:dyDescent="0.15">
      <c r="A749" s="3">
        <v>119180</v>
      </c>
      <c r="B749" s="5">
        <v>8400</v>
      </c>
      <c r="C749" s="8">
        <v>4</v>
      </c>
      <c r="D749" t="s">
        <v>12</v>
      </c>
      <c r="E749">
        <f>(COUNTIFS(C$1:C749,C749,D$1:D749,D749,B$1:B749,"&lt;&gt;нет")=1)*D749</f>
        <v>0</v>
      </c>
    </row>
    <row r="750" spans="1:5" x14ac:dyDescent="0.15">
      <c r="A750" s="2">
        <v>119185</v>
      </c>
      <c r="B750" s="4">
        <v>6400</v>
      </c>
      <c r="C750" s="7">
        <v>6</v>
      </c>
      <c r="D750" t="s">
        <v>18</v>
      </c>
      <c r="E750">
        <f>(COUNTIFS(C$1:C750,C750,D$1:D750,D750,B$1:B750,"&lt;&gt;нет")=1)*D750</f>
        <v>8</v>
      </c>
    </row>
    <row r="751" spans="1:5" x14ac:dyDescent="0.15">
      <c r="A751" s="2">
        <v>119888</v>
      </c>
      <c r="B751" s="6" t="s">
        <v>4</v>
      </c>
      <c r="C751" s="7">
        <v>4</v>
      </c>
      <c r="D751" t="s">
        <v>15</v>
      </c>
      <c r="E751">
        <f>(COUNTIFS(C$1:C751,C751,D$1:D751,D751,B$1:B751,"&lt;&gt;нет")=1)*D751</f>
        <v>0</v>
      </c>
    </row>
    <row r="752" spans="1:5" x14ac:dyDescent="0.15">
      <c r="A752" s="2">
        <v>120026</v>
      </c>
      <c r="B752" s="6" t="s">
        <v>4</v>
      </c>
      <c r="C752" s="7">
        <v>9</v>
      </c>
      <c r="E752">
        <f>(COUNTIFS(C$1:C752,C752,D$1:D752,D752,B$1:B752,"&lt;&gt;нет")=1)*D752</f>
        <v>0</v>
      </c>
    </row>
    <row r="753" spans="1:5" x14ac:dyDescent="0.15">
      <c r="A753" s="3">
        <v>120047</v>
      </c>
      <c r="B753" s="6" t="s">
        <v>4</v>
      </c>
      <c r="C753" s="8">
        <v>5</v>
      </c>
      <c r="D753" t="s">
        <v>11</v>
      </c>
      <c r="E753">
        <f>(COUNTIFS(C$1:C753,C753,D$1:D753,D753,B$1:B753,"&lt;&gt;нет")=1)*D753</f>
        <v>0</v>
      </c>
    </row>
    <row r="754" spans="1:5" x14ac:dyDescent="0.15">
      <c r="A754" s="2">
        <v>120534</v>
      </c>
      <c r="B754" s="6" t="s">
        <v>4</v>
      </c>
      <c r="C754" s="7">
        <v>7</v>
      </c>
      <c r="D754" t="s">
        <v>14</v>
      </c>
      <c r="E754">
        <f>(COUNTIFS(C$1:C754,C754,D$1:D754,D754,B$1:B754,"&lt;&gt;нет")=1)*D754</f>
        <v>0</v>
      </c>
    </row>
    <row r="755" spans="1:5" x14ac:dyDescent="0.15">
      <c r="A755" s="2">
        <v>120607</v>
      </c>
      <c r="B755" s="6" t="s">
        <v>4</v>
      </c>
      <c r="C755" s="7">
        <v>4</v>
      </c>
      <c r="D755" t="s">
        <v>12</v>
      </c>
      <c r="E755">
        <f>(COUNTIFS(C$1:C755,C755,D$1:D755,D755,B$1:B755,"&lt;&gt;нет")=1)*D755</f>
        <v>0</v>
      </c>
    </row>
    <row r="756" spans="1:5" x14ac:dyDescent="0.15">
      <c r="A756" s="2">
        <v>120680</v>
      </c>
      <c r="B756" s="6" t="s">
        <v>4</v>
      </c>
      <c r="C756" s="7">
        <v>4</v>
      </c>
      <c r="E756">
        <f>(COUNTIFS(C$1:C756,C756,D$1:D756,D756,B$1:B756,"&lt;&gt;нет")=1)*D756</f>
        <v>0</v>
      </c>
    </row>
    <row r="757" spans="1:5" x14ac:dyDescent="0.15">
      <c r="A757" s="3">
        <v>120753</v>
      </c>
      <c r="B757" s="6" t="s">
        <v>4</v>
      </c>
      <c r="C757" s="8">
        <v>4</v>
      </c>
      <c r="D757" t="s">
        <v>14</v>
      </c>
      <c r="E757">
        <f>(COUNTIFS(C$1:C757,C757,D$1:D757,D757,B$1:B757,"&lt;&gt;нет")=1)*D757</f>
        <v>0</v>
      </c>
    </row>
    <row r="758" spans="1:5" x14ac:dyDescent="0.15">
      <c r="A758" s="3">
        <v>120851</v>
      </c>
      <c r="B758" s="6" t="s">
        <v>4</v>
      </c>
      <c r="C758" s="8">
        <v>11</v>
      </c>
      <c r="E758">
        <f>(COUNTIFS(C$1:C758,C758,D$1:D758,D758,B$1:B758,"&lt;&gt;нет")=1)*D758</f>
        <v>0</v>
      </c>
    </row>
    <row r="759" spans="1:5" x14ac:dyDescent="0.15">
      <c r="A759" s="2">
        <v>120990</v>
      </c>
      <c r="B759" s="6" t="s">
        <v>4</v>
      </c>
      <c r="C759" s="7">
        <v>4</v>
      </c>
      <c r="D759" t="s">
        <v>16</v>
      </c>
      <c r="E759">
        <f>(COUNTIFS(C$1:C759,C759,D$1:D759,D759,B$1:B759,"&lt;&gt;нет")=1)*D759</f>
        <v>0</v>
      </c>
    </row>
    <row r="760" spans="1:5" x14ac:dyDescent="0.15">
      <c r="A760" s="2">
        <v>121184</v>
      </c>
      <c r="B760" s="6" t="s">
        <v>4</v>
      </c>
      <c r="C760" s="7">
        <v>6</v>
      </c>
      <c r="D760" t="s">
        <v>14</v>
      </c>
      <c r="E760">
        <f>(COUNTIFS(C$1:C760,C760,D$1:D760,D760,B$1:B760,"&lt;&gt;нет")=1)*D760</f>
        <v>0</v>
      </c>
    </row>
    <row r="761" spans="1:5" x14ac:dyDescent="0.15">
      <c r="A761" s="3">
        <v>121186</v>
      </c>
      <c r="B761" s="6" t="s">
        <v>4</v>
      </c>
      <c r="C761" s="8">
        <v>5</v>
      </c>
      <c r="E761">
        <f>(COUNTIFS(C$1:C761,C761,D$1:D761,D761,B$1:B761,"&lt;&gt;нет")=1)*D761</f>
        <v>0</v>
      </c>
    </row>
    <row r="762" spans="1:5" x14ac:dyDescent="0.15">
      <c r="A762" s="2">
        <v>121325</v>
      </c>
      <c r="B762" s="6" t="s">
        <v>4</v>
      </c>
      <c r="C762" s="7">
        <v>4</v>
      </c>
      <c r="D762" t="s">
        <v>16</v>
      </c>
      <c r="E762">
        <f>(COUNTIFS(C$1:C762,C762,D$1:D762,D762,B$1:B762,"&lt;&gt;нет")=1)*D762</f>
        <v>0</v>
      </c>
    </row>
    <row r="763" spans="1:5" x14ac:dyDescent="0.15">
      <c r="A763" s="3">
        <v>121559</v>
      </c>
      <c r="B763" s="5">
        <v>8400</v>
      </c>
      <c r="C763" s="8">
        <v>10</v>
      </c>
      <c r="D763" t="s">
        <v>14</v>
      </c>
      <c r="E763">
        <f>(COUNTIFS(C$1:C763,C763,D$1:D763,D763,B$1:B763,"&lt;&gt;нет")=1)*D763</f>
        <v>0</v>
      </c>
    </row>
    <row r="764" spans="1:5" x14ac:dyDescent="0.15">
      <c r="A764" s="3">
        <v>121634</v>
      </c>
      <c r="B764" s="6" t="s">
        <v>4</v>
      </c>
      <c r="C764" s="8">
        <v>9</v>
      </c>
      <c r="E764">
        <f>(COUNTIFS(C$1:C764,C764,D$1:D764,D764,B$1:B764,"&lt;&gt;нет")=1)*D764</f>
        <v>0</v>
      </c>
    </row>
    <row r="765" spans="1:5" x14ac:dyDescent="0.15">
      <c r="A765" s="2">
        <v>122581</v>
      </c>
      <c r="B765" s="6" t="s">
        <v>4</v>
      </c>
      <c r="C765" s="7">
        <v>6</v>
      </c>
      <c r="D765" t="s">
        <v>19</v>
      </c>
      <c r="E765">
        <f>(COUNTIFS(C$1:C765,C765,D$1:D765,D765,B$1:B765,"&lt;&gt;нет")=1)*D765</f>
        <v>0</v>
      </c>
    </row>
    <row r="766" spans="1:5" x14ac:dyDescent="0.15">
      <c r="A766" s="2">
        <v>123093</v>
      </c>
      <c r="B766" s="6" t="s">
        <v>4</v>
      </c>
      <c r="C766" s="7">
        <v>5</v>
      </c>
      <c r="D766" t="s">
        <v>14</v>
      </c>
      <c r="E766">
        <f>(COUNTIFS(C$1:C766,C766,D$1:D766,D766,B$1:B766,"&lt;&gt;нет")=1)*D766</f>
        <v>0</v>
      </c>
    </row>
    <row r="767" spans="1:5" x14ac:dyDescent="0.15">
      <c r="A767" s="3">
        <v>123504</v>
      </c>
      <c r="B767" s="5">
        <v>8400</v>
      </c>
      <c r="C767" s="8">
        <v>9</v>
      </c>
      <c r="D767" t="s">
        <v>15</v>
      </c>
      <c r="E767">
        <f>(COUNTIFS(C$1:C767,C767,D$1:D767,D767,B$1:B767,"&lt;&gt;нет")=1)*D767</f>
        <v>0</v>
      </c>
    </row>
    <row r="768" spans="1:5" x14ac:dyDescent="0.15">
      <c r="A768" s="3">
        <v>123507</v>
      </c>
      <c r="B768" s="5">
        <v>6400</v>
      </c>
      <c r="C768" s="8">
        <v>4</v>
      </c>
      <c r="D768" t="s">
        <v>13</v>
      </c>
      <c r="E768">
        <f>(COUNTIFS(C$1:C768,C768,D$1:D768,D768,B$1:B768,"&lt;&gt;нет")=1)*D768</f>
        <v>0</v>
      </c>
    </row>
    <row r="769" spans="1:5" x14ac:dyDescent="0.15">
      <c r="A769" s="2">
        <v>123697</v>
      </c>
      <c r="B769" s="6" t="s">
        <v>4</v>
      </c>
      <c r="C769" s="7">
        <v>4</v>
      </c>
      <c r="E769">
        <f>(COUNTIFS(C$1:C769,C769,D$1:D769,D769,B$1:B769,"&lt;&gt;нет")=1)*D769</f>
        <v>0</v>
      </c>
    </row>
    <row r="770" spans="1:5" x14ac:dyDescent="0.15">
      <c r="A770" s="2">
        <v>124020</v>
      </c>
      <c r="B770" s="4">
        <v>8400</v>
      </c>
      <c r="C770" s="7">
        <v>8</v>
      </c>
      <c r="D770" t="s">
        <v>13</v>
      </c>
      <c r="E770">
        <f>(COUNTIFS(C$1:C770,C770,D$1:D770,D770,B$1:B770,"&lt;&gt;нет")=1)*D770</f>
        <v>0</v>
      </c>
    </row>
    <row r="771" spans="1:5" x14ac:dyDescent="0.15">
      <c r="A771" s="3">
        <v>124090</v>
      </c>
      <c r="B771" s="6" t="s">
        <v>4</v>
      </c>
      <c r="C771" s="8">
        <v>5</v>
      </c>
      <c r="D771" t="s">
        <v>14</v>
      </c>
      <c r="E771">
        <f>(COUNTIFS(C$1:C771,C771,D$1:D771,D771,B$1:B771,"&lt;&gt;нет")=1)*D771</f>
        <v>0</v>
      </c>
    </row>
    <row r="772" spans="1:5" x14ac:dyDescent="0.15">
      <c r="A772" s="3">
        <v>124387</v>
      </c>
      <c r="B772" s="6" t="s">
        <v>4</v>
      </c>
      <c r="C772" s="8">
        <v>12</v>
      </c>
      <c r="D772" t="s">
        <v>14</v>
      </c>
      <c r="E772">
        <f>(COUNTIFS(C$1:C772,C772,D$1:D772,D772,B$1:B772,"&lt;&gt;нет")=1)*D772</f>
        <v>0</v>
      </c>
    </row>
    <row r="773" spans="1:5" x14ac:dyDescent="0.15">
      <c r="A773" s="3">
        <v>124666</v>
      </c>
      <c r="B773" s="5">
        <v>8400</v>
      </c>
      <c r="C773" s="8">
        <v>5</v>
      </c>
      <c r="D773" t="s">
        <v>15</v>
      </c>
      <c r="E773">
        <f>(COUNTIFS(C$1:C773,C773,D$1:D773,D773,B$1:B773,"&lt;&gt;нет")=1)*D773</f>
        <v>0</v>
      </c>
    </row>
    <row r="774" spans="1:5" x14ac:dyDescent="0.15">
      <c r="A774" s="2">
        <v>124727</v>
      </c>
      <c r="B774" s="4">
        <v>8400</v>
      </c>
      <c r="C774" s="7">
        <v>5</v>
      </c>
      <c r="D774" t="s">
        <v>14</v>
      </c>
      <c r="E774">
        <f>(COUNTIFS(C$1:C774,C774,D$1:D774,D774,B$1:B774,"&lt;&gt;нет")=1)*D774</f>
        <v>0</v>
      </c>
    </row>
    <row r="775" spans="1:5" x14ac:dyDescent="0.15">
      <c r="A775" s="3">
        <v>124999</v>
      </c>
      <c r="B775" s="6" t="s">
        <v>4</v>
      </c>
      <c r="C775" s="8">
        <v>4</v>
      </c>
      <c r="D775" t="s">
        <v>15</v>
      </c>
      <c r="E775">
        <f>(COUNTIFS(C$1:C775,C775,D$1:D775,D775,B$1:B775,"&lt;&gt;нет")=1)*D775</f>
        <v>0</v>
      </c>
    </row>
    <row r="776" spans="1:5" x14ac:dyDescent="0.15">
      <c r="A776" s="3">
        <v>125209</v>
      </c>
      <c r="B776" s="5">
        <v>7400</v>
      </c>
      <c r="C776" s="8">
        <v>8</v>
      </c>
      <c r="D776" t="s">
        <v>12</v>
      </c>
      <c r="E776">
        <f>(COUNTIFS(C$1:C776,C776,D$1:D776,D776,B$1:B776,"&lt;&gt;нет")=1)*D776</f>
        <v>0</v>
      </c>
    </row>
    <row r="777" spans="1:5" x14ac:dyDescent="0.15">
      <c r="A777" s="2">
        <v>125247</v>
      </c>
      <c r="B777" s="4">
        <v>6400</v>
      </c>
      <c r="C777" s="7">
        <v>5</v>
      </c>
      <c r="D777" t="s">
        <v>12</v>
      </c>
      <c r="E777">
        <f>(COUNTIFS(C$1:C777,C777,D$1:D777,D777,B$1:B777,"&lt;&gt;нет")=1)*D777</f>
        <v>0</v>
      </c>
    </row>
    <row r="778" spans="1:5" x14ac:dyDescent="0.15">
      <c r="A778" s="2">
        <v>125412</v>
      </c>
      <c r="B778" s="6" t="s">
        <v>4</v>
      </c>
      <c r="C778" s="7">
        <v>6</v>
      </c>
      <c r="D778" t="s">
        <v>16</v>
      </c>
      <c r="E778">
        <f>(COUNTIFS(C$1:C778,C778,D$1:D778,D778,B$1:B778,"&lt;&gt;нет")=1)*D778</f>
        <v>0</v>
      </c>
    </row>
    <row r="779" spans="1:5" x14ac:dyDescent="0.15">
      <c r="A779" s="3">
        <v>125523</v>
      </c>
      <c r="B779" s="5">
        <v>8400</v>
      </c>
      <c r="C779" s="8">
        <v>9</v>
      </c>
      <c r="D779" t="s">
        <v>20</v>
      </c>
      <c r="E779">
        <f>(COUNTIFS(C$1:C779,C779,D$1:D779,D779,B$1:B779,"&lt;&gt;нет")=1)*D779</f>
        <v>0</v>
      </c>
    </row>
    <row r="780" spans="1:5" x14ac:dyDescent="0.15">
      <c r="A780" s="3">
        <v>125713</v>
      </c>
      <c r="B780" s="5">
        <v>3600</v>
      </c>
      <c r="C780" s="8">
        <v>4</v>
      </c>
      <c r="D780" t="s">
        <v>13</v>
      </c>
      <c r="E780">
        <f>(COUNTIFS(C$1:C780,C780,D$1:D780,D780,B$1:B780,"&lt;&gt;нет")=1)*D780</f>
        <v>0</v>
      </c>
    </row>
    <row r="781" spans="1:5" x14ac:dyDescent="0.15">
      <c r="A781" s="2">
        <v>125746</v>
      </c>
      <c r="B781" s="4">
        <v>8400</v>
      </c>
      <c r="C781" s="7">
        <v>5</v>
      </c>
      <c r="D781" t="s">
        <v>18</v>
      </c>
      <c r="E781">
        <f>(COUNTIFS(C$1:C781,C781,D$1:D781,D781,B$1:B781,"&lt;&gt;нет")=1)*D781</f>
        <v>0</v>
      </c>
    </row>
    <row r="782" spans="1:5" x14ac:dyDescent="0.15">
      <c r="A782" s="3">
        <v>126051</v>
      </c>
      <c r="B782" s="6" t="s">
        <v>4</v>
      </c>
      <c r="C782" s="8">
        <v>4</v>
      </c>
      <c r="D782" t="s">
        <v>12</v>
      </c>
      <c r="E782">
        <f>(COUNTIFS(C$1:C782,C782,D$1:D782,D782,B$1:B782,"&lt;&gt;нет")=1)*D782</f>
        <v>0</v>
      </c>
    </row>
    <row r="783" spans="1:5" x14ac:dyDescent="0.15">
      <c r="A783" s="3">
        <v>126191</v>
      </c>
      <c r="B783" s="6" t="s">
        <v>4</v>
      </c>
      <c r="C783" s="8">
        <v>4</v>
      </c>
      <c r="D783" t="s">
        <v>16</v>
      </c>
      <c r="E783">
        <f>(COUNTIFS(C$1:C783,C783,D$1:D783,D783,B$1:B783,"&lt;&gt;нет")=1)*D783</f>
        <v>0</v>
      </c>
    </row>
    <row r="784" spans="1:5" x14ac:dyDescent="0.15">
      <c r="A784" s="2">
        <v>126363</v>
      </c>
      <c r="B784" s="6" t="s">
        <v>4</v>
      </c>
      <c r="C784" s="7">
        <v>4</v>
      </c>
      <c r="E784">
        <f>(COUNTIFS(C$1:C784,C784,D$1:D784,D784,B$1:B784,"&lt;&gt;нет")=1)*D784</f>
        <v>0</v>
      </c>
    </row>
    <row r="785" spans="1:5" x14ac:dyDescent="0.15">
      <c r="A785" s="2">
        <v>126675</v>
      </c>
      <c r="B785" s="6" t="s">
        <v>4</v>
      </c>
      <c r="C785" s="7">
        <v>5</v>
      </c>
      <c r="D785" t="s">
        <v>12</v>
      </c>
      <c r="E785">
        <f>(COUNTIFS(C$1:C785,C785,D$1:D785,D785,B$1:B785,"&lt;&gt;нет")=1)*D785</f>
        <v>0</v>
      </c>
    </row>
    <row r="786" spans="1:5" x14ac:dyDescent="0.15">
      <c r="A786" s="2">
        <v>126925</v>
      </c>
      <c r="B786" s="6" t="s">
        <v>4</v>
      </c>
      <c r="C786" s="7">
        <v>5</v>
      </c>
      <c r="D786" t="s">
        <v>14</v>
      </c>
      <c r="E786">
        <f>(COUNTIFS(C$1:C786,C786,D$1:D786,D786,B$1:B786,"&lt;&gt;нет")=1)*D786</f>
        <v>0</v>
      </c>
    </row>
    <row r="787" spans="1:5" x14ac:dyDescent="0.15">
      <c r="A787" s="3">
        <v>127366</v>
      </c>
      <c r="B787" s="5">
        <v>7400</v>
      </c>
      <c r="C787" s="8">
        <v>5</v>
      </c>
      <c r="D787" t="s">
        <v>15</v>
      </c>
      <c r="E787">
        <f>(COUNTIFS(C$1:C787,C787,D$1:D787,D787,B$1:B787,"&lt;&gt;нет")=1)*D787</f>
        <v>0</v>
      </c>
    </row>
    <row r="788" spans="1:5" x14ac:dyDescent="0.15">
      <c r="A788" s="2">
        <v>127528</v>
      </c>
      <c r="B788" s="6" t="s">
        <v>4</v>
      </c>
      <c r="C788" s="7">
        <v>4</v>
      </c>
      <c r="D788" t="s">
        <v>14</v>
      </c>
      <c r="E788">
        <f>(COUNTIFS(C$1:C788,C788,D$1:D788,D788,B$1:B788,"&lt;&gt;нет")=1)*D788</f>
        <v>0</v>
      </c>
    </row>
    <row r="789" spans="1:5" x14ac:dyDescent="0.15">
      <c r="A789" s="2">
        <v>127593</v>
      </c>
      <c r="B789" s="4">
        <v>6400</v>
      </c>
      <c r="C789" s="7">
        <v>8</v>
      </c>
      <c r="D789" t="s">
        <v>13</v>
      </c>
      <c r="E789">
        <f>(COUNTIFS(C$1:C789,C789,D$1:D789,D789,B$1:B789,"&lt;&gt;нет")=1)*D789</f>
        <v>0</v>
      </c>
    </row>
    <row r="790" spans="1:5" x14ac:dyDescent="0.15">
      <c r="A790" s="3">
        <v>127596</v>
      </c>
      <c r="B790" s="6" t="s">
        <v>4</v>
      </c>
      <c r="C790" s="8">
        <v>5</v>
      </c>
      <c r="D790" t="s">
        <v>11</v>
      </c>
      <c r="E790">
        <f>(COUNTIFS(C$1:C790,C790,D$1:D790,D790,B$1:B790,"&lt;&gt;нет")=1)*D790</f>
        <v>0</v>
      </c>
    </row>
    <row r="791" spans="1:5" x14ac:dyDescent="0.15">
      <c r="A791" s="2">
        <v>127618</v>
      </c>
      <c r="B791" s="6" t="s">
        <v>4</v>
      </c>
      <c r="C791" s="7">
        <v>9</v>
      </c>
      <c r="D791" t="s">
        <v>16</v>
      </c>
      <c r="E791">
        <f>(COUNTIFS(C$1:C791,C791,D$1:D791,D791,B$1:B791,"&lt;&gt;нет")=1)*D791</f>
        <v>0</v>
      </c>
    </row>
    <row r="792" spans="1:5" x14ac:dyDescent="0.15">
      <c r="A792" s="2">
        <v>127828</v>
      </c>
      <c r="B792" s="6" t="s">
        <v>4</v>
      </c>
      <c r="C792" s="7">
        <v>8</v>
      </c>
      <c r="D792" t="s">
        <v>12</v>
      </c>
      <c r="E792">
        <f>(COUNTIFS(C$1:C792,C792,D$1:D792,D792,B$1:B792,"&lt;&gt;нет")=1)*D792</f>
        <v>0</v>
      </c>
    </row>
    <row r="793" spans="1:5" x14ac:dyDescent="0.15">
      <c r="A793" s="3">
        <v>128130</v>
      </c>
      <c r="B793" s="5">
        <v>6400</v>
      </c>
      <c r="C793" s="8">
        <v>4</v>
      </c>
      <c r="D793" t="s">
        <v>16</v>
      </c>
      <c r="E793">
        <f>(COUNTIFS(C$1:C793,C793,D$1:D793,D793,B$1:B793,"&lt;&gt;нет")=1)*D793</f>
        <v>0</v>
      </c>
    </row>
    <row r="794" spans="1:5" x14ac:dyDescent="0.15">
      <c r="A794" s="2">
        <v>128231</v>
      </c>
      <c r="B794" s="4">
        <v>8400</v>
      </c>
      <c r="C794" s="7">
        <v>6</v>
      </c>
      <c r="E794">
        <f>(COUNTIFS(C$1:C794,C794,D$1:D794,D794,B$1:B794,"&lt;&gt;нет")=1)*D794</f>
        <v>0</v>
      </c>
    </row>
    <row r="795" spans="1:5" x14ac:dyDescent="0.15">
      <c r="A795" s="3">
        <v>128683</v>
      </c>
      <c r="B795" s="6" t="s">
        <v>4</v>
      </c>
      <c r="C795" s="8">
        <v>5</v>
      </c>
      <c r="E795">
        <f>(COUNTIFS(C$1:C795,C795,D$1:D795,D795,B$1:B795,"&lt;&gt;нет")=1)*D795</f>
        <v>0</v>
      </c>
    </row>
    <row r="796" spans="1:5" x14ac:dyDescent="0.15">
      <c r="A796" s="3">
        <v>128962</v>
      </c>
      <c r="B796" s="6" t="s">
        <v>4</v>
      </c>
      <c r="C796" s="8">
        <v>5</v>
      </c>
      <c r="E796">
        <f>(COUNTIFS(C$1:C796,C796,D$1:D796,D796,B$1:B796,"&lt;&gt;нет")=1)*D796</f>
        <v>0</v>
      </c>
    </row>
    <row r="797" spans="1:5" x14ac:dyDescent="0.15">
      <c r="A797" s="2">
        <v>129367</v>
      </c>
      <c r="B797" s="6" t="s">
        <v>4</v>
      </c>
      <c r="C797" s="7">
        <v>6</v>
      </c>
      <c r="D797" t="s">
        <v>14</v>
      </c>
      <c r="E797">
        <f>(COUNTIFS(C$1:C797,C797,D$1:D797,D797,B$1:B797,"&lt;&gt;нет")=1)*D797</f>
        <v>0</v>
      </c>
    </row>
    <row r="798" spans="1:5" x14ac:dyDescent="0.15">
      <c r="A798" s="3">
        <v>129428</v>
      </c>
      <c r="B798" s="6" t="s">
        <v>4</v>
      </c>
      <c r="C798" s="8">
        <v>5</v>
      </c>
      <c r="E798">
        <f>(COUNTIFS(C$1:C798,C798,D$1:D798,D798,B$1:B798,"&lt;&gt;нет")=1)*D798</f>
        <v>0</v>
      </c>
    </row>
    <row r="799" spans="1:5" x14ac:dyDescent="0.15">
      <c r="A799" s="2">
        <v>129681</v>
      </c>
      <c r="B799" s="6" t="s">
        <v>4</v>
      </c>
      <c r="C799" s="7">
        <v>5</v>
      </c>
      <c r="D799" t="s">
        <v>26</v>
      </c>
      <c r="E799">
        <f>(COUNTIFS(C$1:C799,C799,D$1:D799,D799,B$1:B799,"&lt;&gt;нет")=1)*D799</f>
        <v>0</v>
      </c>
    </row>
    <row r="800" spans="1:5" x14ac:dyDescent="0.15">
      <c r="A800" s="3">
        <v>129898</v>
      </c>
      <c r="B800" s="5">
        <v>5000</v>
      </c>
      <c r="C800" s="8">
        <v>6</v>
      </c>
      <c r="D800" t="s">
        <v>14</v>
      </c>
      <c r="E800">
        <f>(COUNTIFS(C$1:C800,C800,D$1:D800,D800,B$1:B800,"&lt;&gt;нет")=1)*D800</f>
        <v>0</v>
      </c>
    </row>
    <row r="801" spans="1:5" x14ac:dyDescent="0.15">
      <c r="A801" s="3">
        <v>130076</v>
      </c>
      <c r="B801" s="5">
        <v>8400</v>
      </c>
      <c r="C801" s="8">
        <v>5</v>
      </c>
      <c r="E801">
        <f>(COUNTIFS(C$1:C801,C801,D$1:D801,D801,B$1:B801,"&lt;&gt;нет")=1)*D801</f>
        <v>0</v>
      </c>
    </row>
    <row r="802" spans="1:5" x14ac:dyDescent="0.15">
      <c r="A802" s="2">
        <v>130387</v>
      </c>
      <c r="B802" s="4">
        <v>7320</v>
      </c>
      <c r="C802" s="7">
        <v>6</v>
      </c>
      <c r="D802" t="s">
        <v>16</v>
      </c>
      <c r="E802">
        <f>(COUNTIFS(C$1:C802,C802,D$1:D802,D802,B$1:B802,"&lt;&gt;нет")=1)*D802</f>
        <v>0</v>
      </c>
    </row>
    <row r="803" spans="1:5" x14ac:dyDescent="0.15">
      <c r="A803" s="3">
        <v>130631</v>
      </c>
      <c r="B803" s="5">
        <v>6000</v>
      </c>
      <c r="C803" s="8">
        <v>7</v>
      </c>
      <c r="D803" t="s">
        <v>16</v>
      </c>
      <c r="E803">
        <f>(COUNTIFS(C$1:C803,C803,D$1:D803,D803,B$1:B803,"&lt;&gt;нет")=1)*D803</f>
        <v>0</v>
      </c>
    </row>
    <row r="804" spans="1:5" x14ac:dyDescent="0.15">
      <c r="A804" s="3">
        <v>130818</v>
      </c>
      <c r="B804" s="5">
        <v>8400</v>
      </c>
      <c r="C804" s="8">
        <v>7</v>
      </c>
      <c r="D804" t="s">
        <v>16</v>
      </c>
      <c r="E804">
        <f>(COUNTIFS(C$1:C804,C804,D$1:D804,D804,B$1:B804,"&lt;&gt;нет")=1)*D804</f>
        <v>0</v>
      </c>
    </row>
    <row r="805" spans="1:5" x14ac:dyDescent="0.15">
      <c r="A805" s="2">
        <v>131106</v>
      </c>
      <c r="B805" s="4">
        <v>6000</v>
      </c>
      <c r="C805" s="7">
        <v>4</v>
      </c>
      <c r="D805" t="s">
        <v>15</v>
      </c>
      <c r="E805">
        <f>(COUNTIFS(C$1:C805,C805,D$1:D805,D805,B$1:B805,"&lt;&gt;нет")=1)*D805</f>
        <v>0</v>
      </c>
    </row>
    <row r="806" spans="1:5" x14ac:dyDescent="0.15">
      <c r="A806" s="2">
        <v>131145</v>
      </c>
      <c r="B806" s="4">
        <v>6000</v>
      </c>
      <c r="C806" s="7">
        <v>4</v>
      </c>
      <c r="D806" t="s">
        <v>13</v>
      </c>
      <c r="E806">
        <f>(COUNTIFS(C$1:C806,C806,D$1:D806,D806,B$1:B806,"&lt;&gt;нет")=1)*D806</f>
        <v>0</v>
      </c>
    </row>
    <row r="807" spans="1:5" x14ac:dyDescent="0.15">
      <c r="A807" s="3">
        <v>131172</v>
      </c>
      <c r="B807" s="5">
        <v>8400</v>
      </c>
      <c r="C807" s="8">
        <v>10</v>
      </c>
      <c r="D807" t="s">
        <v>14</v>
      </c>
      <c r="E807">
        <f>(COUNTIFS(C$1:C807,C807,D$1:D807,D807,B$1:B807,"&lt;&gt;нет")=1)*D807</f>
        <v>0</v>
      </c>
    </row>
    <row r="808" spans="1:5" x14ac:dyDescent="0.15">
      <c r="A808" s="2">
        <v>131735</v>
      </c>
      <c r="B808" s="4">
        <v>5000</v>
      </c>
      <c r="C808" s="7">
        <v>4</v>
      </c>
      <c r="D808" t="s">
        <v>14</v>
      </c>
      <c r="E808">
        <f>(COUNTIFS(C$1:C808,C808,D$1:D808,D808,B$1:B808,"&lt;&gt;нет")=1)*D808</f>
        <v>0</v>
      </c>
    </row>
    <row r="809" spans="1:5" x14ac:dyDescent="0.15">
      <c r="A809" s="3">
        <v>132034</v>
      </c>
      <c r="B809" s="5">
        <v>15800</v>
      </c>
      <c r="C809" s="8">
        <v>6</v>
      </c>
      <c r="D809" t="s">
        <v>13</v>
      </c>
      <c r="E809">
        <f>(COUNTIFS(C$1:C809,C809,D$1:D809,D809,B$1:B809,"&lt;&gt;нет")=1)*D809</f>
        <v>0</v>
      </c>
    </row>
    <row r="810" spans="1:5" x14ac:dyDescent="0.15">
      <c r="A810" s="2">
        <v>132172</v>
      </c>
      <c r="B810" s="4">
        <v>5000</v>
      </c>
      <c r="C810" s="7">
        <v>5</v>
      </c>
      <c r="D810" t="s">
        <v>14</v>
      </c>
      <c r="E810">
        <f>(COUNTIFS(C$1:C810,C810,D$1:D810,D810,B$1:B810,"&lt;&gt;нет")=1)*D810</f>
        <v>0</v>
      </c>
    </row>
    <row r="811" spans="1:5" x14ac:dyDescent="0.15">
      <c r="A811" s="3">
        <v>132284</v>
      </c>
      <c r="B811" s="5">
        <v>8400</v>
      </c>
      <c r="C811" s="8">
        <v>9</v>
      </c>
      <c r="D811" t="s">
        <v>10</v>
      </c>
      <c r="E811">
        <f>(COUNTIFS(C$1:C811,C811,D$1:D811,D811,B$1:B811,"&lt;&gt;нет")=1)*D811</f>
        <v>0</v>
      </c>
    </row>
    <row r="812" spans="1:5" x14ac:dyDescent="0.15">
      <c r="A812" s="2">
        <v>132375</v>
      </c>
      <c r="B812" s="4">
        <v>8400</v>
      </c>
      <c r="C812" s="7">
        <v>9</v>
      </c>
      <c r="D812" t="s">
        <v>15</v>
      </c>
      <c r="E812">
        <f>(COUNTIFS(C$1:C812,C812,D$1:D812,D812,B$1:B812,"&lt;&gt;нет")=1)*D812</f>
        <v>0</v>
      </c>
    </row>
    <row r="813" spans="1:5" x14ac:dyDescent="0.15">
      <c r="A813" s="3">
        <v>132588</v>
      </c>
      <c r="B813" s="6" t="s">
        <v>4</v>
      </c>
      <c r="C813" s="8">
        <v>7</v>
      </c>
      <c r="D813" t="s">
        <v>15</v>
      </c>
      <c r="E813">
        <f>(COUNTIFS(C$1:C813,C813,D$1:D813,D813,B$1:B813,"&lt;&gt;нет")=1)*D813</f>
        <v>0</v>
      </c>
    </row>
    <row r="814" spans="1:5" x14ac:dyDescent="0.15">
      <c r="A814" s="2">
        <v>133281</v>
      </c>
      <c r="B814" s="6" t="s">
        <v>4</v>
      </c>
      <c r="C814" s="7">
        <v>4</v>
      </c>
      <c r="E814">
        <f>(COUNTIFS(C$1:C814,C814,D$1:D814,D814,B$1:B814,"&lt;&gt;нет")=1)*D814</f>
        <v>0</v>
      </c>
    </row>
    <row r="815" spans="1:5" x14ac:dyDescent="0.15">
      <c r="A815" s="3">
        <v>133296</v>
      </c>
      <c r="B815" s="5">
        <v>7200</v>
      </c>
      <c r="C815" s="8">
        <v>7</v>
      </c>
      <c r="D815" t="s">
        <v>16</v>
      </c>
      <c r="E815">
        <f>(COUNTIFS(C$1:C815,C815,D$1:D815,D815,B$1:B815,"&lt;&gt;нет")=1)*D815</f>
        <v>0</v>
      </c>
    </row>
    <row r="816" spans="1:5" x14ac:dyDescent="0.15">
      <c r="A816" s="3">
        <v>133467</v>
      </c>
      <c r="B816" s="6" t="s">
        <v>4</v>
      </c>
      <c r="C816" s="8">
        <v>4</v>
      </c>
      <c r="E816">
        <f>(COUNTIFS(C$1:C816,C816,D$1:D816,D816,B$1:B816,"&lt;&gt;нет")=1)*D816</f>
        <v>0</v>
      </c>
    </row>
    <row r="817" spans="1:5" x14ac:dyDescent="0.15">
      <c r="A817" s="2">
        <v>133545</v>
      </c>
      <c r="B817" s="6" t="s">
        <v>4</v>
      </c>
      <c r="C817" s="7">
        <v>5</v>
      </c>
      <c r="D817" t="s">
        <v>13</v>
      </c>
      <c r="E817">
        <f>(COUNTIFS(C$1:C817,C817,D$1:D817,D817,B$1:B817,"&lt;&gt;нет")=1)*D817</f>
        <v>0</v>
      </c>
    </row>
    <row r="818" spans="1:5" x14ac:dyDescent="0.15">
      <c r="A818" s="2">
        <v>133706</v>
      </c>
      <c r="B818" s="4">
        <v>8400</v>
      </c>
      <c r="C818" s="7">
        <v>4</v>
      </c>
      <c r="D818" t="s">
        <v>15</v>
      </c>
      <c r="E818">
        <f>(COUNTIFS(C$1:C818,C818,D$1:D818,D818,B$1:B818,"&lt;&gt;нет")=1)*D818</f>
        <v>0</v>
      </c>
    </row>
    <row r="819" spans="1:5" x14ac:dyDescent="0.15">
      <c r="A819" s="2">
        <v>134258</v>
      </c>
      <c r="B819" s="4">
        <v>8400</v>
      </c>
      <c r="C819" s="7">
        <v>5</v>
      </c>
      <c r="D819" t="s">
        <v>14</v>
      </c>
      <c r="E819">
        <f>(COUNTIFS(C$1:C819,C819,D$1:D819,D819,B$1:B819,"&lt;&gt;нет")=1)*D819</f>
        <v>0</v>
      </c>
    </row>
    <row r="820" spans="1:5" x14ac:dyDescent="0.15">
      <c r="A820" s="2">
        <v>134402</v>
      </c>
      <c r="B820" s="6" t="s">
        <v>4</v>
      </c>
      <c r="C820" s="7">
        <v>4</v>
      </c>
      <c r="D820" t="s">
        <v>11</v>
      </c>
      <c r="E820">
        <f>(COUNTIFS(C$1:C820,C820,D$1:D820,D820,B$1:B820,"&lt;&gt;нет")=1)*D820</f>
        <v>0</v>
      </c>
    </row>
    <row r="821" spans="1:5" x14ac:dyDescent="0.15">
      <c r="A821" s="2">
        <v>134646</v>
      </c>
      <c r="B821" s="6" t="s">
        <v>4</v>
      </c>
      <c r="C821" s="7">
        <v>4</v>
      </c>
      <c r="E821">
        <f>(COUNTIFS(C$1:C821,C821,D$1:D821,D821,B$1:B821,"&lt;&gt;нет")=1)*D821</f>
        <v>0</v>
      </c>
    </row>
    <row r="822" spans="1:5" x14ac:dyDescent="0.15">
      <c r="A822" s="3">
        <v>134725</v>
      </c>
      <c r="B822" s="6" t="s">
        <v>4</v>
      </c>
      <c r="C822" s="8">
        <v>4</v>
      </c>
      <c r="D822" t="s">
        <v>15</v>
      </c>
      <c r="E822">
        <f>(COUNTIFS(C$1:C822,C822,D$1:D822,D822,B$1:B822,"&lt;&gt;нет")=1)*D822</f>
        <v>0</v>
      </c>
    </row>
    <row r="823" spans="1:5" x14ac:dyDescent="0.15">
      <c r="A823" s="3">
        <v>134835</v>
      </c>
      <c r="B823" s="5">
        <v>6000</v>
      </c>
      <c r="C823" s="8">
        <v>5</v>
      </c>
      <c r="D823" t="s">
        <v>15</v>
      </c>
      <c r="E823">
        <f>(COUNTIFS(C$1:C823,C823,D$1:D823,D823,B$1:B823,"&lt;&gt;нет")=1)*D823</f>
        <v>0</v>
      </c>
    </row>
    <row r="824" spans="1:5" x14ac:dyDescent="0.15">
      <c r="A824" s="3">
        <v>134957</v>
      </c>
      <c r="B824" s="6" t="s">
        <v>4</v>
      </c>
      <c r="C824" s="8">
        <v>4</v>
      </c>
      <c r="D824" t="s">
        <v>16</v>
      </c>
      <c r="E824">
        <f>(COUNTIFS(C$1:C824,C824,D$1:D824,D824,B$1:B824,"&lt;&gt;нет")=1)*D824</f>
        <v>0</v>
      </c>
    </row>
    <row r="825" spans="1:5" x14ac:dyDescent="0.15">
      <c r="A825" s="3">
        <v>134993</v>
      </c>
      <c r="B825" s="5">
        <v>14925</v>
      </c>
      <c r="C825" s="8">
        <v>7</v>
      </c>
      <c r="D825" t="s">
        <v>15</v>
      </c>
      <c r="E825">
        <f>(COUNTIFS(C$1:C825,C825,D$1:D825,D825,B$1:B825,"&lt;&gt;нет")=1)*D825</f>
        <v>0</v>
      </c>
    </row>
    <row r="826" spans="1:5" x14ac:dyDescent="0.15">
      <c r="A826" s="2">
        <v>134997</v>
      </c>
      <c r="B826" s="4">
        <v>8400</v>
      </c>
      <c r="C826" s="7">
        <v>6</v>
      </c>
      <c r="D826" t="s">
        <v>15</v>
      </c>
      <c r="E826">
        <f>(COUNTIFS(C$1:C826,C826,D$1:D826,D826,B$1:B826,"&lt;&gt;нет")=1)*D826</f>
        <v>0</v>
      </c>
    </row>
    <row r="827" spans="1:5" x14ac:dyDescent="0.15">
      <c r="A827" s="2">
        <v>135134</v>
      </c>
      <c r="B827" s="4">
        <v>6400</v>
      </c>
      <c r="C827" s="7">
        <v>6</v>
      </c>
      <c r="E827">
        <f>(COUNTIFS(C$1:C827,C827,D$1:D827,D827,B$1:B827,"&lt;&gt;нет")=1)*D827</f>
        <v>0</v>
      </c>
    </row>
    <row r="828" spans="1:5" x14ac:dyDescent="0.15">
      <c r="A828" s="2">
        <v>135212</v>
      </c>
      <c r="B828" s="4">
        <v>4000</v>
      </c>
      <c r="C828" s="7">
        <v>6</v>
      </c>
      <c r="D828" t="s">
        <v>13</v>
      </c>
      <c r="E828">
        <f>(COUNTIFS(C$1:C828,C828,D$1:D828,D828,B$1:B828,"&lt;&gt;нет")=1)*D828</f>
        <v>0</v>
      </c>
    </row>
    <row r="829" spans="1:5" x14ac:dyDescent="0.15">
      <c r="A829" s="3">
        <v>135279</v>
      </c>
      <c r="B829" s="5">
        <v>8925</v>
      </c>
      <c r="C829" s="8">
        <v>6</v>
      </c>
      <c r="D829" t="s">
        <v>14</v>
      </c>
      <c r="E829">
        <f>(COUNTIFS(C$1:C829,C829,D$1:D829,D829,B$1:B829,"&lt;&gt;нет")=1)*D829</f>
        <v>0</v>
      </c>
    </row>
    <row r="830" spans="1:5" x14ac:dyDescent="0.15">
      <c r="A830" s="3">
        <v>135364</v>
      </c>
      <c r="B830" s="5">
        <v>3600</v>
      </c>
      <c r="C830" s="8">
        <v>10</v>
      </c>
      <c r="E830">
        <f>(COUNTIFS(C$1:C830,C830,D$1:D830,D830,B$1:B830,"&lt;&gt;нет")=1)*D830</f>
        <v>0</v>
      </c>
    </row>
    <row r="831" spans="1:5" x14ac:dyDescent="0.15">
      <c r="A831" s="2">
        <v>135376</v>
      </c>
      <c r="B831" s="4">
        <v>8400</v>
      </c>
      <c r="C831" s="7">
        <v>4</v>
      </c>
      <c r="D831" t="s">
        <v>14</v>
      </c>
      <c r="E831">
        <f>(COUNTIFS(C$1:C831,C831,D$1:D831,D831,B$1:B831,"&lt;&gt;нет")=1)*D831</f>
        <v>0</v>
      </c>
    </row>
    <row r="832" spans="1:5" x14ac:dyDescent="0.15">
      <c r="A832" s="3">
        <v>135378</v>
      </c>
      <c r="B832" s="5">
        <v>8400</v>
      </c>
      <c r="C832" s="8">
        <v>4</v>
      </c>
      <c r="D832" t="s">
        <v>15</v>
      </c>
      <c r="E832">
        <f>(COUNTIFS(C$1:C832,C832,D$1:D832,D832,B$1:B832,"&lt;&gt;нет")=1)*D832</f>
        <v>0</v>
      </c>
    </row>
    <row r="833" spans="1:5" x14ac:dyDescent="0.15">
      <c r="A833" s="2">
        <v>135412</v>
      </c>
      <c r="B833" s="6" t="s">
        <v>4</v>
      </c>
      <c r="C833" s="7">
        <v>4</v>
      </c>
      <c r="D833" t="s">
        <v>18</v>
      </c>
      <c r="E833">
        <f>(COUNTIFS(C$1:C833,C833,D$1:D833,D833,B$1:B833,"&lt;&gt;нет")=1)*D833</f>
        <v>8</v>
      </c>
    </row>
    <row r="834" spans="1:5" x14ac:dyDescent="0.15">
      <c r="A834" s="3">
        <v>135725</v>
      </c>
      <c r="B834" s="6" t="s">
        <v>4</v>
      </c>
      <c r="C834" s="8">
        <v>6</v>
      </c>
      <c r="D834" t="s">
        <v>14</v>
      </c>
      <c r="E834">
        <f>(COUNTIFS(C$1:C834,C834,D$1:D834,D834,B$1:B834,"&lt;&gt;нет")=1)*D834</f>
        <v>0</v>
      </c>
    </row>
    <row r="835" spans="1:5" x14ac:dyDescent="0.15">
      <c r="A835" s="2">
        <v>135734</v>
      </c>
      <c r="B835" s="4">
        <v>6400</v>
      </c>
      <c r="C835" s="7">
        <v>4</v>
      </c>
      <c r="D835" t="s">
        <v>14</v>
      </c>
      <c r="E835">
        <f>(COUNTIFS(C$1:C835,C835,D$1:D835,D835,B$1:B835,"&lt;&gt;нет")=1)*D835</f>
        <v>0</v>
      </c>
    </row>
    <row r="836" spans="1:5" x14ac:dyDescent="0.15">
      <c r="A836" s="2">
        <v>135825</v>
      </c>
      <c r="B836" s="4">
        <v>8400</v>
      </c>
      <c r="C836" s="7">
        <v>7</v>
      </c>
      <c r="E836">
        <f>(COUNTIFS(C$1:C836,C836,D$1:D836,D836,B$1:B836,"&lt;&gt;нет")=1)*D836</f>
        <v>0</v>
      </c>
    </row>
    <row r="837" spans="1:5" x14ac:dyDescent="0.15">
      <c r="A837" s="2">
        <v>135856</v>
      </c>
      <c r="B837" s="6" t="s">
        <v>4</v>
      </c>
      <c r="C837" s="7">
        <v>4</v>
      </c>
      <c r="D837" t="s">
        <v>13</v>
      </c>
      <c r="E837">
        <f>(COUNTIFS(C$1:C837,C837,D$1:D837,D837,B$1:B837,"&lt;&gt;нет")=1)*D837</f>
        <v>0</v>
      </c>
    </row>
    <row r="838" spans="1:5" x14ac:dyDescent="0.15">
      <c r="A838" s="2">
        <v>135893</v>
      </c>
      <c r="B838" s="4">
        <v>8400</v>
      </c>
      <c r="C838" s="7">
        <v>5</v>
      </c>
      <c r="D838" t="s">
        <v>14</v>
      </c>
      <c r="E838">
        <f>(COUNTIFS(C$1:C838,C838,D$1:D838,D838,B$1:B838,"&lt;&gt;нет")=1)*D838</f>
        <v>0</v>
      </c>
    </row>
    <row r="839" spans="1:5" x14ac:dyDescent="0.15">
      <c r="A839" s="2">
        <v>136014</v>
      </c>
      <c r="B839" s="4">
        <v>4000</v>
      </c>
      <c r="C839" s="7">
        <v>4</v>
      </c>
      <c r="D839" t="s">
        <v>15</v>
      </c>
      <c r="E839">
        <f>(COUNTIFS(C$1:C839,C839,D$1:D839,D839,B$1:B839,"&lt;&gt;нет")=1)*D839</f>
        <v>0</v>
      </c>
    </row>
    <row r="840" spans="1:5" x14ac:dyDescent="0.15">
      <c r="A840" s="2">
        <v>136108</v>
      </c>
      <c r="B840" s="4">
        <v>8400</v>
      </c>
      <c r="C840" s="7">
        <v>11</v>
      </c>
      <c r="D840" t="s">
        <v>11</v>
      </c>
      <c r="E840">
        <f>(COUNTIFS(C$1:C840,C840,D$1:D840,D840,B$1:B840,"&lt;&gt;нет")=1)*D840</f>
        <v>6</v>
      </c>
    </row>
    <row r="841" spans="1:5" x14ac:dyDescent="0.15">
      <c r="A841" s="3">
        <v>136279</v>
      </c>
      <c r="B841" s="6" t="s">
        <v>4</v>
      </c>
      <c r="C841" s="8">
        <v>7</v>
      </c>
      <c r="E841">
        <f>(COUNTIFS(C$1:C841,C841,D$1:D841,D841,B$1:B841,"&lt;&gt;нет")=1)*D841</f>
        <v>0</v>
      </c>
    </row>
    <row r="842" spans="1:5" x14ac:dyDescent="0.15">
      <c r="A842" s="3">
        <v>136384</v>
      </c>
      <c r="B842" s="5">
        <v>6400</v>
      </c>
      <c r="C842" s="8">
        <v>4</v>
      </c>
      <c r="D842" t="s">
        <v>14</v>
      </c>
      <c r="E842">
        <f>(COUNTIFS(C$1:C842,C842,D$1:D842,D842,B$1:B842,"&lt;&gt;нет")=1)*D842</f>
        <v>0</v>
      </c>
    </row>
    <row r="843" spans="1:5" x14ac:dyDescent="0.15">
      <c r="A843" s="3">
        <v>136474</v>
      </c>
      <c r="B843" s="5">
        <v>4000</v>
      </c>
      <c r="C843" s="8">
        <v>6</v>
      </c>
      <c r="D843" t="s">
        <v>13</v>
      </c>
      <c r="E843">
        <f>(COUNTIFS(C$1:C843,C843,D$1:D843,D843,B$1:B843,"&lt;&gt;нет")=1)*D843</f>
        <v>0</v>
      </c>
    </row>
    <row r="844" spans="1:5" x14ac:dyDescent="0.15">
      <c r="A844" s="2">
        <v>136550</v>
      </c>
      <c r="B844" s="6" t="s">
        <v>4</v>
      </c>
      <c r="C844" s="7">
        <v>4</v>
      </c>
      <c r="D844" t="s">
        <v>13</v>
      </c>
      <c r="E844">
        <f>(COUNTIFS(C$1:C844,C844,D$1:D844,D844,B$1:B844,"&lt;&gt;нет")=1)*D844</f>
        <v>0</v>
      </c>
    </row>
    <row r="845" spans="1:5" x14ac:dyDescent="0.15">
      <c r="A845" s="3">
        <v>136560</v>
      </c>
      <c r="B845" s="5">
        <v>8400</v>
      </c>
      <c r="C845" s="8">
        <v>9</v>
      </c>
      <c r="D845" t="s">
        <v>16</v>
      </c>
      <c r="E845">
        <f>(COUNTIFS(C$1:C845,C845,D$1:D845,D845,B$1:B845,"&lt;&gt;нет")=1)*D845</f>
        <v>0</v>
      </c>
    </row>
    <row r="846" spans="1:5" x14ac:dyDescent="0.15">
      <c r="A846" s="3">
        <v>136798</v>
      </c>
      <c r="B846" s="5">
        <v>42000</v>
      </c>
      <c r="C846" s="8">
        <v>6</v>
      </c>
      <c r="D846" t="s">
        <v>11</v>
      </c>
      <c r="E846">
        <f>(COUNTIFS(C$1:C846,C846,D$1:D846,D846,B$1:B846,"&lt;&gt;нет")=1)*D846</f>
        <v>0</v>
      </c>
    </row>
    <row r="847" spans="1:5" x14ac:dyDescent="0.15">
      <c r="A847" s="3">
        <v>136862</v>
      </c>
      <c r="B847" s="6" t="s">
        <v>4</v>
      </c>
      <c r="C847" s="8">
        <v>13</v>
      </c>
      <c r="E847">
        <f>(COUNTIFS(C$1:C847,C847,D$1:D847,D847,B$1:B847,"&lt;&gt;нет")=1)*D847</f>
        <v>0</v>
      </c>
    </row>
    <row r="848" spans="1:5" x14ac:dyDescent="0.15">
      <c r="A848" s="3">
        <v>136882</v>
      </c>
      <c r="B848" s="5">
        <v>6000</v>
      </c>
      <c r="C848" s="8">
        <v>9</v>
      </c>
      <c r="D848" t="s">
        <v>14</v>
      </c>
      <c r="E848">
        <f>(COUNTIFS(C$1:C848,C848,D$1:D848,D848,B$1:B848,"&lt;&gt;нет")=1)*D848</f>
        <v>0</v>
      </c>
    </row>
    <row r="849" spans="1:5" x14ac:dyDescent="0.15">
      <c r="A849" s="3">
        <v>136921</v>
      </c>
      <c r="B849" s="6" t="s">
        <v>4</v>
      </c>
      <c r="C849" s="8">
        <v>4</v>
      </c>
      <c r="D849" t="s">
        <v>15</v>
      </c>
      <c r="E849">
        <f>(COUNTIFS(C$1:C849,C849,D$1:D849,D849,B$1:B849,"&lt;&gt;нет")=1)*D849</f>
        <v>0</v>
      </c>
    </row>
    <row r="850" spans="1:5" x14ac:dyDescent="0.15">
      <c r="A850" s="3">
        <v>136987</v>
      </c>
      <c r="B850" s="5">
        <v>6400</v>
      </c>
      <c r="C850" s="8">
        <v>4</v>
      </c>
      <c r="D850" t="s">
        <v>12</v>
      </c>
      <c r="E850">
        <f>(COUNTIFS(C$1:C850,C850,D$1:D850,D850,B$1:B850,"&lt;&gt;нет")=1)*D850</f>
        <v>0</v>
      </c>
    </row>
    <row r="851" spans="1:5" x14ac:dyDescent="0.15">
      <c r="A851" s="3">
        <v>137194</v>
      </c>
      <c r="B851" s="6" t="s">
        <v>4</v>
      </c>
      <c r="C851" s="8">
        <v>5</v>
      </c>
      <c r="D851" t="s">
        <v>14</v>
      </c>
      <c r="E851">
        <f>(COUNTIFS(C$1:C851,C851,D$1:D851,D851,B$1:B851,"&lt;&gt;нет")=1)*D851</f>
        <v>0</v>
      </c>
    </row>
    <row r="852" spans="1:5" x14ac:dyDescent="0.15">
      <c r="A852" s="3">
        <v>137228</v>
      </c>
      <c r="B852" s="5">
        <v>8400</v>
      </c>
      <c r="C852" s="8">
        <v>5</v>
      </c>
      <c r="D852" t="s">
        <v>14</v>
      </c>
      <c r="E852">
        <f>(COUNTIFS(C$1:C852,C852,D$1:D852,D852,B$1:B852,"&lt;&gt;нет")=1)*D852</f>
        <v>0</v>
      </c>
    </row>
    <row r="853" spans="1:5" x14ac:dyDescent="0.15">
      <c r="A853" s="2">
        <v>137390</v>
      </c>
      <c r="B853" s="4">
        <v>7320</v>
      </c>
      <c r="C853" s="7">
        <v>5</v>
      </c>
      <c r="D853" t="s">
        <v>14</v>
      </c>
      <c r="E853">
        <f>(COUNTIFS(C$1:C853,C853,D$1:D853,D853,B$1:B853,"&lt;&gt;нет")=1)*D853</f>
        <v>0</v>
      </c>
    </row>
    <row r="854" spans="1:5" x14ac:dyDescent="0.15">
      <c r="A854" s="3">
        <v>137787</v>
      </c>
      <c r="B854" s="6" t="s">
        <v>4</v>
      </c>
      <c r="C854" s="8">
        <v>8</v>
      </c>
      <c r="E854">
        <f>(COUNTIFS(C$1:C854,C854,D$1:D854,D854,B$1:B854,"&lt;&gt;нет")=1)*D854</f>
        <v>0</v>
      </c>
    </row>
    <row r="855" spans="1:5" x14ac:dyDescent="0.15">
      <c r="A855" s="2">
        <v>137927</v>
      </c>
      <c r="B855" s="6" t="s">
        <v>4</v>
      </c>
      <c r="C855" s="7">
        <v>5</v>
      </c>
      <c r="D855" t="s">
        <v>14</v>
      </c>
      <c r="E855">
        <f>(COUNTIFS(C$1:C855,C855,D$1:D855,D855,B$1:B855,"&lt;&gt;нет")=1)*D855</f>
        <v>0</v>
      </c>
    </row>
    <row r="856" spans="1:5" x14ac:dyDescent="0.15">
      <c r="A856" s="3">
        <v>138020</v>
      </c>
      <c r="B856" s="6" t="s">
        <v>4</v>
      </c>
      <c r="C856" s="8">
        <v>4</v>
      </c>
      <c r="E856">
        <f>(COUNTIFS(C$1:C856,C856,D$1:D856,D856,B$1:B856,"&lt;&gt;нет")=1)*D856</f>
        <v>0</v>
      </c>
    </row>
    <row r="857" spans="1:5" x14ac:dyDescent="0.15">
      <c r="A857" s="2">
        <v>138038</v>
      </c>
      <c r="B857" s="4">
        <v>8400</v>
      </c>
      <c r="C857" s="7">
        <v>6</v>
      </c>
      <c r="D857" t="s">
        <v>12</v>
      </c>
      <c r="E857">
        <f>(COUNTIFS(C$1:C857,C857,D$1:D857,D857,B$1:B857,"&lt;&gt;нет")=1)*D857</f>
        <v>0</v>
      </c>
    </row>
    <row r="858" spans="1:5" x14ac:dyDescent="0.15">
      <c r="A858" s="3">
        <v>138263</v>
      </c>
      <c r="B858" s="6" t="s">
        <v>4</v>
      </c>
      <c r="C858" s="8">
        <v>4</v>
      </c>
      <c r="D858" t="s">
        <v>14</v>
      </c>
      <c r="E858">
        <f>(COUNTIFS(C$1:C858,C858,D$1:D858,D858,B$1:B858,"&lt;&gt;нет")=1)*D858</f>
        <v>0</v>
      </c>
    </row>
    <row r="859" spans="1:5" x14ac:dyDescent="0.15">
      <c r="A859" s="2">
        <v>138352</v>
      </c>
      <c r="B859" s="6" t="s">
        <v>4</v>
      </c>
      <c r="C859" s="7">
        <v>5</v>
      </c>
      <c r="D859" t="s">
        <v>13</v>
      </c>
      <c r="E859">
        <f>(COUNTIFS(C$1:C859,C859,D$1:D859,D859,B$1:B859,"&lt;&gt;нет")=1)*D859</f>
        <v>0</v>
      </c>
    </row>
    <row r="860" spans="1:5" x14ac:dyDescent="0.15">
      <c r="A860" s="2">
        <v>138472</v>
      </c>
      <c r="B860" s="6" t="s">
        <v>4</v>
      </c>
      <c r="C860" s="7">
        <v>4</v>
      </c>
      <c r="D860" t="s">
        <v>11</v>
      </c>
      <c r="E860">
        <f>(COUNTIFS(C$1:C860,C860,D$1:D860,D860,B$1:B860,"&lt;&gt;нет")=1)*D860</f>
        <v>0</v>
      </c>
    </row>
    <row r="861" spans="1:5" x14ac:dyDescent="0.15">
      <c r="A861" s="3">
        <v>138607</v>
      </c>
      <c r="B861" s="6" t="s">
        <v>4</v>
      </c>
      <c r="C861" s="8">
        <v>5</v>
      </c>
      <c r="E861">
        <f>(COUNTIFS(C$1:C861,C861,D$1:D861,D861,B$1:B861,"&lt;&gt;нет")=1)*D861</f>
        <v>0</v>
      </c>
    </row>
    <row r="862" spans="1:5" x14ac:dyDescent="0.15">
      <c r="A862" s="3">
        <v>138706</v>
      </c>
      <c r="B862" s="6" t="s">
        <v>4</v>
      </c>
      <c r="C862" s="8">
        <v>4</v>
      </c>
      <c r="D862" t="s">
        <v>17</v>
      </c>
      <c r="E862">
        <f>(COUNTIFS(C$1:C862,C862,D$1:D862,D862,B$1:B862,"&lt;&gt;нет")=1)*D862</f>
        <v>0</v>
      </c>
    </row>
    <row r="863" spans="1:5" x14ac:dyDescent="0.15">
      <c r="A863" s="3">
        <v>138897</v>
      </c>
      <c r="B863" s="6" t="s">
        <v>4</v>
      </c>
      <c r="C863" s="8">
        <v>4</v>
      </c>
      <c r="E863">
        <f>(COUNTIFS(C$1:C863,C863,D$1:D863,D863,B$1:B863,"&lt;&gt;нет")=1)*D863</f>
        <v>0</v>
      </c>
    </row>
    <row r="864" spans="1:5" x14ac:dyDescent="0.15">
      <c r="A864" s="2">
        <v>139003</v>
      </c>
      <c r="B864" s="6" t="s">
        <v>4</v>
      </c>
      <c r="C864" s="7">
        <v>13</v>
      </c>
      <c r="E864">
        <f>(COUNTIFS(C$1:C864,C864,D$1:D864,D864,B$1:B864,"&lt;&gt;нет")=1)*D864</f>
        <v>0</v>
      </c>
    </row>
    <row r="865" spans="1:5" x14ac:dyDescent="0.15">
      <c r="A865" s="2">
        <v>139042</v>
      </c>
      <c r="B865" s="6" t="s">
        <v>4</v>
      </c>
      <c r="C865" s="7">
        <v>6</v>
      </c>
      <c r="E865">
        <f>(COUNTIFS(C$1:C865,C865,D$1:D865,D865,B$1:B865,"&lt;&gt;нет")=1)*D865</f>
        <v>0</v>
      </c>
    </row>
    <row r="866" spans="1:5" x14ac:dyDescent="0.15">
      <c r="A866" s="3">
        <v>139137</v>
      </c>
      <c r="B866" s="6" t="s">
        <v>4</v>
      </c>
      <c r="C866" s="8">
        <v>6</v>
      </c>
      <c r="D866" t="s">
        <v>15</v>
      </c>
      <c r="E866">
        <f>(COUNTIFS(C$1:C866,C866,D$1:D866,D866,B$1:B866,"&lt;&gt;нет")=1)*D866</f>
        <v>0</v>
      </c>
    </row>
    <row r="867" spans="1:5" x14ac:dyDescent="0.15">
      <c r="A867" s="3">
        <v>139164</v>
      </c>
      <c r="B867" s="6" t="s">
        <v>4</v>
      </c>
      <c r="C867" s="8">
        <v>4</v>
      </c>
      <c r="D867" t="s">
        <v>14</v>
      </c>
      <c r="E867">
        <f>(COUNTIFS(C$1:C867,C867,D$1:D867,D867,B$1:B867,"&lt;&gt;нет")=1)*D867</f>
        <v>0</v>
      </c>
    </row>
    <row r="868" spans="1:5" x14ac:dyDescent="0.15">
      <c r="A868" s="3">
        <v>139207</v>
      </c>
      <c r="B868" s="5">
        <v>8400</v>
      </c>
      <c r="C868" s="8">
        <v>6</v>
      </c>
      <c r="D868" t="s">
        <v>16</v>
      </c>
      <c r="E868">
        <f>(COUNTIFS(C$1:C868,C868,D$1:D868,D868,B$1:B868,"&lt;&gt;нет")=1)*D868</f>
        <v>0</v>
      </c>
    </row>
    <row r="869" spans="1:5" x14ac:dyDescent="0.15">
      <c r="A869" s="3">
        <v>139328</v>
      </c>
      <c r="B869" s="6" t="s">
        <v>4</v>
      </c>
      <c r="C869" s="8">
        <v>19</v>
      </c>
      <c r="D869" t="s">
        <v>14</v>
      </c>
      <c r="E869">
        <f>(COUNTIFS(C$1:C869,C869,D$1:D869,D869,B$1:B869,"&lt;&gt;нет")=1)*D869</f>
        <v>0</v>
      </c>
    </row>
    <row r="870" spans="1:5" x14ac:dyDescent="0.15">
      <c r="A870" s="3">
        <v>139342</v>
      </c>
      <c r="B870" s="6" t="s">
        <v>4</v>
      </c>
      <c r="C870" s="8">
        <v>4</v>
      </c>
      <c r="E870">
        <f>(COUNTIFS(C$1:C870,C870,D$1:D870,D870,B$1:B870,"&lt;&gt;нет")=1)*D870</f>
        <v>0</v>
      </c>
    </row>
    <row r="871" spans="1:5" x14ac:dyDescent="0.15">
      <c r="A871" s="2">
        <v>139825</v>
      </c>
      <c r="B871" s="4">
        <v>7400</v>
      </c>
      <c r="C871" s="7">
        <v>4</v>
      </c>
      <c r="D871" t="s">
        <v>14</v>
      </c>
      <c r="E871">
        <f>(COUNTIFS(C$1:C871,C871,D$1:D871,D871,B$1:B871,"&lt;&gt;нет")=1)*D871</f>
        <v>0</v>
      </c>
    </row>
    <row r="872" spans="1:5" x14ac:dyDescent="0.15">
      <c r="A872" s="2">
        <v>139852</v>
      </c>
      <c r="B872" s="6" t="s">
        <v>4</v>
      </c>
      <c r="C872" s="7">
        <v>6</v>
      </c>
      <c r="D872" t="s">
        <v>14</v>
      </c>
      <c r="E872">
        <f>(COUNTIFS(C$1:C872,C872,D$1:D872,D872,B$1:B872,"&lt;&gt;нет")=1)*D872</f>
        <v>0</v>
      </c>
    </row>
    <row r="873" spans="1:5" x14ac:dyDescent="0.15">
      <c r="A873" s="3">
        <v>140021</v>
      </c>
      <c r="B873" s="5">
        <v>8400</v>
      </c>
      <c r="C873" s="8">
        <v>8</v>
      </c>
      <c r="D873" t="s">
        <v>13</v>
      </c>
      <c r="E873">
        <f>(COUNTIFS(C$1:C873,C873,D$1:D873,D873,B$1:B873,"&lt;&gt;нет")=1)*D873</f>
        <v>0</v>
      </c>
    </row>
    <row r="874" spans="1:5" x14ac:dyDescent="0.15">
      <c r="A874" s="3">
        <v>140096</v>
      </c>
      <c r="B874" s="6" t="s">
        <v>4</v>
      </c>
      <c r="C874" s="8">
        <v>5</v>
      </c>
      <c r="D874" t="s">
        <v>13</v>
      </c>
      <c r="E874">
        <f>(COUNTIFS(C$1:C874,C874,D$1:D874,D874,B$1:B874,"&lt;&gt;нет")=1)*D874</f>
        <v>0</v>
      </c>
    </row>
    <row r="875" spans="1:5" x14ac:dyDescent="0.15">
      <c r="A875" s="2">
        <v>140376</v>
      </c>
      <c r="B875" s="6" t="s">
        <v>4</v>
      </c>
      <c r="C875" s="7">
        <v>5</v>
      </c>
      <c r="E875">
        <f>(COUNTIFS(C$1:C875,C875,D$1:D875,D875,B$1:B875,"&lt;&gt;нет")=1)*D875</f>
        <v>0</v>
      </c>
    </row>
    <row r="876" spans="1:5" x14ac:dyDescent="0.15">
      <c r="A876" s="3">
        <v>140478</v>
      </c>
      <c r="B876" s="5">
        <v>6000</v>
      </c>
      <c r="C876" s="8">
        <v>10</v>
      </c>
      <c r="D876" t="s">
        <v>14</v>
      </c>
      <c r="E876">
        <f>(COUNTIFS(C$1:C876,C876,D$1:D876,D876,B$1:B876,"&lt;&gt;нет")=1)*D876</f>
        <v>0</v>
      </c>
    </row>
    <row r="877" spans="1:5" x14ac:dyDescent="0.15">
      <c r="A877" s="3">
        <v>140730</v>
      </c>
      <c r="B877" s="5">
        <v>8400</v>
      </c>
      <c r="C877" s="8">
        <v>4</v>
      </c>
      <c r="D877" t="s">
        <v>14</v>
      </c>
      <c r="E877">
        <f>(COUNTIFS(C$1:C877,C877,D$1:D877,D877,B$1:B877,"&lt;&gt;нет")=1)*D877</f>
        <v>0</v>
      </c>
    </row>
    <row r="878" spans="1:5" x14ac:dyDescent="0.15">
      <c r="A878" s="2">
        <v>140877</v>
      </c>
      <c r="B878" s="6" t="s">
        <v>4</v>
      </c>
      <c r="C878" s="7">
        <v>7</v>
      </c>
      <c r="D878" t="s">
        <v>13</v>
      </c>
      <c r="E878">
        <f>(COUNTIFS(C$1:C878,C878,D$1:D878,D878,B$1:B878,"&lt;&gt;нет")=1)*D878</f>
        <v>0</v>
      </c>
    </row>
    <row r="879" spans="1:5" x14ac:dyDescent="0.15">
      <c r="A879" s="3">
        <v>141096</v>
      </c>
      <c r="B879" s="5">
        <v>2600</v>
      </c>
      <c r="C879" s="8">
        <v>4</v>
      </c>
      <c r="E879">
        <f>(COUNTIFS(C$1:C879,C879,D$1:D879,D879,B$1:B879,"&lt;&gt;нет")=1)*D879</f>
        <v>0</v>
      </c>
    </row>
    <row r="880" spans="1:5" x14ac:dyDescent="0.15">
      <c r="A880" s="2">
        <v>141359</v>
      </c>
      <c r="B880" s="4">
        <v>3600</v>
      </c>
      <c r="C880" s="7">
        <v>7</v>
      </c>
      <c r="D880" t="s">
        <v>15</v>
      </c>
      <c r="E880">
        <f>(COUNTIFS(C$1:C880,C880,D$1:D880,D880,B$1:B880,"&lt;&gt;нет")=1)*D880</f>
        <v>0</v>
      </c>
    </row>
    <row r="881" spans="1:5" x14ac:dyDescent="0.15">
      <c r="A881" s="2">
        <v>141548</v>
      </c>
      <c r="B881" s="4">
        <v>8400</v>
      </c>
      <c r="C881" s="7">
        <v>6</v>
      </c>
      <c r="D881" t="s">
        <v>12</v>
      </c>
      <c r="E881">
        <f>(COUNTIFS(C$1:C881,C881,D$1:D881,D881,B$1:B881,"&lt;&gt;нет")=1)*D881</f>
        <v>0</v>
      </c>
    </row>
    <row r="882" spans="1:5" x14ac:dyDescent="0.15">
      <c r="A882" s="3">
        <v>141591</v>
      </c>
      <c r="B882" s="6" t="s">
        <v>4</v>
      </c>
      <c r="C882" s="8">
        <v>4</v>
      </c>
      <c r="E882">
        <f>(COUNTIFS(C$1:C882,C882,D$1:D882,D882,B$1:B882,"&lt;&gt;нет")=1)*D882</f>
        <v>0</v>
      </c>
    </row>
    <row r="883" spans="1:5" x14ac:dyDescent="0.15">
      <c r="A883" s="2">
        <v>141688</v>
      </c>
      <c r="B883" s="4">
        <v>6400</v>
      </c>
      <c r="C883" s="7">
        <v>4</v>
      </c>
      <c r="D883" t="s">
        <v>15</v>
      </c>
      <c r="E883">
        <f>(COUNTIFS(C$1:C883,C883,D$1:D883,D883,B$1:B883,"&lt;&gt;нет")=1)*D883</f>
        <v>0</v>
      </c>
    </row>
    <row r="884" spans="1:5" x14ac:dyDescent="0.15">
      <c r="A884" s="3">
        <v>141966</v>
      </c>
      <c r="B884" s="6" t="s">
        <v>4</v>
      </c>
      <c r="C884" s="8">
        <v>4</v>
      </c>
      <c r="D884" t="s">
        <v>14</v>
      </c>
      <c r="E884">
        <f>(COUNTIFS(C$1:C884,C884,D$1:D884,D884,B$1:B884,"&lt;&gt;нет")=1)*D884</f>
        <v>0</v>
      </c>
    </row>
    <row r="885" spans="1:5" x14ac:dyDescent="0.15">
      <c r="A885" s="2">
        <v>142187</v>
      </c>
      <c r="B885" s="6" t="s">
        <v>4</v>
      </c>
      <c r="C885" s="7">
        <v>5</v>
      </c>
      <c r="D885" t="s">
        <v>13</v>
      </c>
      <c r="E885">
        <f>(COUNTIFS(C$1:C885,C885,D$1:D885,D885,B$1:B885,"&lt;&gt;нет")=1)*D885</f>
        <v>0</v>
      </c>
    </row>
    <row r="886" spans="1:5" x14ac:dyDescent="0.15">
      <c r="A886" s="3">
        <v>142233</v>
      </c>
      <c r="B886" s="6" t="s">
        <v>4</v>
      </c>
      <c r="C886" s="8">
        <v>4</v>
      </c>
      <c r="D886" t="s">
        <v>14</v>
      </c>
      <c r="E886">
        <f>(COUNTIFS(C$1:C886,C886,D$1:D886,D886,B$1:B886,"&lt;&gt;нет")=1)*D886</f>
        <v>0</v>
      </c>
    </row>
    <row r="887" spans="1:5" x14ac:dyDescent="0.15">
      <c r="A887" s="3">
        <v>142319</v>
      </c>
      <c r="B887" s="6" t="s">
        <v>4</v>
      </c>
      <c r="C887" s="8">
        <v>6</v>
      </c>
      <c r="D887" t="s">
        <v>14</v>
      </c>
      <c r="E887">
        <f>(COUNTIFS(C$1:C887,C887,D$1:D887,D887,B$1:B887,"&lt;&gt;нет")=1)*D887</f>
        <v>0</v>
      </c>
    </row>
    <row r="888" spans="1:5" x14ac:dyDescent="0.15">
      <c r="A888" s="2">
        <v>142407</v>
      </c>
      <c r="B888" s="6" t="s">
        <v>4</v>
      </c>
      <c r="C888" s="7">
        <v>4</v>
      </c>
      <c r="D888" t="s">
        <v>14</v>
      </c>
      <c r="E888">
        <f>(COUNTIFS(C$1:C888,C888,D$1:D888,D888,B$1:B888,"&lt;&gt;нет")=1)*D888</f>
        <v>0</v>
      </c>
    </row>
    <row r="889" spans="1:5" x14ac:dyDescent="0.15">
      <c r="A889" s="2">
        <v>142539</v>
      </c>
      <c r="B889" s="6" t="s">
        <v>4</v>
      </c>
      <c r="C889" s="7">
        <v>6</v>
      </c>
      <c r="D889" t="s">
        <v>15</v>
      </c>
      <c r="E889">
        <f>(COUNTIFS(C$1:C889,C889,D$1:D889,D889,B$1:B889,"&lt;&gt;нет")=1)*D889</f>
        <v>0</v>
      </c>
    </row>
    <row r="890" spans="1:5" x14ac:dyDescent="0.15">
      <c r="A890" s="3">
        <v>142581</v>
      </c>
      <c r="B890" s="6" t="s">
        <v>4</v>
      </c>
      <c r="C890" s="8">
        <v>5</v>
      </c>
      <c r="D890" t="s">
        <v>14</v>
      </c>
      <c r="E890">
        <f>(COUNTIFS(C$1:C890,C890,D$1:D890,D890,B$1:B890,"&lt;&gt;нет")=1)*D890</f>
        <v>0</v>
      </c>
    </row>
    <row r="891" spans="1:5" x14ac:dyDescent="0.15">
      <c r="A891" s="3">
        <v>142766</v>
      </c>
      <c r="B891" s="5">
        <v>8400</v>
      </c>
      <c r="C891" s="8">
        <v>11</v>
      </c>
      <c r="D891" t="s">
        <v>14</v>
      </c>
      <c r="E891">
        <f>(COUNTIFS(C$1:C891,C891,D$1:D891,D891,B$1:B891,"&lt;&gt;нет")=1)*D891</f>
        <v>1</v>
      </c>
    </row>
    <row r="892" spans="1:5" x14ac:dyDescent="0.15">
      <c r="A892" s="3">
        <v>142919</v>
      </c>
      <c r="B892" s="6" t="s">
        <v>4</v>
      </c>
      <c r="C892" s="8">
        <v>4</v>
      </c>
      <c r="D892" t="s">
        <v>19</v>
      </c>
      <c r="E892">
        <f>(COUNTIFS(C$1:C892,C892,D$1:D892,D892,B$1:B892,"&lt;&gt;нет")=1)*D892</f>
        <v>9</v>
      </c>
    </row>
    <row r="893" spans="1:5" x14ac:dyDescent="0.15">
      <c r="A893" s="2">
        <v>143092</v>
      </c>
      <c r="B893" s="6" t="s">
        <v>4</v>
      </c>
      <c r="C893" s="7">
        <v>4</v>
      </c>
      <c r="D893" t="s">
        <v>12</v>
      </c>
      <c r="E893">
        <f>(COUNTIFS(C$1:C893,C893,D$1:D893,D893,B$1:B893,"&lt;&gt;нет")=1)*D893</f>
        <v>0</v>
      </c>
    </row>
    <row r="894" spans="1:5" x14ac:dyDescent="0.15">
      <c r="A894" s="2">
        <v>143155</v>
      </c>
      <c r="B894" s="4">
        <v>6400</v>
      </c>
      <c r="C894" s="7">
        <v>5</v>
      </c>
      <c r="D894" t="s">
        <v>15</v>
      </c>
      <c r="E894">
        <f>(COUNTIFS(C$1:C894,C894,D$1:D894,D894,B$1:B894,"&lt;&gt;нет")=1)*D894</f>
        <v>0</v>
      </c>
    </row>
    <row r="895" spans="1:5" x14ac:dyDescent="0.15">
      <c r="A895" s="3">
        <v>143299</v>
      </c>
      <c r="B895" s="6" t="s">
        <v>4</v>
      </c>
      <c r="C895" s="8">
        <v>4</v>
      </c>
      <c r="D895" t="s">
        <v>14</v>
      </c>
      <c r="E895">
        <f>(COUNTIFS(C$1:C895,C895,D$1:D895,D895,B$1:B895,"&lt;&gt;нет")=1)*D895</f>
        <v>0</v>
      </c>
    </row>
    <row r="896" spans="1:5" x14ac:dyDescent="0.15">
      <c r="A896" s="2">
        <v>143631</v>
      </c>
      <c r="B896" s="6" t="s">
        <v>4</v>
      </c>
      <c r="C896" s="7">
        <v>4</v>
      </c>
      <c r="E896">
        <f>(COUNTIFS(C$1:C896,C896,D$1:D896,D896,B$1:B896,"&lt;&gt;нет")=1)*D896</f>
        <v>0</v>
      </c>
    </row>
    <row r="897" spans="1:5" x14ac:dyDescent="0.15">
      <c r="A897" s="3">
        <v>143650</v>
      </c>
      <c r="B897" s="6" t="s">
        <v>4</v>
      </c>
      <c r="C897" s="8">
        <v>4</v>
      </c>
      <c r="D897" t="s">
        <v>14</v>
      </c>
      <c r="E897">
        <f>(COUNTIFS(C$1:C897,C897,D$1:D897,D897,B$1:B897,"&lt;&gt;нет")=1)*D897</f>
        <v>0</v>
      </c>
    </row>
    <row r="898" spans="1:5" x14ac:dyDescent="0.15">
      <c r="A898" s="2">
        <v>143665</v>
      </c>
      <c r="B898" s="6" t="s">
        <v>4</v>
      </c>
      <c r="C898" s="7">
        <v>5</v>
      </c>
      <c r="D898" t="s">
        <v>16</v>
      </c>
      <c r="E898">
        <f>(COUNTIFS(C$1:C898,C898,D$1:D898,D898,B$1:B898,"&lt;&gt;нет")=1)*D898</f>
        <v>0</v>
      </c>
    </row>
    <row r="899" spans="1:5" x14ac:dyDescent="0.15">
      <c r="A899" s="3">
        <v>143766</v>
      </c>
      <c r="B899" s="6" t="s">
        <v>4</v>
      </c>
      <c r="C899" s="8">
        <v>4</v>
      </c>
      <c r="E899">
        <f>(COUNTIFS(C$1:C899,C899,D$1:D899,D899,B$1:B899,"&lt;&gt;нет")=1)*D899</f>
        <v>0</v>
      </c>
    </row>
    <row r="900" spans="1:5" x14ac:dyDescent="0.15">
      <c r="A900" s="2">
        <v>144496</v>
      </c>
      <c r="B900" s="6" t="s">
        <v>4</v>
      </c>
      <c r="C900" s="7">
        <v>5</v>
      </c>
      <c r="E900">
        <f>(COUNTIFS(C$1:C900,C900,D$1:D900,D900,B$1:B900,"&lt;&gt;нет")=1)*D900</f>
        <v>0</v>
      </c>
    </row>
    <row r="901" spans="1:5" x14ac:dyDescent="0.15">
      <c r="A901" s="2">
        <v>144708</v>
      </c>
      <c r="B901" s="6" t="s">
        <v>4</v>
      </c>
      <c r="C901" s="7">
        <v>4</v>
      </c>
      <c r="D901" t="s">
        <v>16</v>
      </c>
      <c r="E901">
        <f>(COUNTIFS(C$1:C901,C901,D$1:D901,D901,B$1:B901,"&lt;&gt;нет")=1)*D901</f>
        <v>0</v>
      </c>
    </row>
    <row r="902" spans="1:5" x14ac:dyDescent="0.15">
      <c r="A902" s="3">
        <v>144739</v>
      </c>
      <c r="B902" s="5">
        <v>8400</v>
      </c>
      <c r="C902" s="8">
        <v>4</v>
      </c>
      <c r="D902" t="s">
        <v>16</v>
      </c>
      <c r="E902">
        <f>(COUNTIFS(C$1:C902,C902,D$1:D902,D902,B$1:B902,"&lt;&gt;нет")=1)*D902</f>
        <v>0</v>
      </c>
    </row>
    <row r="903" spans="1:5" x14ac:dyDescent="0.15">
      <c r="A903" s="2">
        <v>144791</v>
      </c>
      <c r="B903" s="4">
        <v>6400</v>
      </c>
      <c r="C903" s="7">
        <v>11</v>
      </c>
      <c r="D903" t="s">
        <v>12</v>
      </c>
      <c r="E903">
        <f>(COUNTIFS(C$1:C903,C903,D$1:D903,D903,B$1:B903,"&lt;&gt;нет")=1)*D903</f>
        <v>0</v>
      </c>
    </row>
    <row r="904" spans="1:5" x14ac:dyDescent="0.15">
      <c r="A904" s="3">
        <v>145326</v>
      </c>
      <c r="B904" s="5">
        <v>6400</v>
      </c>
      <c r="C904" s="8">
        <v>4</v>
      </c>
      <c r="E904">
        <f>(COUNTIFS(C$1:C904,C904,D$1:D904,D904,B$1:B904,"&lt;&gt;нет")=1)*D904</f>
        <v>0</v>
      </c>
    </row>
    <row r="905" spans="1:5" x14ac:dyDescent="0.15">
      <c r="A905" s="2">
        <v>145510</v>
      </c>
      <c r="B905" s="4">
        <v>6400</v>
      </c>
      <c r="C905" s="7">
        <v>5</v>
      </c>
      <c r="D905" t="s">
        <v>14</v>
      </c>
      <c r="E905">
        <f>(COUNTIFS(C$1:C905,C905,D$1:D905,D905,B$1:B905,"&lt;&gt;нет")=1)*D905</f>
        <v>0</v>
      </c>
    </row>
    <row r="906" spans="1:5" x14ac:dyDescent="0.15">
      <c r="A906" s="2">
        <v>145634</v>
      </c>
      <c r="B906" s="4">
        <v>8400</v>
      </c>
      <c r="C906" s="7">
        <v>4</v>
      </c>
      <c r="D906" t="s">
        <v>13</v>
      </c>
      <c r="E906">
        <f>(COUNTIFS(C$1:C906,C906,D$1:D906,D906,B$1:B906,"&lt;&gt;нет")=1)*D906</f>
        <v>0</v>
      </c>
    </row>
    <row r="907" spans="1:5" x14ac:dyDescent="0.15">
      <c r="A907" s="3">
        <v>145659</v>
      </c>
      <c r="B907" s="6" t="s">
        <v>4</v>
      </c>
      <c r="C907" s="8">
        <v>5</v>
      </c>
      <c r="D907" t="s">
        <v>14</v>
      </c>
      <c r="E907">
        <f>(COUNTIFS(C$1:C907,C907,D$1:D907,D907,B$1:B907,"&lt;&gt;нет")=1)*D907</f>
        <v>0</v>
      </c>
    </row>
    <row r="908" spans="1:5" x14ac:dyDescent="0.15">
      <c r="A908" s="2">
        <v>146482</v>
      </c>
      <c r="B908" s="4">
        <v>6000</v>
      </c>
      <c r="C908" s="7">
        <v>5</v>
      </c>
      <c r="D908" t="s">
        <v>13</v>
      </c>
      <c r="E908">
        <f>(COUNTIFS(C$1:C908,C908,D$1:D908,D908,B$1:B908,"&lt;&gt;нет")=1)*D908</f>
        <v>0</v>
      </c>
    </row>
    <row r="909" spans="1:5" x14ac:dyDescent="0.15">
      <c r="A909" s="2">
        <v>146715</v>
      </c>
      <c r="B909" s="4">
        <v>8400</v>
      </c>
      <c r="C909" s="7">
        <v>5</v>
      </c>
      <c r="D909" t="s">
        <v>13</v>
      </c>
      <c r="E909">
        <f>(COUNTIFS(C$1:C909,C909,D$1:D909,D909,B$1:B909,"&lt;&gt;нет")=1)*D909</f>
        <v>0</v>
      </c>
    </row>
    <row r="910" spans="1:5" x14ac:dyDescent="0.15">
      <c r="A910" s="3">
        <v>147121</v>
      </c>
      <c r="B910" s="5">
        <v>5000</v>
      </c>
      <c r="C910" s="8">
        <v>7</v>
      </c>
      <c r="D910" t="s">
        <v>12</v>
      </c>
      <c r="E910">
        <f>(COUNTIFS(C$1:C910,C910,D$1:D910,D910,B$1:B910,"&lt;&gt;нет")=1)*D910</f>
        <v>0</v>
      </c>
    </row>
    <row r="911" spans="1:5" x14ac:dyDescent="0.15">
      <c r="A911" s="3">
        <v>147371</v>
      </c>
      <c r="B911" s="5">
        <v>4000</v>
      </c>
      <c r="C911" s="8">
        <v>7</v>
      </c>
      <c r="D911" t="s">
        <v>16</v>
      </c>
      <c r="E911">
        <f>(COUNTIFS(C$1:C911,C911,D$1:D911,D911,B$1:B911,"&lt;&gt;нет")=1)*D911</f>
        <v>0</v>
      </c>
    </row>
    <row r="912" spans="1:5" x14ac:dyDescent="0.15">
      <c r="A912" s="3">
        <v>147508</v>
      </c>
      <c r="B912" s="6" t="s">
        <v>4</v>
      </c>
      <c r="C912" s="8">
        <v>5</v>
      </c>
      <c r="D912" t="s">
        <v>19</v>
      </c>
      <c r="E912">
        <f>(COUNTIFS(C$1:C912,C912,D$1:D912,D912,B$1:B912,"&lt;&gt;нет")=1)*D912</f>
        <v>0</v>
      </c>
    </row>
    <row r="913" spans="1:5" x14ac:dyDescent="0.15">
      <c r="A913" s="2">
        <v>147529</v>
      </c>
      <c r="B913" s="4">
        <v>7320</v>
      </c>
      <c r="C913" s="7">
        <v>4</v>
      </c>
      <c r="D913" t="s">
        <v>18</v>
      </c>
      <c r="E913">
        <f>(COUNTIFS(C$1:C913,C913,D$1:D913,D913,B$1:B913,"&lt;&gt;нет")=1)*D913</f>
        <v>0</v>
      </c>
    </row>
    <row r="914" spans="1:5" x14ac:dyDescent="0.15">
      <c r="A914" s="2">
        <v>147592</v>
      </c>
      <c r="B914" s="6" t="s">
        <v>4</v>
      </c>
      <c r="C914" s="7">
        <v>10</v>
      </c>
      <c r="E914">
        <f>(COUNTIFS(C$1:C914,C914,D$1:D914,D914,B$1:B914,"&lt;&gt;нет")=1)*D914</f>
        <v>0</v>
      </c>
    </row>
    <row r="915" spans="1:5" x14ac:dyDescent="0.15">
      <c r="A915" s="3">
        <v>148007</v>
      </c>
      <c r="B915" s="5">
        <v>8400</v>
      </c>
      <c r="C915" s="8">
        <v>6</v>
      </c>
      <c r="D915" t="s">
        <v>11</v>
      </c>
      <c r="E915">
        <f>(COUNTIFS(C$1:C915,C915,D$1:D915,D915,B$1:B915,"&lt;&gt;нет")=1)*D915</f>
        <v>0</v>
      </c>
    </row>
    <row r="916" spans="1:5" x14ac:dyDescent="0.15">
      <c r="A916" s="3">
        <v>148858</v>
      </c>
      <c r="B916" s="6" t="s">
        <v>4</v>
      </c>
      <c r="C916" s="8">
        <v>4</v>
      </c>
      <c r="D916" t="s">
        <v>12</v>
      </c>
      <c r="E916">
        <f>(COUNTIFS(C$1:C916,C916,D$1:D916,D916,B$1:B916,"&lt;&gt;нет")=1)*D916</f>
        <v>0</v>
      </c>
    </row>
    <row r="917" spans="1:5" x14ac:dyDescent="0.15">
      <c r="A917" s="3">
        <v>149262</v>
      </c>
      <c r="B917" s="6" t="s">
        <v>4</v>
      </c>
      <c r="C917" s="8">
        <v>5</v>
      </c>
      <c r="E917">
        <f>(COUNTIFS(C$1:C917,C917,D$1:D917,D917,B$1:B917,"&lt;&gt;нет")=1)*D917</f>
        <v>0</v>
      </c>
    </row>
    <row r="918" spans="1:5" x14ac:dyDescent="0.15">
      <c r="A918" s="2">
        <v>149295</v>
      </c>
      <c r="B918" s="6" t="s">
        <v>4</v>
      </c>
      <c r="C918" s="7">
        <v>6</v>
      </c>
      <c r="D918" t="s">
        <v>15</v>
      </c>
      <c r="E918">
        <f>(COUNTIFS(C$1:C918,C918,D$1:D918,D918,B$1:B918,"&lt;&gt;нет")=1)*D918</f>
        <v>0</v>
      </c>
    </row>
    <row r="919" spans="1:5" x14ac:dyDescent="0.15">
      <c r="A919" s="3">
        <v>149355</v>
      </c>
      <c r="B919" s="6" t="s">
        <v>4</v>
      </c>
      <c r="C919" s="8">
        <v>9</v>
      </c>
      <c r="D919" t="s">
        <v>12</v>
      </c>
      <c r="E919">
        <f>(COUNTIFS(C$1:C919,C919,D$1:D919,D919,B$1:B919,"&lt;&gt;нет")=1)*D919</f>
        <v>0</v>
      </c>
    </row>
    <row r="920" spans="1:5" x14ac:dyDescent="0.15">
      <c r="A920" s="2">
        <v>149578</v>
      </c>
      <c r="B920" s="4">
        <v>5000</v>
      </c>
      <c r="C920" s="7">
        <v>4</v>
      </c>
      <c r="D920" t="s">
        <v>11</v>
      </c>
      <c r="E920">
        <f>(COUNTIFS(C$1:C920,C920,D$1:D920,D920,B$1:B920,"&lt;&gt;нет")=1)*D920</f>
        <v>0</v>
      </c>
    </row>
    <row r="921" spans="1:5" x14ac:dyDescent="0.15">
      <c r="A921" s="3">
        <v>150394</v>
      </c>
      <c r="B921" s="5">
        <v>4600</v>
      </c>
      <c r="C921" s="8">
        <v>7</v>
      </c>
      <c r="D921" t="s">
        <v>13</v>
      </c>
      <c r="E921">
        <f>(COUNTIFS(C$1:C921,C921,D$1:D921,D921,B$1:B921,"&lt;&gt;нет")=1)*D921</f>
        <v>0</v>
      </c>
    </row>
    <row r="922" spans="1:5" x14ac:dyDescent="0.15">
      <c r="A922" s="3">
        <v>150859</v>
      </c>
      <c r="B922" s="5">
        <v>8400</v>
      </c>
      <c r="C922" s="8">
        <v>7</v>
      </c>
      <c r="D922" t="s">
        <v>13</v>
      </c>
      <c r="E922">
        <f>(COUNTIFS(C$1:C922,C922,D$1:D922,D922,B$1:B922,"&lt;&gt;нет")=1)*D922</f>
        <v>0</v>
      </c>
    </row>
    <row r="923" spans="1:5" x14ac:dyDescent="0.15">
      <c r="A923" s="3">
        <v>151613</v>
      </c>
      <c r="B923" s="6" t="s">
        <v>4</v>
      </c>
      <c r="C923" s="8">
        <v>5</v>
      </c>
      <c r="D923" t="s">
        <v>16</v>
      </c>
      <c r="E923">
        <f>(COUNTIFS(C$1:C923,C923,D$1:D923,D923,B$1:B923,"&lt;&gt;нет")=1)*D923</f>
        <v>0</v>
      </c>
    </row>
    <row r="924" spans="1:5" x14ac:dyDescent="0.15">
      <c r="A924" s="2">
        <v>153105</v>
      </c>
      <c r="B924" s="4">
        <v>3600</v>
      </c>
      <c r="C924" s="7">
        <v>6</v>
      </c>
      <c r="D924" t="s">
        <v>16</v>
      </c>
      <c r="E924">
        <f>(COUNTIFS(C$1:C924,C924,D$1:D924,D924,B$1:B924,"&lt;&gt;нет")=1)*D924</f>
        <v>0</v>
      </c>
    </row>
    <row r="925" spans="1:5" x14ac:dyDescent="0.15">
      <c r="A925" s="3">
        <v>153120</v>
      </c>
      <c r="B925" s="6" t="s">
        <v>4</v>
      </c>
      <c r="C925" s="8">
        <v>4</v>
      </c>
      <c r="D925" t="s">
        <v>12</v>
      </c>
      <c r="E925">
        <f>(COUNTIFS(C$1:C925,C925,D$1:D925,D925,B$1:B925,"&lt;&gt;нет")=1)*D925</f>
        <v>0</v>
      </c>
    </row>
    <row r="926" spans="1:5" x14ac:dyDescent="0.15">
      <c r="A926" s="3">
        <v>153148</v>
      </c>
      <c r="B926" s="5">
        <v>8400</v>
      </c>
      <c r="C926" s="8">
        <v>9</v>
      </c>
      <c r="D926" t="s">
        <v>11</v>
      </c>
      <c r="E926">
        <f>(COUNTIFS(C$1:C926,C926,D$1:D926,D926,B$1:B926,"&lt;&gt;нет")=1)*D926</f>
        <v>0</v>
      </c>
    </row>
    <row r="927" spans="1:5" x14ac:dyDescent="0.15">
      <c r="A927" s="3">
        <v>161732</v>
      </c>
      <c r="B927" s="6" t="s">
        <v>4</v>
      </c>
      <c r="C927" s="8">
        <v>5</v>
      </c>
      <c r="D927" t="s">
        <v>10</v>
      </c>
      <c r="E927">
        <f>(COUNTIFS(C$1:C927,C927,D$1:D927,D927,B$1:B927,"&lt;&gt;нет")=1)*D927</f>
        <v>0</v>
      </c>
    </row>
    <row r="928" spans="1:5" x14ac:dyDescent="0.15">
      <c r="A928" s="3">
        <v>161831</v>
      </c>
      <c r="B928" s="6" t="s">
        <v>4</v>
      </c>
      <c r="C928" s="8">
        <v>4</v>
      </c>
      <c r="D928" t="s">
        <v>14</v>
      </c>
      <c r="E928">
        <f>(COUNTIFS(C$1:C928,C928,D$1:D928,D928,B$1:B928,"&lt;&gt;нет")=1)*D928</f>
        <v>0</v>
      </c>
    </row>
    <row r="929" spans="1:5" x14ac:dyDescent="0.15">
      <c r="A929" s="2">
        <v>162388</v>
      </c>
      <c r="B929" s="6" t="s">
        <v>4</v>
      </c>
      <c r="C929" s="7">
        <v>4</v>
      </c>
      <c r="D929" t="s">
        <v>26</v>
      </c>
      <c r="E929">
        <f>(COUNTIFS(C$1:C929,C929,D$1:D929,D929,B$1:B929,"&lt;&gt;нет")=1)*D929</f>
        <v>0</v>
      </c>
    </row>
    <row r="930" spans="1:5" x14ac:dyDescent="0.15">
      <c r="A930" s="2">
        <v>162806</v>
      </c>
      <c r="B930" s="6" t="s">
        <v>4</v>
      </c>
      <c r="C930" s="7">
        <v>4</v>
      </c>
      <c r="E930">
        <f>(COUNTIFS(C$1:C930,C930,D$1:D930,D930,B$1:B930,"&lt;&gt;нет")=1)*D930</f>
        <v>0</v>
      </c>
    </row>
    <row r="931" spans="1:5" x14ac:dyDescent="0.15">
      <c r="A931" s="3">
        <v>162848</v>
      </c>
      <c r="B931" s="5">
        <v>3600</v>
      </c>
      <c r="C931" s="8">
        <v>5</v>
      </c>
      <c r="D931" t="s">
        <v>13</v>
      </c>
      <c r="E931">
        <f>(COUNTIFS(C$1:C931,C931,D$1:D931,D931,B$1:B931,"&lt;&gt;нет")=1)*D931</f>
        <v>0</v>
      </c>
    </row>
    <row r="932" spans="1:5" x14ac:dyDescent="0.15">
      <c r="A932" s="3">
        <v>164233</v>
      </c>
      <c r="B932" s="5">
        <v>8400</v>
      </c>
      <c r="C932" s="8">
        <v>6</v>
      </c>
      <c r="D932" t="s">
        <v>14</v>
      </c>
      <c r="E932">
        <f>(COUNTIFS(C$1:C932,C932,D$1:D932,D932,B$1:B932,"&lt;&gt;нет")=1)*D932</f>
        <v>0</v>
      </c>
    </row>
    <row r="933" spans="1:5" x14ac:dyDescent="0.15">
      <c r="A933" s="3">
        <v>164573</v>
      </c>
      <c r="B933" s="6" t="s">
        <v>4</v>
      </c>
      <c r="C933" s="8">
        <v>4</v>
      </c>
      <c r="D933" t="s">
        <v>12</v>
      </c>
      <c r="E933">
        <f>(COUNTIFS(C$1:C933,C933,D$1:D933,D933,B$1:B933,"&lt;&gt;нет")=1)*D933</f>
        <v>0</v>
      </c>
    </row>
    <row r="934" spans="1:5" x14ac:dyDescent="0.15">
      <c r="A934" s="2">
        <v>164936</v>
      </c>
      <c r="B934" s="6" t="s">
        <v>4</v>
      </c>
      <c r="C934" s="7">
        <v>8</v>
      </c>
      <c r="D934" t="s">
        <v>11</v>
      </c>
      <c r="E934">
        <f>(COUNTIFS(C$1:C934,C934,D$1:D934,D934,B$1:B934,"&lt;&gt;нет")=1)*D934</f>
        <v>0</v>
      </c>
    </row>
    <row r="935" spans="1:5" x14ac:dyDescent="0.15">
      <c r="A935" s="2">
        <v>165000</v>
      </c>
      <c r="B935" s="6" t="s">
        <v>4</v>
      </c>
      <c r="C935" s="7">
        <v>5</v>
      </c>
      <c r="E935">
        <f>(COUNTIFS(C$1:C935,C935,D$1:D935,D935,B$1:B935,"&lt;&gt;нет")=1)*D935</f>
        <v>0</v>
      </c>
    </row>
    <row r="936" spans="1:5" x14ac:dyDescent="0.15">
      <c r="A936" s="2">
        <v>165419</v>
      </c>
      <c r="B936" s="6" t="s">
        <v>4</v>
      </c>
      <c r="C936" s="7">
        <v>5</v>
      </c>
      <c r="D936" t="s">
        <v>12</v>
      </c>
      <c r="E936">
        <f>(COUNTIFS(C$1:C936,C936,D$1:D936,D936,B$1:B936,"&lt;&gt;нет")=1)*D936</f>
        <v>0</v>
      </c>
    </row>
    <row r="937" spans="1:5" x14ac:dyDescent="0.15">
      <c r="A937" s="2">
        <v>165586</v>
      </c>
      <c r="B937" s="6" t="s">
        <v>4</v>
      </c>
      <c r="C937" s="7">
        <v>4</v>
      </c>
      <c r="D937" t="s">
        <v>14</v>
      </c>
      <c r="E937">
        <f>(COUNTIFS(C$1:C937,C937,D$1:D937,D937,B$1:B937,"&lt;&gt;нет")=1)*D937</f>
        <v>0</v>
      </c>
    </row>
    <row r="938" spans="1:5" x14ac:dyDescent="0.15">
      <c r="A938" s="2">
        <v>166587</v>
      </c>
      <c r="B938" s="6" t="s">
        <v>4</v>
      </c>
      <c r="C938" s="7">
        <v>16</v>
      </c>
      <c r="E938">
        <f>(COUNTIFS(C$1:C938,C938,D$1:D938,D938,B$1:B938,"&lt;&gt;нет")=1)*D938</f>
        <v>0</v>
      </c>
    </row>
    <row r="939" spans="1:5" x14ac:dyDescent="0.15">
      <c r="A939" s="2">
        <v>167206</v>
      </c>
      <c r="B939" s="4">
        <v>10000</v>
      </c>
      <c r="C939" s="7">
        <v>7</v>
      </c>
      <c r="D939" t="s">
        <v>15</v>
      </c>
      <c r="E939">
        <f>(COUNTIFS(C$1:C939,C939,D$1:D939,D939,B$1:B939,"&lt;&gt;нет")=1)*D939</f>
        <v>0</v>
      </c>
    </row>
    <row r="940" spans="1:5" x14ac:dyDescent="0.15">
      <c r="A940" s="2">
        <v>170502</v>
      </c>
      <c r="B940" s="6" t="s">
        <v>4</v>
      </c>
      <c r="C940" s="7">
        <v>4</v>
      </c>
      <c r="E940">
        <f>(COUNTIFS(C$1:C940,C940,D$1:D940,D940,B$1:B940,"&lt;&gt;нет")=1)*D940</f>
        <v>0</v>
      </c>
    </row>
    <row r="941" spans="1:5" x14ac:dyDescent="0.15">
      <c r="A941" s="3">
        <v>171425</v>
      </c>
      <c r="B941" s="6" t="s">
        <v>4</v>
      </c>
      <c r="C941" s="8">
        <v>4</v>
      </c>
      <c r="D941" t="s">
        <v>12</v>
      </c>
      <c r="E941">
        <f>(COUNTIFS(C$1:C941,C941,D$1:D941,D941,B$1:B941,"&lt;&gt;нет")=1)*D941</f>
        <v>0</v>
      </c>
    </row>
    <row r="942" spans="1:5" x14ac:dyDescent="0.15">
      <c r="A942" s="3">
        <v>172389</v>
      </c>
      <c r="B942" s="6" t="s">
        <v>4</v>
      </c>
      <c r="C942" s="8">
        <v>4</v>
      </c>
      <c r="D942" t="s">
        <v>14</v>
      </c>
      <c r="E942">
        <f>(COUNTIFS(C$1:C942,C942,D$1:D942,D942,B$1:B942,"&lt;&gt;нет")=1)*D942</f>
        <v>0</v>
      </c>
    </row>
    <row r="943" spans="1:5" x14ac:dyDescent="0.15">
      <c r="A943" s="3">
        <v>172590</v>
      </c>
      <c r="B943" s="5">
        <v>7400</v>
      </c>
      <c r="C943" s="8">
        <v>4</v>
      </c>
      <c r="D943" t="s">
        <v>12</v>
      </c>
      <c r="E943">
        <f>(COUNTIFS(C$1:C943,C943,D$1:D943,D943,B$1:B943,"&lt;&gt;нет")=1)*D943</f>
        <v>0</v>
      </c>
    </row>
    <row r="944" spans="1:5" x14ac:dyDescent="0.15">
      <c r="A944" s="3">
        <v>172750</v>
      </c>
      <c r="B944" s="5">
        <v>8400</v>
      </c>
      <c r="C944" s="8">
        <v>7</v>
      </c>
      <c r="D944" t="s">
        <v>21</v>
      </c>
      <c r="E944">
        <f>(COUNTIFS(C$1:C944,C944,D$1:D944,D944,B$1:B944,"&lt;&gt;нет")=1)*D944</f>
        <v>13</v>
      </c>
    </row>
    <row r="945" spans="1:5" x14ac:dyDescent="0.15">
      <c r="A945" s="2">
        <v>172753</v>
      </c>
      <c r="B945" s="6" t="s">
        <v>4</v>
      </c>
      <c r="C945" s="7">
        <v>4</v>
      </c>
      <c r="D945" t="s">
        <v>16</v>
      </c>
      <c r="E945">
        <f>(COUNTIFS(C$1:C945,C945,D$1:D945,D945,B$1:B945,"&lt;&gt;нет")=1)*D945</f>
        <v>0</v>
      </c>
    </row>
    <row r="946" spans="1:5" x14ac:dyDescent="0.15">
      <c r="A946" s="3">
        <v>173779</v>
      </c>
      <c r="B946" s="6" t="s">
        <v>4</v>
      </c>
      <c r="C946" s="8">
        <v>11</v>
      </c>
      <c r="E946">
        <f>(COUNTIFS(C$1:C946,C946,D$1:D946,D946,B$1:B946,"&lt;&gt;нет")=1)*D946</f>
        <v>0</v>
      </c>
    </row>
    <row r="947" spans="1:5" x14ac:dyDescent="0.15">
      <c r="A947" s="3">
        <v>173855</v>
      </c>
      <c r="B947" s="6" t="s">
        <v>4</v>
      </c>
      <c r="C947" s="8">
        <v>7</v>
      </c>
      <c r="D947" t="s">
        <v>15</v>
      </c>
      <c r="E947">
        <f>(COUNTIFS(C$1:C947,C947,D$1:D947,D947,B$1:B947,"&lt;&gt;нет")=1)*D947</f>
        <v>0</v>
      </c>
    </row>
    <row r="948" spans="1:5" x14ac:dyDescent="0.15">
      <c r="A948" s="3">
        <v>175851</v>
      </c>
      <c r="B948" s="6" t="s">
        <v>4</v>
      </c>
      <c r="C948" s="8">
        <v>7</v>
      </c>
      <c r="D948" t="s">
        <v>12</v>
      </c>
      <c r="E948">
        <f>(COUNTIFS(C$1:C948,C948,D$1:D948,D948,B$1:B948,"&lt;&gt;нет")=1)*D948</f>
        <v>0</v>
      </c>
    </row>
    <row r="949" spans="1:5" x14ac:dyDescent="0.15">
      <c r="A949" s="2">
        <v>176121</v>
      </c>
      <c r="B949" s="4">
        <v>6000</v>
      </c>
      <c r="C949" s="7">
        <v>6</v>
      </c>
      <c r="D949" t="s">
        <v>12</v>
      </c>
      <c r="E949">
        <f>(COUNTIFS(C$1:C949,C949,D$1:D949,D949,B$1:B949,"&lt;&gt;нет")=1)*D949</f>
        <v>0</v>
      </c>
    </row>
    <row r="950" spans="1:5" x14ac:dyDescent="0.15">
      <c r="A950" s="2">
        <v>176601</v>
      </c>
      <c r="B950" s="6" t="s">
        <v>4</v>
      </c>
      <c r="C950" s="7">
        <v>4</v>
      </c>
      <c r="E950">
        <f>(COUNTIFS(C$1:C950,C950,D$1:D950,D950,B$1:B950,"&lt;&gt;нет")=1)*D950</f>
        <v>0</v>
      </c>
    </row>
    <row r="951" spans="1:5" x14ac:dyDescent="0.15">
      <c r="A951" s="3">
        <v>176952</v>
      </c>
      <c r="B951" s="6" t="s">
        <v>4</v>
      </c>
      <c r="C951" s="8">
        <v>8</v>
      </c>
      <c r="D951" t="s">
        <v>11</v>
      </c>
      <c r="E951">
        <f>(COUNTIFS(C$1:C951,C951,D$1:D951,D951,B$1:B951,"&lt;&gt;нет")=1)*D951</f>
        <v>0</v>
      </c>
    </row>
    <row r="952" spans="1:5" x14ac:dyDescent="0.15">
      <c r="A952" s="2">
        <v>177842</v>
      </c>
      <c r="B952" s="6" t="s">
        <v>4</v>
      </c>
      <c r="C952" s="7">
        <v>4</v>
      </c>
      <c r="E952">
        <f>(COUNTIFS(C$1:C952,C952,D$1:D952,D952,B$1:B952,"&lt;&gt;нет")=1)*D952</f>
        <v>0</v>
      </c>
    </row>
    <row r="953" spans="1:5" x14ac:dyDescent="0.15">
      <c r="A953" s="3">
        <v>178200</v>
      </c>
      <c r="B953" s="6" t="s">
        <v>4</v>
      </c>
      <c r="C953" s="8">
        <v>6</v>
      </c>
      <c r="D953" t="s">
        <v>21</v>
      </c>
      <c r="E953">
        <f>(COUNTIFS(C$1:C953,C953,D$1:D953,D953,B$1:B953,"&lt;&gt;нет")=1)*D953</f>
        <v>13</v>
      </c>
    </row>
    <row r="954" spans="1:5" x14ac:dyDescent="0.15">
      <c r="A954" s="3">
        <v>178617</v>
      </c>
      <c r="B954" s="6" t="s">
        <v>4</v>
      </c>
      <c r="C954" s="8">
        <v>7</v>
      </c>
      <c r="D954" t="s">
        <v>16</v>
      </c>
      <c r="E954">
        <f>(COUNTIFS(C$1:C954,C954,D$1:D954,D954,B$1:B954,"&lt;&gt;нет")=1)*D954</f>
        <v>0</v>
      </c>
    </row>
    <row r="955" spans="1:5" x14ac:dyDescent="0.15">
      <c r="A955" s="2">
        <v>178664</v>
      </c>
      <c r="B955" s="6" t="s">
        <v>4</v>
      </c>
      <c r="C955" s="7">
        <v>6</v>
      </c>
      <c r="D955" t="s">
        <v>13</v>
      </c>
      <c r="E955">
        <f>(COUNTIFS(C$1:C955,C955,D$1:D955,D955,B$1:B955,"&lt;&gt;нет")=1)*D955</f>
        <v>0</v>
      </c>
    </row>
    <row r="956" spans="1:5" x14ac:dyDescent="0.15">
      <c r="A956" s="2">
        <v>179275</v>
      </c>
      <c r="B956" s="6" t="s">
        <v>4</v>
      </c>
      <c r="C956" s="7">
        <v>5</v>
      </c>
      <c r="D956" t="s">
        <v>15</v>
      </c>
      <c r="E956">
        <f>(COUNTIFS(C$1:C956,C956,D$1:D956,D956,B$1:B956,"&lt;&gt;нет")=1)*D956</f>
        <v>0</v>
      </c>
    </row>
    <row r="957" spans="1:5" x14ac:dyDescent="0.15">
      <c r="A957" s="2">
        <v>179906</v>
      </c>
      <c r="B957" s="4">
        <v>8400</v>
      </c>
      <c r="C957" s="7">
        <v>7</v>
      </c>
      <c r="D957" t="s">
        <v>16</v>
      </c>
      <c r="E957">
        <f>(COUNTIFS(C$1:C957,C957,D$1:D957,D957,B$1:B957,"&lt;&gt;нет")=1)*D957</f>
        <v>0</v>
      </c>
    </row>
    <row r="958" spans="1:5" x14ac:dyDescent="0.15">
      <c r="A958" s="2">
        <v>180175</v>
      </c>
      <c r="B958" s="6" t="s">
        <v>4</v>
      </c>
      <c r="C958" s="7">
        <v>5</v>
      </c>
      <c r="D958" t="s">
        <v>17</v>
      </c>
      <c r="E958">
        <f>(COUNTIFS(C$1:C958,C958,D$1:D958,D958,B$1:B958,"&lt;&gt;нет")=1)*D958</f>
        <v>0</v>
      </c>
    </row>
    <row r="959" spans="1:5" x14ac:dyDescent="0.15">
      <c r="A959" s="3">
        <v>180293</v>
      </c>
      <c r="B959" s="6" t="s">
        <v>4</v>
      </c>
      <c r="C959" s="8">
        <v>13</v>
      </c>
      <c r="D959" t="s">
        <v>21</v>
      </c>
      <c r="E959">
        <f>(COUNTIFS(C$1:C959,C959,D$1:D959,D959,B$1:B959,"&lt;&gt;нет")=1)*D959</f>
        <v>0</v>
      </c>
    </row>
    <row r="960" spans="1:5" x14ac:dyDescent="0.15">
      <c r="A960" s="3">
        <v>180365</v>
      </c>
      <c r="B960" s="6" t="s">
        <v>4</v>
      </c>
      <c r="C960" s="8">
        <v>6</v>
      </c>
      <c r="D960" t="s">
        <v>14</v>
      </c>
      <c r="E960">
        <f>(COUNTIFS(C$1:C960,C960,D$1:D960,D960,B$1:B960,"&lt;&gt;нет")=1)*D960</f>
        <v>0</v>
      </c>
    </row>
    <row r="961" spans="1:5" x14ac:dyDescent="0.15">
      <c r="A961" s="2">
        <v>181167</v>
      </c>
      <c r="B961" s="6" t="s">
        <v>4</v>
      </c>
      <c r="C961" s="7">
        <v>6</v>
      </c>
      <c r="E961">
        <f>(COUNTIFS(C$1:C961,C961,D$1:D961,D961,B$1:B961,"&lt;&gt;нет")=1)*D961</f>
        <v>0</v>
      </c>
    </row>
    <row r="962" spans="1:5" x14ac:dyDescent="0.15">
      <c r="A962" s="3">
        <v>181215</v>
      </c>
      <c r="B962" s="6" t="s">
        <v>4</v>
      </c>
      <c r="C962" s="8">
        <v>4</v>
      </c>
      <c r="E962">
        <f>(COUNTIFS(C$1:C962,C962,D$1:D962,D962,B$1:B962,"&lt;&gt;нет")=1)*D962</f>
        <v>0</v>
      </c>
    </row>
    <row r="963" spans="1:5" x14ac:dyDescent="0.15">
      <c r="A963" s="3">
        <v>181236</v>
      </c>
      <c r="B963" s="6" t="s">
        <v>4</v>
      </c>
      <c r="C963" s="8">
        <v>4</v>
      </c>
      <c r="D963" t="s">
        <v>15</v>
      </c>
      <c r="E963">
        <f>(COUNTIFS(C$1:C963,C963,D$1:D963,D963,B$1:B963,"&lt;&gt;нет")=1)*D963</f>
        <v>0</v>
      </c>
    </row>
    <row r="964" spans="1:5" x14ac:dyDescent="0.15">
      <c r="A964" s="2">
        <v>181357</v>
      </c>
      <c r="B964" s="6" t="s">
        <v>4</v>
      </c>
      <c r="C964" s="7">
        <v>4</v>
      </c>
      <c r="D964" t="s">
        <v>15</v>
      </c>
      <c r="E964">
        <f>(COUNTIFS(C$1:C964,C964,D$1:D964,D964,B$1:B964,"&lt;&gt;нет")=1)*D964</f>
        <v>0</v>
      </c>
    </row>
    <row r="965" spans="1:5" x14ac:dyDescent="0.15">
      <c r="A965" s="2">
        <v>181499</v>
      </c>
      <c r="B965" s="6" t="s">
        <v>4</v>
      </c>
      <c r="C965" s="7">
        <v>5</v>
      </c>
      <c r="D965" t="s">
        <v>14</v>
      </c>
      <c r="E965">
        <f>(COUNTIFS(C$1:C965,C965,D$1:D965,D965,B$1:B965,"&lt;&gt;нет")=1)*D965</f>
        <v>0</v>
      </c>
    </row>
    <row r="966" spans="1:5" x14ac:dyDescent="0.15">
      <c r="A966" s="3">
        <v>181555</v>
      </c>
      <c r="B966" s="5">
        <v>8400</v>
      </c>
      <c r="C966" s="8">
        <v>4</v>
      </c>
      <c r="D966" t="s">
        <v>11</v>
      </c>
      <c r="E966">
        <f>(COUNTIFS(C$1:C966,C966,D$1:D966,D966,B$1:B966,"&lt;&gt;нет")=1)*D966</f>
        <v>0</v>
      </c>
    </row>
    <row r="967" spans="1:5" x14ac:dyDescent="0.15">
      <c r="A967" s="2">
        <v>181858</v>
      </c>
      <c r="B967" s="6" t="s">
        <v>4</v>
      </c>
      <c r="C967" s="7">
        <v>5</v>
      </c>
      <c r="E967">
        <f>(COUNTIFS(C$1:C967,C967,D$1:D967,D967,B$1:B967,"&lt;&gt;нет")=1)*D967</f>
        <v>0</v>
      </c>
    </row>
    <row r="968" spans="1:5" x14ac:dyDescent="0.15">
      <c r="A968" s="2">
        <v>182179</v>
      </c>
      <c r="B968" s="6" t="s">
        <v>4</v>
      </c>
      <c r="C968" s="7">
        <v>5</v>
      </c>
      <c r="D968" t="s">
        <v>14</v>
      </c>
      <c r="E968">
        <f>(COUNTIFS(C$1:C968,C968,D$1:D968,D968,B$1:B968,"&lt;&gt;нет")=1)*D968</f>
        <v>0</v>
      </c>
    </row>
    <row r="969" spans="1:5" x14ac:dyDescent="0.15">
      <c r="A969" s="3">
        <v>182341</v>
      </c>
      <c r="B969" s="6" t="s">
        <v>4</v>
      </c>
      <c r="C969" s="8">
        <v>6</v>
      </c>
      <c r="D969" t="s">
        <v>11</v>
      </c>
      <c r="E969">
        <f>(COUNTIFS(C$1:C969,C969,D$1:D969,D969,B$1:B969,"&lt;&gt;нет")=1)*D969</f>
        <v>0</v>
      </c>
    </row>
    <row r="970" spans="1:5" x14ac:dyDescent="0.15">
      <c r="A970" s="3">
        <v>182438</v>
      </c>
      <c r="B970" s="6" t="s">
        <v>4</v>
      </c>
      <c r="C970" s="8">
        <v>4</v>
      </c>
      <c r="D970" t="s">
        <v>14</v>
      </c>
      <c r="E970">
        <f>(COUNTIFS(C$1:C970,C970,D$1:D970,D970,B$1:B970,"&lt;&gt;нет")=1)*D970</f>
        <v>0</v>
      </c>
    </row>
    <row r="971" spans="1:5" x14ac:dyDescent="0.15">
      <c r="A971" s="3">
        <v>183282</v>
      </c>
      <c r="B971" s="6" t="s">
        <v>4</v>
      </c>
      <c r="C971" s="8">
        <v>15</v>
      </c>
      <c r="E971">
        <f>(COUNTIFS(C$1:C971,C971,D$1:D971,D971,B$1:B971,"&lt;&gt;нет")=1)*D971</f>
        <v>0</v>
      </c>
    </row>
    <row r="972" spans="1:5" x14ac:dyDescent="0.15">
      <c r="A972" s="2">
        <v>183898</v>
      </c>
      <c r="B972" s="6" t="s">
        <v>4</v>
      </c>
      <c r="C972" s="7">
        <v>5</v>
      </c>
      <c r="D972" t="s">
        <v>14</v>
      </c>
      <c r="E972">
        <f>(COUNTIFS(C$1:C972,C972,D$1:D972,D972,B$1:B972,"&lt;&gt;нет")=1)*D972</f>
        <v>0</v>
      </c>
    </row>
    <row r="973" spans="1:5" x14ac:dyDescent="0.15">
      <c r="A973" s="2">
        <v>184346</v>
      </c>
      <c r="B973" s="6" t="s">
        <v>4</v>
      </c>
      <c r="C973" s="7">
        <v>5</v>
      </c>
      <c r="D973" t="s">
        <v>13</v>
      </c>
      <c r="E973">
        <f>(COUNTIFS(C$1:C973,C973,D$1:D973,D973,B$1:B973,"&lt;&gt;нет")=1)*D973</f>
        <v>0</v>
      </c>
    </row>
    <row r="974" spans="1:5" x14ac:dyDescent="0.15">
      <c r="A974" s="2">
        <v>184556</v>
      </c>
      <c r="B974" s="4">
        <v>6400</v>
      </c>
      <c r="C974" s="7">
        <v>4</v>
      </c>
      <c r="E974">
        <f>(COUNTIFS(C$1:C974,C974,D$1:D974,D974,B$1:B974,"&lt;&gt;нет")=1)*D974</f>
        <v>0</v>
      </c>
    </row>
    <row r="975" spans="1:5" x14ac:dyDescent="0.15">
      <c r="A975" s="3">
        <v>185024</v>
      </c>
      <c r="B975" s="6" t="s">
        <v>4</v>
      </c>
      <c r="C975" s="8">
        <v>7</v>
      </c>
      <c r="D975" t="s">
        <v>14</v>
      </c>
      <c r="E975">
        <f>(COUNTIFS(C$1:C975,C975,D$1:D975,D975,B$1:B975,"&lt;&gt;нет")=1)*D975</f>
        <v>0</v>
      </c>
    </row>
    <row r="976" spans="1:5" x14ac:dyDescent="0.15">
      <c r="A976" s="2">
        <v>185115</v>
      </c>
      <c r="B976" s="6" t="s">
        <v>4</v>
      </c>
      <c r="C976" s="7">
        <v>4</v>
      </c>
      <c r="E976">
        <f>(COUNTIFS(C$1:C976,C976,D$1:D976,D976,B$1:B976,"&lt;&gt;нет")=1)*D976</f>
        <v>0</v>
      </c>
    </row>
    <row r="977" spans="1:5" x14ac:dyDescent="0.15">
      <c r="A977" s="2">
        <v>185982</v>
      </c>
      <c r="B977" s="6" t="s">
        <v>4</v>
      </c>
      <c r="C977" s="7">
        <v>5</v>
      </c>
      <c r="D977" t="s">
        <v>14</v>
      </c>
      <c r="E977">
        <f>(COUNTIFS(C$1:C977,C977,D$1:D977,D977,B$1:B977,"&lt;&gt;нет")=1)*D977</f>
        <v>0</v>
      </c>
    </row>
    <row r="978" spans="1:5" x14ac:dyDescent="0.15">
      <c r="A978" s="2">
        <v>186384</v>
      </c>
      <c r="B978" s="6" t="s">
        <v>4</v>
      </c>
      <c r="C978" s="7">
        <v>4</v>
      </c>
      <c r="D978" t="s">
        <v>14</v>
      </c>
      <c r="E978">
        <f>(COUNTIFS(C$1:C978,C978,D$1:D978,D978,B$1:B978,"&lt;&gt;нет")=1)*D978</f>
        <v>0</v>
      </c>
    </row>
    <row r="979" spans="1:5" x14ac:dyDescent="0.15">
      <c r="A979" s="3">
        <v>186457</v>
      </c>
      <c r="B979" s="6" t="s">
        <v>4</v>
      </c>
      <c r="C979" s="8">
        <v>12</v>
      </c>
      <c r="E979">
        <f>(COUNTIFS(C$1:C979,C979,D$1:D979,D979,B$1:B979,"&lt;&gt;нет")=1)*D979</f>
        <v>0</v>
      </c>
    </row>
    <row r="980" spans="1:5" x14ac:dyDescent="0.15">
      <c r="A980" s="3">
        <v>186557</v>
      </c>
      <c r="B980" s="6" t="s">
        <v>4</v>
      </c>
      <c r="C980" s="8">
        <v>5</v>
      </c>
      <c r="D980" t="s">
        <v>13</v>
      </c>
      <c r="E980">
        <f>(COUNTIFS(C$1:C980,C980,D$1:D980,D980,B$1:B980,"&lt;&gt;нет")=1)*D980</f>
        <v>0</v>
      </c>
    </row>
    <row r="981" spans="1:5" x14ac:dyDescent="0.15">
      <c r="A981" s="2">
        <v>186641</v>
      </c>
      <c r="B981" s="4">
        <v>4600</v>
      </c>
      <c r="C981" s="7">
        <v>7</v>
      </c>
      <c r="D981" t="s">
        <v>15</v>
      </c>
      <c r="E981">
        <f>(COUNTIFS(C$1:C981,C981,D$1:D981,D981,B$1:B981,"&lt;&gt;нет")=1)*D981</f>
        <v>0</v>
      </c>
    </row>
    <row r="982" spans="1:5" x14ac:dyDescent="0.15">
      <c r="A982" s="3">
        <v>186806</v>
      </c>
      <c r="B982" s="6" t="s">
        <v>4</v>
      </c>
      <c r="C982" s="8">
        <v>4</v>
      </c>
      <c r="D982" t="s">
        <v>17</v>
      </c>
      <c r="E982">
        <f>(COUNTIFS(C$1:C982,C982,D$1:D982,D982,B$1:B982,"&lt;&gt;нет")=1)*D982</f>
        <v>0</v>
      </c>
    </row>
    <row r="983" spans="1:5" x14ac:dyDescent="0.15">
      <c r="A983" s="3">
        <v>186859</v>
      </c>
      <c r="B983" s="5">
        <v>6400</v>
      </c>
      <c r="C983" s="8">
        <v>6</v>
      </c>
      <c r="D983" t="s">
        <v>16</v>
      </c>
      <c r="E983">
        <f>(COUNTIFS(C$1:C983,C983,D$1:D983,D983,B$1:B983,"&lt;&gt;нет")=1)*D983</f>
        <v>0</v>
      </c>
    </row>
    <row r="984" spans="1:5" x14ac:dyDescent="0.15">
      <c r="A984" s="2">
        <v>187098</v>
      </c>
      <c r="B984" s="6" t="s">
        <v>4</v>
      </c>
      <c r="C984" s="7">
        <v>5</v>
      </c>
      <c r="D984" t="s">
        <v>15</v>
      </c>
      <c r="E984">
        <f>(COUNTIFS(C$1:C984,C984,D$1:D984,D984,B$1:B984,"&lt;&gt;нет")=1)*D984</f>
        <v>0</v>
      </c>
    </row>
    <row r="985" spans="1:5" x14ac:dyDescent="0.15">
      <c r="A985" s="3">
        <v>187133</v>
      </c>
      <c r="B985" s="6" t="s">
        <v>4</v>
      </c>
      <c r="C985" s="8">
        <v>4</v>
      </c>
      <c r="E985">
        <f>(COUNTIFS(C$1:C985,C985,D$1:D985,D985,B$1:B985,"&lt;&gt;нет")=1)*D985</f>
        <v>0</v>
      </c>
    </row>
    <row r="986" spans="1:5" x14ac:dyDescent="0.15">
      <c r="A986" s="3">
        <v>187538</v>
      </c>
      <c r="B986" s="6" t="s">
        <v>4</v>
      </c>
      <c r="C986" s="8">
        <v>4</v>
      </c>
      <c r="D986" t="s">
        <v>14</v>
      </c>
      <c r="E986">
        <f>(COUNTIFS(C$1:C986,C986,D$1:D986,D986,B$1:B986,"&lt;&gt;нет")=1)*D986</f>
        <v>0</v>
      </c>
    </row>
    <row r="987" spans="1:5" x14ac:dyDescent="0.15">
      <c r="A987" s="3">
        <v>187636</v>
      </c>
      <c r="B987" s="6" t="s">
        <v>4</v>
      </c>
      <c r="C987" s="8">
        <v>5</v>
      </c>
      <c r="E987">
        <f>(COUNTIFS(C$1:C987,C987,D$1:D987,D987,B$1:B987,"&lt;&gt;нет")=1)*D987</f>
        <v>0</v>
      </c>
    </row>
    <row r="988" spans="1:5" x14ac:dyDescent="0.15">
      <c r="A988" s="3">
        <v>187806</v>
      </c>
      <c r="B988" s="5">
        <v>8400</v>
      </c>
      <c r="C988" s="8">
        <v>8</v>
      </c>
      <c r="D988" t="s">
        <v>12</v>
      </c>
      <c r="E988">
        <f>(COUNTIFS(C$1:C988,C988,D$1:D988,D988,B$1:B988,"&lt;&gt;нет")=1)*D988</f>
        <v>0</v>
      </c>
    </row>
    <row r="989" spans="1:5" x14ac:dyDescent="0.15">
      <c r="A989" s="3">
        <v>187849</v>
      </c>
      <c r="B989" s="5">
        <v>4000</v>
      </c>
      <c r="C989" s="8">
        <v>7</v>
      </c>
      <c r="D989" t="s">
        <v>15</v>
      </c>
      <c r="E989">
        <f>(COUNTIFS(C$1:C989,C989,D$1:D989,D989,B$1:B989,"&lt;&gt;нет")=1)*D989</f>
        <v>0</v>
      </c>
    </row>
    <row r="990" spans="1:5" x14ac:dyDescent="0.15">
      <c r="A990" s="2">
        <v>187948</v>
      </c>
      <c r="B990" s="6" t="s">
        <v>4</v>
      </c>
      <c r="C990" s="7">
        <v>5</v>
      </c>
      <c r="D990" t="s">
        <v>16</v>
      </c>
      <c r="E990">
        <f>(COUNTIFS(C$1:C990,C990,D$1:D990,D990,B$1:B990,"&lt;&gt;нет")=1)*D990</f>
        <v>0</v>
      </c>
    </row>
    <row r="991" spans="1:5" x14ac:dyDescent="0.15">
      <c r="A991" s="3">
        <v>188357</v>
      </c>
      <c r="B991" s="6" t="s">
        <v>4</v>
      </c>
      <c r="C991" s="8">
        <v>6</v>
      </c>
      <c r="D991" t="s">
        <v>13</v>
      </c>
      <c r="E991">
        <f>(COUNTIFS(C$1:C991,C991,D$1:D991,D991,B$1:B991,"&lt;&gt;нет")=1)*D991</f>
        <v>0</v>
      </c>
    </row>
    <row r="992" spans="1:5" x14ac:dyDescent="0.15">
      <c r="A992" s="2">
        <v>188855</v>
      </c>
      <c r="B992" s="6" t="s">
        <v>4</v>
      </c>
      <c r="C992" s="7">
        <v>5</v>
      </c>
      <c r="D992" t="s">
        <v>14</v>
      </c>
      <c r="E992">
        <f>(COUNTIFS(C$1:C992,C992,D$1:D992,D992,B$1:B992,"&lt;&gt;нет")=1)*D992</f>
        <v>0</v>
      </c>
    </row>
    <row r="993" spans="1:5" x14ac:dyDescent="0.15">
      <c r="A993" s="3">
        <v>189572</v>
      </c>
      <c r="B993" s="6" t="s">
        <v>4</v>
      </c>
      <c r="C993" s="8">
        <v>8</v>
      </c>
      <c r="E993">
        <f>(COUNTIFS(C$1:C993,C993,D$1:D993,D993,B$1:B993,"&lt;&gt;нет")=1)*D993</f>
        <v>0</v>
      </c>
    </row>
    <row r="994" spans="1:5" x14ac:dyDescent="0.15">
      <c r="A994" s="2">
        <v>189873</v>
      </c>
      <c r="B994" s="6" t="s">
        <v>4</v>
      </c>
      <c r="C994" s="7">
        <v>4</v>
      </c>
      <c r="E994">
        <f>(COUNTIFS(C$1:C994,C994,D$1:D994,D994,B$1:B994,"&lt;&gt;нет")=1)*D994</f>
        <v>0</v>
      </c>
    </row>
    <row r="995" spans="1:5" x14ac:dyDescent="0.15">
      <c r="A995" s="3">
        <v>190060</v>
      </c>
      <c r="B995" s="5">
        <v>6405</v>
      </c>
      <c r="C995" s="8">
        <v>5</v>
      </c>
      <c r="E995">
        <f>(COUNTIFS(C$1:C995,C995,D$1:D995,D995,B$1:B995,"&lt;&gt;нет")=1)*D995</f>
        <v>0</v>
      </c>
    </row>
  </sheetData>
  <autoFilter ref="A1:F48910"/>
  <pageMargins left="0.78740157480314965" right="0.39370078740157483" top="0.78740157480314965" bottom="0.78740157480314965" header="0.39370078740157483" footer="0.39370078740157483"/>
  <pageSetup paperSize="0" scale="0" orientation="portrait" usePrinterDefaults="0" useFirstPageNumber="1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Part 1</vt:lpstr>
    </vt:vector>
  </TitlesOfParts>
  <Company>Devart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Boroda</cp:lastModifiedBy>
  <dcterms:created xsi:type="dcterms:W3CDTF">2018-10-08T20:08:48Z</dcterms:created>
  <dcterms:modified xsi:type="dcterms:W3CDTF">2018-10-08T20:08:49Z</dcterms:modified>
</cp:coreProperties>
</file>