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Продажи Затраты 2018" sheetId="1" r:id="rId1"/>
    <sheet name="Возвраты" sheetId="7" r:id="rId2"/>
    <sheet name="Наменаклатура" sheetId="4" r:id="rId3"/>
  </sheets>
  <externalReferences>
    <externalReference r:id="rId4"/>
  </externalReferences>
  <definedNames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52511" refMode="R1C1" iterate="1"/>
</workbook>
</file>

<file path=xl/calcChain.xml><?xml version="1.0" encoding="utf-8"?>
<calcChain xmlns="http://schemas.openxmlformats.org/spreadsheetml/2006/main">
  <c r="R6" i="7" l="1"/>
  <c r="L6" i="7"/>
  <c r="I6" i="7"/>
  <c r="R5" i="7"/>
  <c r="H5" i="7"/>
  <c r="E5" i="7"/>
  <c r="L5" i="7" s="1"/>
  <c r="I5" i="7" l="1"/>
  <c r="Q241" i="1" l="1"/>
  <c r="P241" i="1"/>
  <c r="O241" i="1"/>
  <c r="N241" i="1"/>
  <c r="M241" i="1"/>
  <c r="K241" i="1"/>
  <c r="E246" i="1" s="1"/>
  <c r="J241" i="1"/>
  <c r="F241" i="1"/>
  <c r="R237" i="1"/>
  <c r="H237" i="1"/>
  <c r="E237" i="1"/>
  <c r="L237" i="1" s="1"/>
  <c r="R236" i="1"/>
  <c r="H236" i="1"/>
  <c r="E236" i="1"/>
  <c r="L236" i="1" s="1"/>
  <c r="R235" i="1"/>
  <c r="H235" i="1"/>
  <c r="E235" i="1"/>
  <c r="R234" i="1"/>
  <c r="H234" i="1"/>
  <c r="E234" i="1"/>
  <c r="L234" i="1" s="1"/>
  <c r="R233" i="1"/>
  <c r="H233" i="1"/>
  <c r="E233" i="1"/>
  <c r="L233" i="1" s="1"/>
  <c r="R232" i="1"/>
  <c r="H232" i="1"/>
  <c r="E232" i="1"/>
  <c r="L232" i="1" s="1"/>
  <c r="R231" i="1"/>
  <c r="H231" i="1"/>
  <c r="E231" i="1"/>
  <c r="L231" i="1" s="1"/>
  <c r="R230" i="1"/>
  <c r="H230" i="1"/>
  <c r="E230" i="1"/>
  <c r="L230" i="1" s="1"/>
  <c r="R229" i="1"/>
  <c r="H229" i="1"/>
  <c r="E229" i="1"/>
  <c r="L229" i="1" s="1"/>
  <c r="R228" i="1"/>
  <c r="H228" i="1"/>
  <c r="E228" i="1"/>
  <c r="L228" i="1" s="1"/>
  <c r="R227" i="1"/>
  <c r="H227" i="1"/>
  <c r="E227" i="1"/>
  <c r="L227" i="1" s="1"/>
  <c r="R226" i="1"/>
  <c r="H226" i="1"/>
  <c r="E226" i="1"/>
  <c r="L226" i="1" s="1"/>
  <c r="R225" i="1"/>
  <c r="H225" i="1"/>
  <c r="E225" i="1"/>
  <c r="L225" i="1" s="1"/>
  <c r="R224" i="1"/>
  <c r="H224" i="1"/>
  <c r="E224" i="1"/>
  <c r="L224" i="1" s="1"/>
  <c r="R223" i="1"/>
  <c r="H223" i="1"/>
  <c r="E223" i="1"/>
  <c r="L223" i="1" s="1"/>
  <c r="R222" i="1"/>
  <c r="H222" i="1"/>
  <c r="E222" i="1"/>
  <c r="L222" i="1" s="1"/>
  <c r="R221" i="1"/>
  <c r="H221" i="1"/>
  <c r="E221" i="1"/>
  <c r="L221" i="1" s="1"/>
  <c r="R220" i="1"/>
  <c r="H220" i="1"/>
  <c r="E220" i="1"/>
  <c r="L220" i="1" s="1"/>
  <c r="R219" i="1"/>
  <c r="H219" i="1"/>
  <c r="E219" i="1"/>
  <c r="L219" i="1" s="1"/>
  <c r="R218" i="1"/>
  <c r="H218" i="1"/>
  <c r="E218" i="1"/>
  <c r="L218" i="1" s="1"/>
  <c r="R217" i="1"/>
  <c r="H217" i="1"/>
  <c r="E217" i="1"/>
  <c r="L217" i="1" s="1"/>
  <c r="R216" i="1"/>
  <c r="H216" i="1"/>
  <c r="E216" i="1"/>
  <c r="L216" i="1" s="1"/>
  <c r="R215" i="1"/>
  <c r="H215" i="1"/>
  <c r="E215" i="1"/>
  <c r="L215" i="1" s="1"/>
  <c r="R214" i="1"/>
  <c r="H214" i="1"/>
  <c r="E214" i="1"/>
  <c r="L214" i="1" s="1"/>
  <c r="R213" i="1"/>
  <c r="H213" i="1"/>
  <c r="E213" i="1"/>
  <c r="L213" i="1" s="1"/>
  <c r="R212" i="1"/>
  <c r="H212" i="1"/>
  <c r="E212" i="1"/>
  <c r="L212" i="1" s="1"/>
  <c r="R211" i="1"/>
  <c r="H211" i="1"/>
  <c r="E211" i="1"/>
  <c r="L211" i="1" s="1"/>
  <c r="R210" i="1"/>
  <c r="H210" i="1"/>
  <c r="E210" i="1"/>
  <c r="L210" i="1" s="1"/>
  <c r="R209" i="1"/>
  <c r="H209" i="1"/>
  <c r="E209" i="1"/>
  <c r="L209" i="1" s="1"/>
  <c r="R208" i="1"/>
  <c r="H208" i="1"/>
  <c r="E208" i="1"/>
  <c r="L208" i="1" s="1"/>
  <c r="R207" i="1"/>
  <c r="H207" i="1"/>
  <c r="E207" i="1"/>
  <c r="L207" i="1" s="1"/>
  <c r="R206" i="1"/>
  <c r="H206" i="1"/>
  <c r="E206" i="1"/>
  <c r="L206" i="1" s="1"/>
  <c r="R205" i="1"/>
  <c r="H205" i="1"/>
  <c r="E205" i="1"/>
  <c r="L205" i="1" s="1"/>
  <c r="R204" i="1"/>
  <c r="H204" i="1"/>
  <c r="E204" i="1"/>
  <c r="L204" i="1" s="1"/>
  <c r="R203" i="1"/>
  <c r="H203" i="1"/>
  <c r="E203" i="1"/>
  <c r="L203" i="1" s="1"/>
  <c r="R202" i="1"/>
  <c r="H202" i="1"/>
  <c r="E202" i="1"/>
  <c r="L202" i="1" s="1"/>
  <c r="R201" i="1"/>
  <c r="H201" i="1"/>
  <c r="E201" i="1"/>
  <c r="L201" i="1" s="1"/>
  <c r="R200" i="1"/>
  <c r="H200" i="1"/>
  <c r="E200" i="1"/>
  <c r="L200" i="1" s="1"/>
  <c r="R199" i="1"/>
  <c r="H199" i="1"/>
  <c r="E199" i="1"/>
  <c r="L199" i="1" s="1"/>
  <c r="R198" i="1"/>
  <c r="H198" i="1"/>
  <c r="E198" i="1"/>
  <c r="L198" i="1" s="1"/>
  <c r="R197" i="1"/>
  <c r="H197" i="1"/>
  <c r="E197" i="1"/>
  <c r="L197" i="1" s="1"/>
  <c r="R196" i="1"/>
  <c r="H196" i="1"/>
  <c r="E196" i="1"/>
  <c r="L196" i="1" s="1"/>
  <c r="R195" i="1"/>
  <c r="H195" i="1"/>
  <c r="E195" i="1"/>
  <c r="L195" i="1" s="1"/>
  <c r="R194" i="1"/>
  <c r="H194" i="1"/>
  <c r="E194" i="1"/>
  <c r="L194" i="1" s="1"/>
  <c r="R193" i="1"/>
  <c r="H193" i="1"/>
  <c r="E193" i="1"/>
  <c r="L193" i="1" s="1"/>
  <c r="R192" i="1"/>
  <c r="H192" i="1"/>
  <c r="E192" i="1"/>
  <c r="L192" i="1" s="1"/>
  <c r="R191" i="1"/>
  <c r="H191" i="1"/>
  <c r="E191" i="1"/>
  <c r="L191" i="1" s="1"/>
  <c r="R190" i="1"/>
  <c r="H190" i="1"/>
  <c r="E190" i="1"/>
  <c r="L190" i="1" s="1"/>
  <c r="R189" i="1"/>
  <c r="H189" i="1"/>
  <c r="E189" i="1"/>
  <c r="L189" i="1" s="1"/>
  <c r="R188" i="1"/>
  <c r="H188" i="1"/>
  <c r="E188" i="1"/>
  <c r="L188" i="1" s="1"/>
  <c r="R187" i="1"/>
  <c r="H187" i="1"/>
  <c r="E187" i="1"/>
  <c r="L187" i="1" s="1"/>
  <c r="R186" i="1"/>
  <c r="H186" i="1"/>
  <c r="E186" i="1"/>
  <c r="L186" i="1" s="1"/>
  <c r="R185" i="1"/>
  <c r="H185" i="1"/>
  <c r="E185" i="1"/>
  <c r="L185" i="1" s="1"/>
  <c r="R184" i="1"/>
  <c r="H184" i="1"/>
  <c r="E184" i="1"/>
  <c r="L184" i="1" s="1"/>
  <c r="R183" i="1"/>
  <c r="H183" i="1"/>
  <c r="E183" i="1"/>
  <c r="L183" i="1" s="1"/>
  <c r="R182" i="1"/>
  <c r="H182" i="1"/>
  <c r="E182" i="1"/>
  <c r="L182" i="1" s="1"/>
  <c r="R181" i="1"/>
  <c r="H181" i="1"/>
  <c r="E181" i="1"/>
  <c r="L181" i="1" s="1"/>
  <c r="R180" i="1"/>
  <c r="H180" i="1"/>
  <c r="E180" i="1"/>
  <c r="L180" i="1" s="1"/>
  <c r="R179" i="1"/>
  <c r="H179" i="1"/>
  <c r="E179" i="1"/>
  <c r="L179" i="1" s="1"/>
  <c r="R178" i="1"/>
  <c r="H178" i="1"/>
  <c r="E178" i="1"/>
  <c r="L178" i="1" s="1"/>
  <c r="R177" i="1"/>
  <c r="H177" i="1"/>
  <c r="E177" i="1"/>
  <c r="L177" i="1" s="1"/>
  <c r="R176" i="1"/>
  <c r="H176" i="1"/>
  <c r="E176" i="1"/>
  <c r="L176" i="1" s="1"/>
  <c r="R175" i="1"/>
  <c r="H175" i="1"/>
  <c r="E175" i="1"/>
  <c r="L175" i="1" s="1"/>
  <c r="R174" i="1"/>
  <c r="H174" i="1"/>
  <c r="E174" i="1"/>
  <c r="L174" i="1" s="1"/>
  <c r="R173" i="1"/>
  <c r="H173" i="1"/>
  <c r="E173" i="1"/>
  <c r="L173" i="1" s="1"/>
  <c r="R172" i="1"/>
  <c r="H172" i="1"/>
  <c r="E172" i="1"/>
  <c r="L172" i="1" s="1"/>
  <c r="R171" i="1"/>
  <c r="H171" i="1"/>
  <c r="E171" i="1"/>
  <c r="L171" i="1" s="1"/>
  <c r="R170" i="1"/>
  <c r="H170" i="1"/>
  <c r="E170" i="1"/>
  <c r="L170" i="1" s="1"/>
  <c r="R169" i="1"/>
  <c r="H169" i="1"/>
  <c r="E169" i="1"/>
  <c r="L169" i="1" s="1"/>
  <c r="R168" i="1"/>
  <c r="H168" i="1"/>
  <c r="E168" i="1"/>
  <c r="L168" i="1" s="1"/>
  <c r="R167" i="1"/>
  <c r="H167" i="1"/>
  <c r="E167" i="1"/>
  <c r="L167" i="1" s="1"/>
  <c r="R166" i="1"/>
  <c r="H166" i="1"/>
  <c r="E166" i="1"/>
  <c r="L166" i="1" s="1"/>
  <c r="R165" i="1"/>
  <c r="H165" i="1"/>
  <c r="E165" i="1"/>
  <c r="L165" i="1" s="1"/>
  <c r="R164" i="1"/>
  <c r="H164" i="1"/>
  <c r="E164" i="1"/>
  <c r="L164" i="1" s="1"/>
  <c r="R163" i="1"/>
  <c r="H163" i="1"/>
  <c r="E163" i="1"/>
  <c r="L163" i="1" s="1"/>
  <c r="R162" i="1"/>
  <c r="H162" i="1"/>
  <c r="E162" i="1"/>
  <c r="L162" i="1" s="1"/>
  <c r="R161" i="1"/>
  <c r="H161" i="1"/>
  <c r="E161" i="1"/>
  <c r="L161" i="1" s="1"/>
  <c r="R160" i="1"/>
  <c r="H160" i="1"/>
  <c r="E160" i="1"/>
  <c r="L160" i="1" s="1"/>
  <c r="R159" i="1"/>
  <c r="H159" i="1"/>
  <c r="E159" i="1"/>
  <c r="L159" i="1" s="1"/>
  <c r="R158" i="1"/>
  <c r="H158" i="1"/>
  <c r="E158" i="1"/>
  <c r="L158" i="1" s="1"/>
  <c r="R157" i="1"/>
  <c r="H157" i="1"/>
  <c r="E157" i="1"/>
  <c r="L157" i="1" s="1"/>
  <c r="R156" i="1"/>
  <c r="H156" i="1"/>
  <c r="E156" i="1"/>
  <c r="L156" i="1" s="1"/>
  <c r="R155" i="1"/>
  <c r="H155" i="1"/>
  <c r="E155" i="1"/>
  <c r="L155" i="1" s="1"/>
  <c r="R154" i="1"/>
  <c r="H154" i="1"/>
  <c r="E154" i="1"/>
  <c r="L154" i="1" s="1"/>
  <c r="R153" i="1"/>
  <c r="H153" i="1"/>
  <c r="E153" i="1"/>
  <c r="L153" i="1" s="1"/>
  <c r="R152" i="1"/>
  <c r="H152" i="1"/>
  <c r="E152" i="1"/>
  <c r="L152" i="1" s="1"/>
  <c r="R151" i="1"/>
  <c r="H151" i="1"/>
  <c r="E151" i="1"/>
  <c r="L151" i="1" s="1"/>
  <c r="R150" i="1"/>
  <c r="H150" i="1"/>
  <c r="E150" i="1"/>
  <c r="L150" i="1" s="1"/>
  <c r="R149" i="1"/>
  <c r="H149" i="1"/>
  <c r="E149" i="1"/>
  <c r="L149" i="1" s="1"/>
  <c r="R148" i="1"/>
  <c r="H148" i="1"/>
  <c r="E148" i="1"/>
  <c r="L148" i="1" s="1"/>
  <c r="R147" i="1"/>
  <c r="H147" i="1"/>
  <c r="E147" i="1"/>
  <c r="L147" i="1" s="1"/>
  <c r="R146" i="1"/>
  <c r="H146" i="1"/>
  <c r="E146" i="1"/>
  <c r="L146" i="1" s="1"/>
  <c r="R145" i="1"/>
  <c r="H145" i="1"/>
  <c r="E145" i="1"/>
  <c r="L145" i="1" s="1"/>
  <c r="R144" i="1"/>
  <c r="H144" i="1"/>
  <c r="E144" i="1"/>
  <c r="L144" i="1" s="1"/>
  <c r="R143" i="1"/>
  <c r="H143" i="1"/>
  <c r="E143" i="1"/>
  <c r="L143" i="1" s="1"/>
  <c r="R142" i="1"/>
  <c r="H142" i="1"/>
  <c r="E142" i="1"/>
  <c r="L142" i="1" s="1"/>
  <c r="R141" i="1"/>
  <c r="H141" i="1"/>
  <c r="E141" i="1"/>
  <c r="L141" i="1" s="1"/>
  <c r="R140" i="1"/>
  <c r="H140" i="1"/>
  <c r="E140" i="1"/>
  <c r="L140" i="1" s="1"/>
  <c r="R139" i="1"/>
  <c r="H139" i="1"/>
  <c r="E139" i="1"/>
  <c r="L139" i="1" s="1"/>
  <c r="R138" i="1"/>
  <c r="H138" i="1"/>
  <c r="E138" i="1"/>
  <c r="L138" i="1" s="1"/>
  <c r="Q108" i="1"/>
  <c r="P108" i="1"/>
  <c r="O108" i="1"/>
  <c r="N108" i="1"/>
  <c r="M108" i="1"/>
  <c r="K108" i="1"/>
  <c r="E113" i="1" s="1"/>
  <c r="J108" i="1"/>
  <c r="F108" i="1"/>
  <c r="R104" i="1"/>
  <c r="H104" i="1"/>
  <c r="E104" i="1"/>
  <c r="L104" i="1" s="1"/>
  <c r="R103" i="1"/>
  <c r="H103" i="1"/>
  <c r="E103" i="1"/>
  <c r="L103" i="1" s="1"/>
  <c r="R102" i="1"/>
  <c r="H102" i="1"/>
  <c r="E102" i="1"/>
  <c r="L102" i="1" s="1"/>
  <c r="R101" i="1"/>
  <c r="H101" i="1"/>
  <c r="E101" i="1"/>
  <c r="L101" i="1" s="1"/>
  <c r="R100" i="1"/>
  <c r="H100" i="1"/>
  <c r="E100" i="1"/>
  <c r="L100" i="1" s="1"/>
  <c r="R99" i="1"/>
  <c r="H99" i="1"/>
  <c r="E99" i="1"/>
  <c r="L99" i="1" s="1"/>
  <c r="R98" i="1"/>
  <c r="H98" i="1"/>
  <c r="E98" i="1"/>
  <c r="L98" i="1" s="1"/>
  <c r="R97" i="1"/>
  <c r="H97" i="1"/>
  <c r="E97" i="1"/>
  <c r="L97" i="1" s="1"/>
  <c r="R96" i="1"/>
  <c r="H96" i="1"/>
  <c r="E96" i="1"/>
  <c r="L96" i="1" s="1"/>
  <c r="R95" i="1"/>
  <c r="H95" i="1"/>
  <c r="E95" i="1"/>
  <c r="L95" i="1" s="1"/>
  <c r="R94" i="1"/>
  <c r="H94" i="1"/>
  <c r="E94" i="1"/>
  <c r="L94" i="1" s="1"/>
  <c r="R93" i="1"/>
  <c r="H93" i="1"/>
  <c r="E93" i="1"/>
  <c r="L93" i="1" s="1"/>
  <c r="R92" i="1"/>
  <c r="H92" i="1"/>
  <c r="E92" i="1"/>
  <c r="L92" i="1" s="1"/>
  <c r="R91" i="1"/>
  <c r="H91" i="1"/>
  <c r="E91" i="1"/>
  <c r="L91" i="1" s="1"/>
  <c r="R90" i="1"/>
  <c r="H90" i="1"/>
  <c r="E90" i="1"/>
  <c r="L90" i="1" s="1"/>
  <c r="R89" i="1"/>
  <c r="H89" i="1"/>
  <c r="E89" i="1"/>
  <c r="L89" i="1" s="1"/>
  <c r="R88" i="1"/>
  <c r="H88" i="1"/>
  <c r="E88" i="1"/>
  <c r="L88" i="1" s="1"/>
  <c r="R87" i="1"/>
  <c r="H87" i="1"/>
  <c r="E87" i="1"/>
  <c r="L87" i="1" s="1"/>
  <c r="R86" i="1"/>
  <c r="H86" i="1"/>
  <c r="E86" i="1"/>
  <c r="L86" i="1" s="1"/>
  <c r="R85" i="1"/>
  <c r="H85" i="1"/>
  <c r="E85" i="1"/>
  <c r="L85" i="1" s="1"/>
  <c r="R84" i="1"/>
  <c r="H84" i="1"/>
  <c r="E84" i="1"/>
  <c r="L84" i="1" s="1"/>
  <c r="R83" i="1"/>
  <c r="H83" i="1"/>
  <c r="E83" i="1"/>
  <c r="L83" i="1" s="1"/>
  <c r="R82" i="1"/>
  <c r="H82" i="1"/>
  <c r="E82" i="1"/>
  <c r="L82" i="1" s="1"/>
  <c r="R81" i="1"/>
  <c r="H81" i="1"/>
  <c r="E81" i="1"/>
  <c r="L81" i="1" s="1"/>
  <c r="R80" i="1"/>
  <c r="H80" i="1"/>
  <c r="E80" i="1"/>
  <c r="L80" i="1" s="1"/>
  <c r="R79" i="1"/>
  <c r="H79" i="1"/>
  <c r="E79" i="1"/>
  <c r="L79" i="1" s="1"/>
  <c r="R78" i="1"/>
  <c r="H78" i="1"/>
  <c r="E78" i="1"/>
  <c r="L78" i="1" s="1"/>
  <c r="R77" i="1"/>
  <c r="H77" i="1"/>
  <c r="E77" i="1"/>
  <c r="R76" i="1"/>
  <c r="H76" i="1"/>
  <c r="E76" i="1"/>
  <c r="L76" i="1" s="1"/>
  <c r="R75" i="1"/>
  <c r="H75" i="1"/>
  <c r="E75" i="1"/>
  <c r="L75" i="1" s="1"/>
  <c r="R74" i="1"/>
  <c r="H74" i="1"/>
  <c r="E74" i="1"/>
  <c r="L74" i="1" s="1"/>
  <c r="R73" i="1"/>
  <c r="H73" i="1"/>
  <c r="E73" i="1"/>
  <c r="L73" i="1" s="1"/>
  <c r="R72" i="1"/>
  <c r="H72" i="1"/>
  <c r="E72" i="1"/>
  <c r="L72" i="1" s="1"/>
  <c r="R71" i="1"/>
  <c r="H71" i="1"/>
  <c r="E71" i="1"/>
  <c r="L71" i="1" s="1"/>
  <c r="R70" i="1"/>
  <c r="H70" i="1"/>
  <c r="E70" i="1"/>
  <c r="L70" i="1" s="1"/>
  <c r="R69" i="1"/>
  <c r="H69" i="1"/>
  <c r="E69" i="1"/>
  <c r="R68" i="1"/>
  <c r="H68" i="1"/>
  <c r="E68" i="1"/>
  <c r="L68" i="1" s="1"/>
  <c r="R67" i="1"/>
  <c r="H67" i="1"/>
  <c r="E67" i="1"/>
  <c r="L67" i="1" s="1"/>
  <c r="R66" i="1"/>
  <c r="H66" i="1"/>
  <c r="E66" i="1"/>
  <c r="L66" i="1" s="1"/>
  <c r="R65" i="1"/>
  <c r="H65" i="1"/>
  <c r="E65" i="1"/>
  <c r="L65" i="1" s="1"/>
  <c r="R64" i="1"/>
  <c r="H64" i="1"/>
  <c r="E64" i="1"/>
  <c r="L64" i="1" s="1"/>
  <c r="R63" i="1"/>
  <c r="H63" i="1"/>
  <c r="E63" i="1"/>
  <c r="L63" i="1" s="1"/>
  <c r="R62" i="1"/>
  <c r="H62" i="1"/>
  <c r="E62" i="1"/>
  <c r="L62" i="1" s="1"/>
  <c r="R61" i="1"/>
  <c r="H61" i="1"/>
  <c r="E61" i="1"/>
  <c r="R60" i="1"/>
  <c r="H60" i="1"/>
  <c r="E60" i="1"/>
  <c r="L60" i="1" s="1"/>
  <c r="R59" i="1"/>
  <c r="H59" i="1"/>
  <c r="E59" i="1"/>
  <c r="L59" i="1" s="1"/>
  <c r="R58" i="1"/>
  <c r="H58" i="1"/>
  <c r="E58" i="1"/>
  <c r="L58" i="1" s="1"/>
  <c r="R57" i="1"/>
  <c r="H57" i="1"/>
  <c r="E57" i="1"/>
  <c r="L57" i="1" s="1"/>
  <c r="R56" i="1"/>
  <c r="H56" i="1"/>
  <c r="E56" i="1"/>
  <c r="L56" i="1" s="1"/>
  <c r="R55" i="1"/>
  <c r="H55" i="1"/>
  <c r="E55" i="1"/>
  <c r="L55" i="1" s="1"/>
  <c r="R54" i="1"/>
  <c r="H54" i="1"/>
  <c r="E54" i="1"/>
  <c r="L54" i="1" s="1"/>
  <c r="R53" i="1"/>
  <c r="H53" i="1"/>
  <c r="E53" i="1"/>
  <c r="R52" i="1"/>
  <c r="H52" i="1"/>
  <c r="E52" i="1"/>
  <c r="L52" i="1" s="1"/>
  <c r="R51" i="1"/>
  <c r="H51" i="1"/>
  <c r="E51" i="1"/>
  <c r="L51" i="1" s="1"/>
  <c r="R50" i="1"/>
  <c r="H50" i="1"/>
  <c r="E50" i="1"/>
  <c r="L50" i="1" s="1"/>
  <c r="R49" i="1"/>
  <c r="H49" i="1"/>
  <c r="E49" i="1"/>
  <c r="L49" i="1" s="1"/>
  <c r="R48" i="1"/>
  <c r="H48" i="1"/>
  <c r="E48" i="1"/>
  <c r="L48" i="1" s="1"/>
  <c r="R47" i="1"/>
  <c r="H47" i="1"/>
  <c r="E47" i="1"/>
  <c r="L47" i="1" s="1"/>
  <c r="R46" i="1"/>
  <c r="H46" i="1"/>
  <c r="E46" i="1"/>
  <c r="L46" i="1" s="1"/>
  <c r="R45" i="1"/>
  <c r="H45" i="1"/>
  <c r="E45" i="1"/>
  <c r="R44" i="1"/>
  <c r="H44" i="1"/>
  <c r="E44" i="1"/>
  <c r="L44" i="1" s="1"/>
  <c r="R43" i="1"/>
  <c r="H43" i="1"/>
  <c r="E43" i="1"/>
  <c r="L43" i="1" s="1"/>
  <c r="R42" i="1"/>
  <c r="H42" i="1"/>
  <c r="E42" i="1"/>
  <c r="L42" i="1" s="1"/>
  <c r="R41" i="1"/>
  <c r="H41" i="1"/>
  <c r="E41" i="1"/>
  <c r="L41" i="1" s="1"/>
  <c r="R40" i="1"/>
  <c r="H40" i="1"/>
  <c r="E40" i="1"/>
  <c r="L40" i="1" s="1"/>
  <c r="R39" i="1"/>
  <c r="H39" i="1"/>
  <c r="E39" i="1"/>
  <c r="L39" i="1" s="1"/>
  <c r="R38" i="1"/>
  <c r="H38" i="1"/>
  <c r="E38" i="1"/>
  <c r="L38" i="1" s="1"/>
  <c r="R37" i="1"/>
  <c r="H37" i="1"/>
  <c r="E37" i="1"/>
  <c r="L37" i="1" s="1"/>
  <c r="R36" i="1"/>
  <c r="H36" i="1"/>
  <c r="E36" i="1"/>
  <c r="L36" i="1" s="1"/>
  <c r="R35" i="1"/>
  <c r="H35" i="1"/>
  <c r="E35" i="1"/>
  <c r="L35" i="1" s="1"/>
  <c r="R34" i="1"/>
  <c r="H34" i="1"/>
  <c r="E34" i="1"/>
  <c r="L34" i="1" s="1"/>
  <c r="R33" i="1"/>
  <c r="H33" i="1"/>
  <c r="E33" i="1"/>
  <c r="L33" i="1" s="1"/>
  <c r="R32" i="1"/>
  <c r="H32" i="1"/>
  <c r="E32" i="1"/>
  <c r="L32" i="1" s="1"/>
  <c r="R31" i="1"/>
  <c r="H31" i="1"/>
  <c r="E31" i="1"/>
  <c r="L31" i="1" s="1"/>
  <c r="R30" i="1"/>
  <c r="H30" i="1"/>
  <c r="E30" i="1"/>
  <c r="L30" i="1" s="1"/>
  <c r="R29" i="1"/>
  <c r="H29" i="1"/>
  <c r="E29" i="1"/>
  <c r="L29" i="1" s="1"/>
  <c r="R28" i="1"/>
  <c r="H28" i="1"/>
  <c r="E28" i="1"/>
  <c r="L28" i="1" s="1"/>
  <c r="R27" i="1"/>
  <c r="H27" i="1"/>
  <c r="E27" i="1"/>
  <c r="L27" i="1" s="1"/>
  <c r="R26" i="1"/>
  <c r="H26" i="1"/>
  <c r="E26" i="1"/>
  <c r="L26" i="1" s="1"/>
  <c r="R25" i="1"/>
  <c r="H25" i="1"/>
  <c r="E25" i="1"/>
  <c r="L25" i="1" s="1"/>
  <c r="R24" i="1"/>
  <c r="H24" i="1"/>
  <c r="E24" i="1"/>
  <c r="L24" i="1" s="1"/>
  <c r="R23" i="1"/>
  <c r="H23" i="1"/>
  <c r="E23" i="1"/>
  <c r="L23" i="1" s="1"/>
  <c r="R22" i="1"/>
  <c r="H22" i="1"/>
  <c r="E22" i="1"/>
  <c r="L22" i="1" s="1"/>
  <c r="R21" i="1"/>
  <c r="H21" i="1"/>
  <c r="E21" i="1"/>
  <c r="L21" i="1" s="1"/>
  <c r="R20" i="1"/>
  <c r="H20" i="1"/>
  <c r="E20" i="1"/>
  <c r="L20" i="1" s="1"/>
  <c r="R19" i="1"/>
  <c r="H19" i="1"/>
  <c r="E19" i="1"/>
  <c r="L19" i="1" s="1"/>
  <c r="R18" i="1"/>
  <c r="H18" i="1"/>
  <c r="E18" i="1"/>
  <c r="L18" i="1" s="1"/>
  <c r="R17" i="1"/>
  <c r="H17" i="1"/>
  <c r="E17" i="1"/>
  <c r="L17" i="1" s="1"/>
  <c r="R16" i="1"/>
  <c r="H16" i="1"/>
  <c r="E16" i="1"/>
  <c r="L16" i="1" s="1"/>
  <c r="R15" i="1"/>
  <c r="H15" i="1"/>
  <c r="E15" i="1"/>
  <c r="L15" i="1" s="1"/>
  <c r="R14" i="1"/>
  <c r="H14" i="1"/>
  <c r="E14" i="1"/>
  <c r="L14" i="1" s="1"/>
  <c r="R13" i="1"/>
  <c r="H13" i="1"/>
  <c r="E13" i="1"/>
  <c r="L13" i="1" s="1"/>
  <c r="R12" i="1"/>
  <c r="H12" i="1"/>
  <c r="E12" i="1"/>
  <c r="L12" i="1" s="1"/>
  <c r="R11" i="1"/>
  <c r="H11" i="1"/>
  <c r="E11" i="1"/>
  <c r="L11" i="1" s="1"/>
  <c r="R10" i="1"/>
  <c r="H10" i="1"/>
  <c r="E10" i="1"/>
  <c r="L10" i="1" s="1"/>
  <c r="R9" i="1"/>
  <c r="H9" i="1"/>
  <c r="E9" i="1"/>
  <c r="L9" i="1" s="1"/>
  <c r="R8" i="1"/>
  <c r="H8" i="1"/>
  <c r="E8" i="1"/>
  <c r="L8" i="1" s="1"/>
  <c r="R7" i="1"/>
  <c r="H7" i="1"/>
  <c r="E7" i="1"/>
  <c r="L7" i="1" s="1"/>
  <c r="R6" i="1"/>
  <c r="H6" i="1"/>
  <c r="E6" i="1"/>
  <c r="L6" i="1" s="1"/>
  <c r="R5" i="1"/>
  <c r="H5" i="1"/>
  <c r="E5" i="1"/>
  <c r="L5" i="1" s="1"/>
  <c r="I186" i="1" l="1"/>
  <c r="I202" i="1"/>
  <c r="I13" i="1"/>
  <c r="I21" i="1"/>
  <c r="I29" i="1"/>
  <c r="I146" i="1"/>
  <c r="I216" i="1"/>
  <c r="I224" i="1"/>
  <c r="I70" i="1"/>
  <c r="I86" i="1"/>
  <c r="I152" i="1"/>
  <c r="I160" i="1"/>
  <c r="I168" i="1"/>
  <c r="I210" i="1"/>
  <c r="I214" i="1"/>
  <c r="I138" i="1"/>
  <c r="I58" i="1"/>
  <c r="I76" i="1"/>
  <c r="I84" i="1"/>
  <c r="I90" i="1"/>
  <c r="I95" i="1"/>
  <c r="I103" i="1"/>
  <c r="I154" i="1"/>
  <c r="I170" i="1"/>
  <c r="I184" i="1"/>
  <c r="I192" i="1"/>
  <c r="I200" i="1"/>
  <c r="I218" i="1"/>
  <c r="I234" i="1"/>
  <c r="I5" i="1"/>
  <c r="I37" i="1"/>
  <c r="I66" i="1"/>
  <c r="I71" i="1"/>
  <c r="I98" i="1"/>
  <c r="I178" i="1"/>
  <c r="I235" i="1"/>
  <c r="I63" i="1"/>
  <c r="I77" i="1"/>
  <c r="I97" i="1"/>
  <c r="I102" i="1"/>
  <c r="I144" i="1"/>
  <c r="I162" i="1"/>
  <c r="I176" i="1"/>
  <c r="I194" i="1"/>
  <c r="I208" i="1"/>
  <c r="I226" i="1"/>
  <c r="I53" i="1"/>
  <c r="I8" i="1"/>
  <c r="I10" i="1"/>
  <c r="I16" i="1"/>
  <c r="I18" i="1"/>
  <c r="I24" i="1"/>
  <c r="I26" i="1"/>
  <c r="I32" i="1"/>
  <c r="I34" i="1"/>
  <c r="I40" i="1"/>
  <c r="I42" i="1"/>
  <c r="I43" i="1"/>
  <c r="I47" i="1"/>
  <c r="I55" i="1"/>
  <c r="I60" i="1"/>
  <c r="I69" i="1"/>
  <c r="I82" i="1"/>
  <c r="I89" i="1"/>
  <c r="I100" i="1"/>
  <c r="I140" i="1"/>
  <c r="I150" i="1"/>
  <c r="I156" i="1"/>
  <c r="I166" i="1"/>
  <c r="I172" i="1"/>
  <c r="I182" i="1"/>
  <c r="I188" i="1"/>
  <c r="I198" i="1"/>
  <c r="I204" i="1"/>
  <c r="I220" i="1"/>
  <c r="I230" i="1"/>
  <c r="I231" i="1"/>
  <c r="I237" i="1"/>
  <c r="I9" i="1"/>
  <c r="I17" i="1"/>
  <c r="I25" i="1"/>
  <c r="I33" i="1"/>
  <c r="I41" i="1"/>
  <c r="L53" i="1"/>
  <c r="I54" i="1"/>
  <c r="I6" i="1"/>
  <c r="I12" i="1"/>
  <c r="I14" i="1"/>
  <c r="I20" i="1"/>
  <c r="I22" i="1"/>
  <c r="I28" i="1"/>
  <c r="I30" i="1"/>
  <c r="I36" i="1"/>
  <c r="I38" i="1"/>
  <c r="I50" i="1"/>
  <c r="I61" i="1"/>
  <c r="I68" i="1"/>
  <c r="L69" i="1"/>
  <c r="I74" i="1"/>
  <c r="I79" i="1"/>
  <c r="I87" i="1"/>
  <c r="I92" i="1"/>
  <c r="I142" i="1"/>
  <c r="I148" i="1"/>
  <c r="I158" i="1"/>
  <c r="I164" i="1"/>
  <c r="I174" i="1"/>
  <c r="I180" i="1"/>
  <c r="I190" i="1"/>
  <c r="I196" i="1"/>
  <c r="I206" i="1"/>
  <c r="I222" i="1"/>
  <c r="I228" i="1"/>
  <c r="D262" i="1"/>
  <c r="I46" i="1"/>
  <c r="L61" i="1"/>
  <c r="I62" i="1"/>
  <c r="L77" i="1"/>
  <c r="I78" i="1"/>
  <c r="I94" i="1"/>
  <c r="I7" i="1"/>
  <c r="I11" i="1"/>
  <c r="I15" i="1"/>
  <c r="I19" i="1"/>
  <c r="I23" i="1"/>
  <c r="I27" i="1"/>
  <c r="I31" i="1"/>
  <c r="I35" i="1"/>
  <c r="I39" i="1"/>
  <c r="I49" i="1"/>
  <c r="I56" i="1"/>
  <c r="I59" i="1"/>
  <c r="I65" i="1"/>
  <c r="I72" i="1"/>
  <c r="I75" i="1"/>
  <c r="I81" i="1"/>
  <c r="I85" i="1"/>
  <c r="I88" i="1"/>
  <c r="I91" i="1"/>
  <c r="I101" i="1"/>
  <c r="I104" i="1"/>
  <c r="I139" i="1"/>
  <c r="I147" i="1"/>
  <c r="I155" i="1"/>
  <c r="I163" i="1"/>
  <c r="I171" i="1"/>
  <c r="I179" i="1"/>
  <c r="I187" i="1"/>
  <c r="I195" i="1"/>
  <c r="I203" i="1"/>
  <c r="L235" i="1"/>
  <c r="L241" i="1" s="1"/>
  <c r="I236" i="1"/>
  <c r="I45" i="1"/>
  <c r="I51" i="1"/>
  <c r="I57" i="1"/>
  <c r="I64" i="1"/>
  <c r="I67" i="1"/>
  <c r="I73" i="1"/>
  <c r="I80" i="1"/>
  <c r="I83" i="1"/>
  <c r="I93" i="1"/>
  <c r="I96" i="1"/>
  <c r="I99" i="1"/>
  <c r="D129" i="1"/>
  <c r="E241" i="1"/>
  <c r="D263" i="1" s="1"/>
  <c r="R241" i="1"/>
  <c r="E247" i="1" s="1"/>
  <c r="I143" i="1"/>
  <c r="I151" i="1"/>
  <c r="I159" i="1"/>
  <c r="I167" i="1"/>
  <c r="I175" i="1"/>
  <c r="I183" i="1"/>
  <c r="I191" i="1"/>
  <c r="I199" i="1"/>
  <c r="I207" i="1"/>
  <c r="I212" i="1"/>
  <c r="I211" i="1"/>
  <c r="I219" i="1"/>
  <c r="I227" i="1"/>
  <c r="I215" i="1"/>
  <c r="I223" i="1"/>
  <c r="I232" i="1"/>
  <c r="I233" i="1"/>
  <c r="E108" i="1"/>
  <c r="D130" i="1" s="1"/>
  <c r="R108" i="1"/>
  <c r="E114" i="1" s="1"/>
  <c r="H108" i="1"/>
  <c r="I52" i="1"/>
  <c r="I44" i="1"/>
  <c r="L45" i="1"/>
  <c r="I48" i="1"/>
  <c r="H241" i="1"/>
  <c r="I141" i="1"/>
  <c r="I145" i="1"/>
  <c r="I149" i="1"/>
  <c r="I153" i="1"/>
  <c r="I157" i="1"/>
  <c r="I161" i="1"/>
  <c r="I165" i="1"/>
  <c r="I169" i="1"/>
  <c r="I173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225" i="1"/>
  <c r="I229" i="1"/>
  <c r="L108" i="1" l="1"/>
  <c r="I108" i="1"/>
  <c r="I241" i="1"/>
  <c r="D264" i="1"/>
  <c r="D265" i="1" s="1"/>
  <c r="E245" i="1"/>
  <c r="E258" i="1" s="1"/>
  <c r="D131" i="1"/>
  <c r="D132" i="1" s="1"/>
  <c r="E112" i="1"/>
  <c r="E125" i="1" s="1"/>
</calcChain>
</file>

<file path=xl/sharedStrings.xml><?xml version="1.0" encoding="utf-8"?>
<sst xmlns="http://schemas.openxmlformats.org/spreadsheetml/2006/main" count="1557" uniqueCount="455">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</sst>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[$₴-422]_-;\-* #,##0.00[$₴-422]_-;_-* &quot;-&quot;??[$₴-422]_-;_-@_-"/>
    <numFmt numFmtId="165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6" borderId="18" xfId="1" applyNumberFormat="1" applyFont="1" applyFill="1" applyBorder="1" applyAlignment="1">
      <alignment horizontal="center" vertical="center"/>
    </xf>
    <xf numFmtId="164" fontId="0" fillId="5" borderId="14" xfId="1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4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4" fontId="0" fillId="6" borderId="11" xfId="1" applyNumberFormat="1" applyFon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4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4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4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7" fontId="0" fillId="2" borderId="4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 wrapText="1" shrinkToFit="1"/>
    </xf>
    <xf numFmtId="164" fontId="0" fillId="2" borderId="8" xfId="0" applyNumberFormat="1" applyFill="1" applyBorder="1" applyAlignment="1">
      <alignment horizontal="center" vertical="center" wrapText="1" shrinkToFit="1"/>
    </xf>
    <xf numFmtId="165" fontId="0" fillId="3" borderId="15" xfId="0" applyNumberFormat="1" applyFill="1" applyBorder="1" applyAlignment="1">
      <alignment horizontal="center" vertical="center" wrapText="1" shrinkToFit="1"/>
    </xf>
    <xf numFmtId="165" fontId="0" fillId="3" borderId="40" xfId="0" applyNumberFormat="1" applyFill="1" applyBorder="1" applyAlignment="1">
      <alignment horizontal="center" vertical="center" wrapText="1" shrinkToFit="1"/>
    </xf>
    <xf numFmtId="165" fontId="0" fillId="3" borderId="5" xfId="0" applyNumberFormat="1" applyFill="1" applyBorder="1" applyAlignment="1">
      <alignment horizontal="center" vertical="center" wrapText="1" shrinkToFit="1"/>
    </xf>
    <xf numFmtId="165" fontId="0" fillId="3" borderId="10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 wrapText="1" shrinkToFit="1"/>
    </xf>
    <xf numFmtId="164" fontId="0" fillId="3" borderId="3" xfId="0" applyNumberFormat="1" applyFill="1" applyBorder="1" applyAlignment="1">
      <alignment horizontal="center" vertical="center" wrapText="1" shrinkToFit="1"/>
    </xf>
    <xf numFmtId="164" fontId="0" fillId="3" borderId="8" xfId="0" applyNumberFormat="1" applyFill="1" applyBorder="1" applyAlignment="1">
      <alignment horizontal="center" vertical="center" wrapText="1" shrinkToFit="1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 wrapText="1" shrinkToFit="1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49" fontId="0" fillId="3" borderId="7" xfId="0" applyNumberFormat="1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right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6"/>
  <sheetViews>
    <sheetView tabSelected="1" topLeftCell="A126" zoomScale="85" zoomScaleNormal="85" workbookViewId="0">
      <selection activeCell="J129" sqref="J129"/>
    </sheetView>
  </sheetViews>
  <sheetFormatPr defaultRowHeight="13.5" customHeight="1" outlineLevelRow="1" x14ac:dyDescent="0.25"/>
  <cols>
    <col min="1" max="1" width="4.140625" style="1" bestFit="1" customWidth="1"/>
    <col min="2" max="2" width="19" style="1" bestFit="1" customWidth="1"/>
    <col min="3" max="3" width="89" style="1" bestFit="1" customWidth="1"/>
    <col min="4" max="4" width="11.5703125" style="1" bestFit="1" customWidth="1"/>
    <col min="5" max="5" width="10.5703125" style="1" bestFit="1" customWidth="1"/>
    <col min="6" max="6" width="10.85546875" style="1" bestFit="1" customWidth="1"/>
    <col min="7" max="7" width="4.7109375" style="1" bestFit="1" customWidth="1"/>
    <col min="8" max="8" width="16.5703125" style="1" bestFit="1" customWidth="1"/>
    <col min="9" max="9" width="11.5703125" style="1" bestFit="1" customWidth="1"/>
    <col min="10" max="10" width="10.85546875" style="1" bestFit="1" customWidth="1"/>
    <col min="11" max="11" width="8.7109375" style="1" bestFit="1" customWidth="1"/>
    <col min="12" max="12" width="10.7109375" style="1" bestFit="1" customWidth="1"/>
    <col min="13" max="13" width="7.5703125" style="1" bestFit="1" customWidth="1"/>
    <col min="14" max="14" width="11" style="1" bestFit="1" customWidth="1"/>
    <col min="15" max="15" width="10.28515625" style="1" bestFit="1" customWidth="1"/>
    <col min="16" max="16" width="11.85546875" style="1" bestFit="1" customWidth="1"/>
    <col min="17" max="17" width="15.42578125" style="1" bestFit="1" customWidth="1"/>
    <col min="18" max="18" width="22.42578125" style="1" bestFit="1" customWidth="1"/>
    <col min="19" max="19" width="27.7109375" style="1" bestFit="1" customWidth="1"/>
    <col min="20" max="20" width="14.7109375" style="1" bestFit="1" customWidth="1"/>
    <col min="21" max="21" width="6.5703125" style="1" bestFit="1" customWidth="1"/>
    <col min="22" max="22" width="16.5703125" style="1" bestFit="1" customWidth="1"/>
    <col min="23" max="23" width="11.42578125" style="1" bestFit="1" customWidth="1"/>
    <col min="24" max="24" width="20" style="1" bestFit="1" customWidth="1"/>
    <col min="25" max="25" width="80" style="1" bestFit="1" customWidth="1"/>
    <col min="26" max="26" width="15.42578125" style="1" bestFit="1" customWidth="1"/>
    <col min="27" max="28" width="13.7109375" style="1" bestFit="1" customWidth="1"/>
    <col min="29" max="29" width="66.140625" style="1" customWidth="1"/>
    <col min="30" max="30" width="9.140625" style="1"/>
    <col min="31" max="31" width="20" style="1" customWidth="1"/>
    <col min="32" max="32" width="12.7109375" style="1" customWidth="1"/>
    <col min="33" max="33" width="12.28515625" style="1" customWidth="1"/>
    <col min="34" max="34" width="11.42578125" style="1" customWidth="1"/>
    <col min="35" max="35" width="9.140625" style="1" customWidth="1"/>
    <col min="36" max="37" width="9.140625" style="1"/>
    <col min="38" max="38" width="9.42578125" style="1" customWidth="1"/>
    <col min="39" max="39" width="10" style="1" bestFit="1" customWidth="1"/>
    <col min="40" max="40" width="6.28515625" style="1" customWidth="1"/>
    <col min="41" max="41" width="11.7109375" style="1" customWidth="1"/>
    <col min="42" max="48" width="9.140625" style="1"/>
    <col min="49" max="49" width="16" style="1" customWidth="1"/>
    <col min="50" max="50" width="16.28515625" style="1" customWidth="1"/>
    <col min="51" max="16384" width="9.140625" style="1"/>
  </cols>
  <sheetData>
    <row r="1" spans="1:30" ht="13.5" hidden="1" customHeight="1" outlineLevel="1" x14ac:dyDescent="0.25">
      <c r="A1" s="134" t="s">
        <v>0</v>
      </c>
      <c r="B1" s="187" t="s">
        <v>449</v>
      </c>
      <c r="C1" s="125" t="s">
        <v>1</v>
      </c>
      <c r="D1" s="126"/>
      <c r="E1" s="126"/>
      <c r="F1" s="126"/>
      <c r="G1" s="126"/>
      <c r="H1" s="126"/>
      <c r="I1" s="126"/>
      <c r="J1" s="126"/>
      <c r="K1" s="126"/>
      <c r="L1" s="127"/>
      <c r="M1" s="189" t="s">
        <v>2</v>
      </c>
      <c r="N1" s="190"/>
      <c r="O1" s="190"/>
      <c r="P1" s="190"/>
      <c r="Q1" s="190"/>
      <c r="R1" s="219"/>
      <c r="S1" s="125" t="s">
        <v>3</v>
      </c>
      <c r="T1" s="126"/>
      <c r="U1" s="127"/>
      <c r="V1" s="125" t="s">
        <v>4</v>
      </c>
      <c r="W1" s="126"/>
      <c r="X1" s="126"/>
      <c r="Y1" s="126"/>
      <c r="Z1" s="126"/>
      <c r="AA1" s="126"/>
      <c r="AB1" s="127"/>
      <c r="AC1" s="125"/>
      <c r="AD1" s="127"/>
    </row>
    <row r="2" spans="1:30" ht="13.5" hidden="1" customHeight="1" outlineLevel="1" thickBot="1" x14ac:dyDescent="0.3">
      <c r="A2" s="135"/>
      <c r="B2" s="213"/>
      <c r="C2" s="131"/>
      <c r="D2" s="132"/>
      <c r="E2" s="132"/>
      <c r="F2" s="132"/>
      <c r="G2" s="132"/>
      <c r="H2" s="132"/>
      <c r="I2" s="132"/>
      <c r="J2" s="132"/>
      <c r="K2" s="132"/>
      <c r="L2" s="133"/>
      <c r="M2" s="191"/>
      <c r="N2" s="192"/>
      <c r="O2" s="192"/>
      <c r="P2" s="192"/>
      <c r="Q2" s="192"/>
      <c r="R2" s="220"/>
      <c r="S2" s="131"/>
      <c r="T2" s="132"/>
      <c r="U2" s="133"/>
      <c r="V2" s="131"/>
      <c r="W2" s="132"/>
      <c r="X2" s="132"/>
      <c r="Y2" s="132"/>
      <c r="Z2" s="132"/>
      <c r="AA2" s="132"/>
      <c r="AB2" s="133"/>
      <c r="AC2" s="128"/>
      <c r="AD2" s="130"/>
    </row>
    <row r="3" spans="1:30" ht="13.5" hidden="1" customHeight="1" outlineLevel="1" thickBot="1" x14ac:dyDescent="0.3">
      <c r="A3" s="135"/>
      <c r="B3" s="193" t="s">
        <v>5</v>
      </c>
      <c r="C3" s="175" t="s">
        <v>6</v>
      </c>
      <c r="D3" s="175" t="s">
        <v>26</v>
      </c>
      <c r="E3" s="175" t="s">
        <v>19</v>
      </c>
      <c r="F3" s="195" t="s">
        <v>7</v>
      </c>
      <c r="G3" s="196"/>
      <c r="H3" s="196"/>
      <c r="I3" s="197"/>
      <c r="J3" s="195" t="s">
        <v>25</v>
      </c>
      <c r="K3" s="196"/>
      <c r="L3" s="197"/>
      <c r="M3" s="221" t="s">
        <v>8</v>
      </c>
      <c r="N3" s="223" t="s">
        <v>9</v>
      </c>
      <c r="O3" s="200" t="s">
        <v>4</v>
      </c>
      <c r="P3" s="200" t="s">
        <v>37</v>
      </c>
      <c r="Q3" s="200" t="s">
        <v>440</v>
      </c>
      <c r="R3" s="200" t="s">
        <v>441</v>
      </c>
      <c r="S3" s="175" t="s">
        <v>10</v>
      </c>
      <c r="T3" s="175" t="s">
        <v>12</v>
      </c>
      <c r="U3" s="175" t="s">
        <v>11</v>
      </c>
      <c r="V3" s="175" t="s">
        <v>13</v>
      </c>
      <c r="W3" s="175" t="s">
        <v>14</v>
      </c>
      <c r="X3" s="175" t="s">
        <v>27</v>
      </c>
      <c r="Y3" s="175" t="s">
        <v>15</v>
      </c>
      <c r="Z3" s="214" t="s">
        <v>16</v>
      </c>
      <c r="AA3" s="214" t="s">
        <v>17</v>
      </c>
      <c r="AB3" s="175" t="s">
        <v>18</v>
      </c>
      <c r="AC3" s="177" t="s">
        <v>28</v>
      </c>
      <c r="AD3" s="43"/>
    </row>
    <row r="4" spans="1:30" ht="13.5" hidden="1" customHeight="1" outlineLevel="1" thickBot="1" x14ac:dyDescent="0.3">
      <c r="A4" s="145"/>
      <c r="B4" s="194"/>
      <c r="C4" s="176"/>
      <c r="D4" s="176"/>
      <c r="E4" s="216"/>
      <c r="F4" s="12" t="s">
        <v>22</v>
      </c>
      <c r="G4" s="13" t="s">
        <v>23</v>
      </c>
      <c r="H4" s="14" t="s">
        <v>24</v>
      </c>
      <c r="I4" s="44" t="s">
        <v>20</v>
      </c>
      <c r="J4" s="12" t="s">
        <v>22</v>
      </c>
      <c r="K4" s="14" t="s">
        <v>21</v>
      </c>
      <c r="L4" s="44" t="s">
        <v>20</v>
      </c>
      <c r="M4" s="222"/>
      <c r="N4" s="224"/>
      <c r="O4" s="201"/>
      <c r="P4" s="201"/>
      <c r="Q4" s="201"/>
      <c r="R4" s="201"/>
      <c r="S4" s="176"/>
      <c r="T4" s="176"/>
      <c r="U4" s="176"/>
      <c r="V4" s="216"/>
      <c r="W4" s="216"/>
      <c r="X4" s="216"/>
      <c r="Y4" s="176"/>
      <c r="Z4" s="218"/>
      <c r="AA4" s="215"/>
      <c r="AB4" s="216"/>
      <c r="AC4" s="217"/>
      <c r="AD4" s="43"/>
    </row>
    <row r="5" spans="1:30" ht="13.5" hidden="1" customHeight="1" outlineLevel="1" thickBot="1" x14ac:dyDescent="0.3">
      <c r="A5" s="15">
        <v>1</v>
      </c>
      <c r="B5" s="91" t="s">
        <v>39</v>
      </c>
      <c r="C5" s="92" t="s">
        <v>224</v>
      </c>
      <c r="D5" s="93">
        <v>170467038</v>
      </c>
      <c r="E5" s="73">
        <f>IF(ISNA(VLOOKUP(C5,Наменаклатура!$B$3:$C$1002,2,0))=TRUE,"0",VLOOKUP(C5,Наменаклатура!$B$3:$C$1002,2,0))</f>
        <v>448</v>
      </c>
      <c r="F5" s="94">
        <v>650</v>
      </c>
      <c r="G5" s="16">
        <v>0.1</v>
      </c>
      <c r="H5" s="3">
        <f t="shared" ref="H5:H68" si="0">F5*G5</f>
        <v>65</v>
      </c>
      <c r="I5" s="4">
        <f>F5-H5-E5</f>
        <v>137</v>
      </c>
      <c r="J5" s="2"/>
      <c r="K5" s="3"/>
      <c r="L5" s="4">
        <f>J5-K5-E5</f>
        <v>-448</v>
      </c>
      <c r="M5" s="5"/>
      <c r="N5" s="5"/>
      <c r="O5" s="33"/>
      <c r="P5" s="33"/>
      <c r="Q5" s="107"/>
      <c r="R5" s="109">
        <f>Q5+P5+O5+N5+M5</f>
        <v>0</v>
      </c>
      <c r="S5" s="95" t="s">
        <v>92</v>
      </c>
      <c r="T5" s="54" t="s">
        <v>175</v>
      </c>
      <c r="U5" s="96"/>
      <c r="V5" s="21" t="s">
        <v>4</v>
      </c>
      <c r="W5" s="45" t="s">
        <v>31</v>
      </c>
      <c r="X5" s="23" t="s">
        <v>30</v>
      </c>
      <c r="Y5" s="95" t="s">
        <v>55</v>
      </c>
      <c r="Z5" s="54" t="s">
        <v>248</v>
      </c>
      <c r="AA5" s="20"/>
      <c r="AB5" s="17" t="s">
        <v>18</v>
      </c>
      <c r="AC5" s="6"/>
      <c r="AD5" s="43"/>
    </row>
    <row r="6" spans="1:30" ht="13.5" hidden="1" customHeight="1" outlineLevel="1" thickBot="1" x14ac:dyDescent="0.3">
      <c r="A6" s="15">
        <v>2</v>
      </c>
      <c r="B6" s="80" t="s">
        <v>39</v>
      </c>
      <c r="C6" s="74" t="s">
        <v>225</v>
      </c>
      <c r="D6" s="76">
        <v>170430526</v>
      </c>
      <c r="E6" s="73">
        <f>IF(ISNA(VLOOKUP(C6,Наменаклатура!$B$3:$C$1002,2,0))=TRUE,"0",VLOOKUP(C6,Наменаклатура!$B$3:$C$1002,2,0))</f>
        <v>616</v>
      </c>
      <c r="F6" s="97">
        <v>800</v>
      </c>
      <c r="G6" s="16">
        <v>0.1</v>
      </c>
      <c r="H6" s="3">
        <f t="shared" si="0"/>
        <v>80</v>
      </c>
      <c r="I6" s="4">
        <f t="shared" ref="I6:I69" si="1">F6-H6-E6</f>
        <v>104</v>
      </c>
      <c r="J6" s="2"/>
      <c r="K6" s="3"/>
      <c r="L6" s="4">
        <f t="shared" ref="L6:L69" si="2">J6-K6-E6</f>
        <v>-616</v>
      </c>
      <c r="M6" s="8"/>
      <c r="N6" s="8"/>
      <c r="O6" s="8"/>
      <c r="P6" s="33"/>
      <c r="Q6" s="107"/>
      <c r="R6" s="109">
        <f t="shared" ref="R6:R69" si="3">Q6+P6+O6+N6+M6</f>
        <v>0</v>
      </c>
      <c r="S6" s="89" t="s">
        <v>93</v>
      </c>
      <c r="T6" s="56" t="s">
        <v>176</v>
      </c>
      <c r="U6" s="57"/>
      <c r="V6" s="21" t="s">
        <v>29</v>
      </c>
      <c r="W6" s="45" t="s">
        <v>14</v>
      </c>
      <c r="X6" s="23" t="s">
        <v>27</v>
      </c>
      <c r="Y6" s="89" t="s">
        <v>56</v>
      </c>
      <c r="Z6" s="56" t="s">
        <v>249</v>
      </c>
      <c r="AA6" s="18"/>
      <c r="AB6" s="17" t="s">
        <v>18</v>
      </c>
      <c r="AC6" s="9"/>
      <c r="AD6" s="43"/>
    </row>
    <row r="7" spans="1:30" ht="13.5" hidden="1" customHeight="1" outlineLevel="1" thickBot="1" x14ac:dyDescent="0.3">
      <c r="A7" s="15">
        <v>3</v>
      </c>
      <c r="B7" s="80" t="s">
        <v>39</v>
      </c>
      <c r="C7" s="74" t="s">
        <v>226</v>
      </c>
      <c r="D7" s="76">
        <v>170403478</v>
      </c>
      <c r="E7" s="73">
        <f>IF(ISNA(VLOOKUP(C7,Наменаклатура!$B$3:$C$1002,2,0))=TRUE,"0",VLOOKUP(C7,Наменаклатура!$B$3:$C$1002,2,0))</f>
        <v>336</v>
      </c>
      <c r="F7" s="97">
        <v>550</v>
      </c>
      <c r="G7" s="16">
        <v>0.1</v>
      </c>
      <c r="H7" s="3">
        <f t="shared" si="0"/>
        <v>55</v>
      </c>
      <c r="I7" s="4">
        <f t="shared" si="1"/>
        <v>159</v>
      </c>
      <c r="J7" s="2"/>
      <c r="K7" s="3"/>
      <c r="L7" s="4">
        <f t="shared" si="2"/>
        <v>-336</v>
      </c>
      <c r="M7" s="8"/>
      <c r="N7" s="8"/>
      <c r="O7" s="8"/>
      <c r="P7" s="33"/>
      <c r="Q7" s="107"/>
      <c r="R7" s="109">
        <f t="shared" si="3"/>
        <v>0</v>
      </c>
      <c r="S7" s="89" t="s">
        <v>94</v>
      </c>
      <c r="T7" s="56" t="s">
        <v>177</v>
      </c>
      <c r="U7" s="57"/>
      <c r="V7" s="21" t="s">
        <v>29</v>
      </c>
      <c r="W7" s="45" t="s">
        <v>14</v>
      </c>
      <c r="X7" s="23" t="s">
        <v>27</v>
      </c>
      <c r="Y7" s="89" t="s">
        <v>57</v>
      </c>
      <c r="Z7" s="56" t="s">
        <v>250</v>
      </c>
      <c r="AA7" s="18"/>
      <c r="AB7" s="17" t="s">
        <v>18</v>
      </c>
      <c r="AC7" s="9"/>
      <c r="AD7" s="43"/>
    </row>
    <row r="8" spans="1:30" ht="13.5" hidden="1" customHeight="1" outlineLevel="1" thickBot="1" x14ac:dyDescent="0.3">
      <c r="A8" s="15">
        <v>4</v>
      </c>
      <c r="B8" s="80" t="s">
        <v>39</v>
      </c>
      <c r="C8" s="74" t="s">
        <v>227</v>
      </c>
      <c r="D8" s="76">
        <v>170322686</v>
      </c>
      <c r="E8" s="73">
        <f>IF(ISNA(VLOOKUP(C8,Наменаклатура!$B$3:$C$1002,2,0))=TRUE,"0",VLOOKUP(C8,Наменаклатура!$B$3:$C$1002,2,0))</f>
        <v>308</v>
      </c>
      <c r="F8" s="97">
        <v>500</v>
      </c>
      <c r="G8" s="16">
        <v>0.1</v>
      </c>
      <c r="H8" s="3">
        <f t="shared" si="0"/>
        <v>50</v>
      </c>
      <c r="I8" s="4">
        <f t="shared" si="1"/>
        <v>142</v>
      </c>
      <c r="J8" s="2"/>
      <c r="K8" s="3"/>
      <c r="L8" s="4">
        <f t="shared" si="2"/>
        <v>-308</v>
      </c>
      <c r="M8" s="8"/>
      <c r="N8" s="8"/>
      <c r="O8" s="8"/>
      <c r="P8" s="33"/>
      <c r="Q8" s="107"/>
      <c r="R8" s="109">
        <f t="shared" si="3"/>
        <v>0</v>
      </c>
      <c r="S8" s="89" t="s">
        <v>95</v>
      </c>
      <c r="T8" s="56" t="s">
        <v>178</v>
      </c>
      <c r="U8" s="57"/>
      <c r="V8" s="21" t="s">
        <v>29</v>
      </c>
      <c r="W8" s="45" t="s">
        <v>14</v>
      </c>
      <c r="X8" s="23" t="s">
        <v>27</v>
      </c>
      <c r="Y8" s="89" t="s">
        <v>58</v>
      </c>
      <c r="Z8" s="56" t="s">
        <v>251</v>
      </c>
      <c r="AA8" s="18"/>
      <c r="AB8" s="17" t="s">
        <v>18</v>
      </c>
      <c r="AC8" s="9"/>
      <c r="AD8" s="43"/>
    </row>
    <row r="9" spans="1:30" ht="13.5" hidden="1" customHeight="1" outlineLevel="1" thickBot="1" x14ac:dyDescent="0.3">
      <c r="A9" s="15">
        <v>5</v>
      </c>
      <c r="B9" s="80" t="s">
        <v>39</v>
      </c>
      <c r="C9" s="74" t="s">
        <v>228</v>
      </c>
      <c r="D9" s="76">
        <v>170294734</v>
      </c>
      <c r="E9" s="73">
        <f>IF(ISNA(VLOOKUP(C9,Наменаклатура!$B$3:$C$1002,2,0))=TRUE,"0",VLOOKUP(C9,Наменаклатура!$B$3:$C$1002,2,0))</f>
        <v>336</v>
      </c>
      <c r="F9" s="97">
        <v>535</v>
      </c>
      <c r="G9" s="16">
        <v>0.1</v>
      </c>
      <c r="H9" s="3">
        <f t="shared" si="0"/>
        <v>53.5</v>
      </c>
      <c r="I9" s="4">
        <f t="shared" si="1"/>
        <v>145.5</v>
      </c>
      <c r="J9" s="2"/>
      <c r="K9" s="3"/>
      <c r="L9" s="4">
        <f t="shared" si="2"/>
        <v>-336</v>
      </c>
      <c r="M9" s="8"/>
      <c r="N9" s="8"/>
      <c r="O9" s="8"/>
      <c r="P9" s="33"/>
      <c r="Q9" s="107"/>
      <c r="R9" s="109">
        <f t="shared" si="3"/>
        <v>0</v>
      </c>
      <c r="S9" s="89" t="s">
        <v>96</v>
      </c>
      <c r="T9" s="56" t="s">
        <v>179</v>
      </c>
      <c r="U9" s="57"/>
      <c r="V9" s="21" t="s">
        <v>29</v>
      </c>
      <c r="W9" s="45" t="s">
        <v>14</v>
      </c>
      <c r="X9" s="23" t="s">
        <v>27</v>
      </c>
      <c r="Y9" s="89" t="s">
        <v>59</v>
      </c>
      <c r="Z9" s="56" t="s">
        <v>252</v>
      </c>
      <c r="AA9" s="18"/>
      <c r="AB9" s="17" t="s">
        <v>18</v>
      </c>
      <c r="AC9" s="9"/>
      <c r="AD9" s="43"/>
    </row>
    <row r="10" spans="1:30" ht="13.5" hidden="1" customHeight="1" outlineLevel="1" thickBot="1" x14ac:dyDescent="0.3">
      <c r="A10" s="15">
        <v>6</v>
      </c>
      <c r="B10" s="80" t="s">
        <v>39</v>
      </c>
      <c r="C10" s="74" t="s">
        <v>229</v>
      </c>
      <c r="D10" s="76">
        <v>170288726</v>
      </c>
      <c r="E10" s="73">
        <f>IF(ISNA(VLOOKUP(C10,Наменаклатура!$B$3:$C$1002,2,0))=TRUE,"0",VLOOKUP(C10,Наменаклатура!$B$3:$C$1002,2,0))</f>
        <v>308</v>
      </c>
      <c r="F10" s="97">
        <v>500</v>
      </c>
      <c r="G10" s="16">
        <v>0.1</v>
      </c>
      <c r="H10" s="3">
        <f t="shared" si="0"/>
        <v>50</v>
      </c>
      <c r="I10" s="4">
        <f t="shared" si="1"/>
        <v>142</v>
      </c>
      <c r="J10" s="2"/>
      <c r="K10" s="3"/>
      <c r="L10" s="4">
        <f t="shared" si="2"/>
        <v>-308</v>
      </c>
      <c r="M10" s="8"/>
      <c r="N10" s="8"/>
      <c r="O10" s="8"/>
      <c r="P10" s="33"/>
      <c r="Q10" s="107"/>
      <c r="R10" s="109">
        <f t="shared" si="3"/>
        <v>0</v>
      </c>
      <c r="S10" s="89" t="s">
        <v>97</v>
      </c>
      <c r="T10" s="56" t="s">
        <v>180</v>
      </c>
      <c r="U10" s="57"/>
      <c r="V10" s="21" t="s">
        <v>29</v>
      </c>
      <c r="W10" s="45" t="s">
        <v>14</v>
      </c>
      <c r="X10" s="23" t="s">
        <v>27</v>
      </c>
      <c r="Y10" s="89" t="s">
        <v>60</v>
      </c>
      <c r="Z10" s="56" t="s">
        <v>253</v>
      </c>
      <c r="AA10" s="18"/>
      <c r="AB10" s="17" t="s">
        <v>18</v>
      </c>
      <c r="AC10" s="9"/>
      <c r="AD10" s="43"/>
    </row>
    <row r="11" spans="1:30" ht="13.5" hidden="1" customHeight="1" outlineLevel="1" thickBot="1" x14ac:dyDescent="0.3">
      <c r="A11" s="15">
        <v>7</v>
      </c>
      <c r="B11" s="80" t="s">
        <v>40</v>
      </c>
      <c r="C11" s="74" t="s">
        <v>230</v>
      </c>
      <c r="D11" s="76">
        <v>170737126</v>
      </c>
      <c r="E11" s="73">
        <f>IF(ISNA(VLOOKUP(C11,Наменаклатура!$B$3:$C$1002,2,0))=TRUE,"0",VLOOKUP(C11,Наменаклатура!$B$3:$C$1002,2,0))</f>
        <v>336</v>
      </c>
      <c r="F11" s="97">
        <v>550</v>
      </c>
      <c r="G11" s="16">
        <v>0.1</v>
      </c>
      <c r="H11" s="3">
        <f t="shared" si="0"/>
        <v>55</v>
      </c>
      <c r="I11" s="4">
        <f t="shared" si="1"/>
        <v>159</v>
      </c>
      <c r="J11" s="7"/>
      <c r="K11" s="3"/>
      <c r="L11" s="4">
        <f t="shared" si="2"/>
        <v>-336</v>
      </c>
      <c r="M11" s="8"/>
      <c r="N11" s="8"/>
      <c r="O11" s="8"/>
      <c r="P11" s="33"/>
      <c r="Q11" s="107"/>
      <c r="R11" s="109">
        <f t="shared" si="3"/>
        <v>0</v>
      </c>
      <c r="S11" s="89" t="s">
        <v>98</v>
      </c>
      <c r="T11" s="56" t="s">
        <v>181</v>
      </c>
      <c r="U11" s="57"/>
      <c r="V11" s="21" t="s">
        <v>29</v>
      </c>
      <c r="W11" s="45" t="s">
        <v>14</v>
      </c>
      <c r="X11" s="23" t="s">
        <v>27</v>
      </c>
      <c r="Y11" s="89" t="s">
        <v>61</v>
      </c>
      <c r="Z11" s="56" t="s">
        <v>254</v>
      </c>
      <c r="AA11" s="18"/>
      <c r="AB11" s="17" t="s">
        <v>18</v>
      </c>
      <c r="AC11" s="9"/>
      <c r="AD11" s="43"/>
    </row>
    <row r="12" spans="1:30" ht="13.5" hidden="1" customHeight="1" outlineLevel="1" thickBot="1" x14ac:dyDescent="0.3">
      <c r="A12" s="15">
        <v>8</v>
      </c>
      <c r="B12" s="80" t="s">
        <v>40</v>
      </c>
      <c r="C12" s="74" t="s">
        <v>224</v>
      </c>
      <c r="D12" s="76">
        <v>170732414</v>
      </c>
      <c r="E12" s="73">
        <f>IF(ISNA(VLOOKUP(C12,Наменаклатура!$B$3:$C$1002,2,0))=TRUE,"0",VLOOKUP(C12,Наменаклатура!$B$3:$C$1002,2,0))</f>
        <v>448</v>
      </c>
      <c r="F12" s="97">
        <v>650</v>
      </c>
      <c r="G12" s="16">
        <v>0.1</v>
      </c>
      <c r="H12" s="3">
        <f t="shared" si="0"/>
        <v>65</v>
      </c>
      <c r="I12" s="4">
        <f t="shared" si="1"/>
        <v>137</v>
      </c>
      <c r="J12" s="7"/>
      <c r="K12" s="3"/>
      <c r="L12" s="4">
        <f t="shared" si="2"/>
        <v>-448</v>
      </c>
      <c r="M12" s="8"/>
      <c r="N12" s="8"/>
      <c r="O12" s="8"/>
      <c r="P12" s="33"/>
      <c r="Q12" s="107"/>
      <c r="R12" s="109">
        <f t="shared" si="3"/>
        <v>0</v>
      </c>
      <c r="S12" s="89" t="s">
        <v>99</v>
      </c>
      <c r="T12" s="56" t="s">
        <v>182</v>
      </c>
      <c r="U12" s="57"/>
      <c r="V12" s="21" t="s">
        <v>29</v>
      </c>
      <c r="W12" s="45" t="s">
        <v>14</v>
      </c>
      <c r="X12" s="23" t="s">
        <v>27</v>
      </c>
      <c r="Y12" s="89" t="s">
        <v>62</v>
      </c>
      <c r="Z12" s="56" t="s">
        <v>255</v>
      </c>
      <c r="AA12" s="18"/>
      <c r="AB12" s="17" t="s">
        <v>18</v>
      </c>
      <c r="AC12" s="9"/>
      <c r="AD12" s="43"/>
    </row>
    <row r="13" spans="1:30" ht="13.5" hidden="1" customHeight="1" outlineLevel="1" thickBot="1" x14ac:dyDescent="0.3">
      <c r="A13" s="15">
        <v>9</v>
      </c>
      <c r="B13" s="80" t="s">
        <v>40</v>
      </c>
      <c r="C13" s="74" t="s">
        <v>231</v>
      </c>
      <c r="D13" s="76">
        <v>170622134</v>
      </c>
      <c r="E13" s="73">
        <f>IF(ISNA(VLOOKUP(C13,Наменаклатура!$B$3:$C$1002,2,0))=TRUE,"0",VLOOKUP(C13,Наменаклатура!$B$3:$C$1002,2,0))</f>
        <v>0</v>
      </c>
      <c r="F13" s="97">
        <v>650</v>
      </c>
      <c r="G13" s="16">
        <v>0.1</v>
      </c>
      <c r="H13" s="3">
        <f t="shared" si="0"/>
        <v>65</v>
      </c>
      <c r="I13" s="4">
        <f t="shared" si="1"/>
        <v>585</v>
      </c>
      <c r="J13" s="7"/>
      <c r="K13" s="3"/>
      <c r="L13" s="4">
        <f t="shared" si="2"/>
        <v>0</v>
      </c>
      <c r="M13" s="8"/>
      <c r="N13" s="8"/>
      <c r="O13" s="8"/>
      <c r="P13" s="33"/>
      <c r="Q13" s="107"/>
      <c r="R13" s="109">
        <f t="shared" si="3"/>
        <v>0</v>
      </c>
      <c r="S13" s="89" t="s">
        <v>100</v>
      </c>
      <c r="T13" s="56" t="s">
        <v>183</v>
      </c>
      <c r="U13" s="57"/>
      <c r="V13" s="21" t="s">
        <v>29</v>
      </c>
      <c r="W13" s="45" t="s">
        <v>14</v>
      </c>
      <c r="X13" s="23" t="s">
        <v>27</v>
      </c>
      <c r="Y13" s="89" t="s">
        <v>60</v>
      </c>
      <c r="Z13" s="56" t="s">
        <v>256</v>
      </c>
      <c r="AA13" s="18"/>
      <c r="AB13" s="17" t="s">
        <v>18</v>
      </c>
      <c r="AC13" s="9"/>
      <c r="AD13" s="43"/>
    </row>
    <row r="14" spans="1:30" ht="13.5" hidden="1" customHeight="1" outlineLevel="1" thickBot="1" x14ac:dyDescent="0.3">
      <c r="A14" s="15">
        <v>10</v>
      </c>
      <c r="B14" s="80" t="s">
        <v>41</v>
      </c>
      <c r="C14" s="74" t="s">
        <v>232</v>
      </c>
      <c r="D14" s="76">
        <v>171039518</v>
      </c>
      <c r="E14" s="73">
        <f>IF(ISNA(VLOOKUP(C14,Наменаклатура!$B$3:$C$1002,2,0))=TRUE,"0",VLOOKUP(C14,Наменаклатура!$B$3:$C$1002,2,0))</f>
        <v>0</v>
      </c>
      <c r="F14" s="97">
        <v>560</v>
      </c>
      <c r="G14" s="16">
        <v>0.1</v>
      </c>
      <c r="H14" s="3">
        <f t="shared" si="0"/>
        <v>56</v>
      </c>
      <c r="I14" s="4">
        <f t="shared" si="1"/>
        <v>504</v>
      </c>
      <c r="J14" s="7"/>
      <c r="K14" s="3"/>
      <c r="L14" s="4">
        <f t="shared" si="2"/>
        <v>0</v>
      </c>
      <c r="M14" s="8"/>
      <c r="N14" s="8"/>
      <c r="O14" s="8"/>
      <c r="P14" s="33"/>
      <c r="Q14" s="107"/>
      <c r="R14" s="109">
        <f t="shared" si="3"/>
        <v>0</v>
      </c>
      <c r="S14" s="89" t="s">
        <v>101</v>
      </c>
      <c r="T14" s="56" t="s">
        <v>184</v>
      </c>
      <c r="U14" s="57"/>
      <c r="V14" s="21" t="s">
        <v>29</v>
      </c>
      <c r="W14" s="45" t="s">
        <v>14</v>
      </c>
      <c r="X14" s="23" t="s">
        <v>27</v>
      </c>
      <c r="Y14" s="89" t="s">
        <v>63</v>
      </c>
      <c r="Z14" s="56" t="s">
        <v>257</v>
      </c>
      <c r="AA14" s="18"/>
      <c r="AB14" s="17" t="s">
        <v>18</v>
      </c>
      <c r="AC14" s="9"/>
      <c r="AD14" s="43"/>
    </row>
    <row r="15" spans="1:30" ht="13.5" hidden="1" customHeight="1" outlineLevel="1" thickBot="1" x14ac:dyDescent="0.3">
      <c r="A15" s="15">
        <v>11</v>
      </c>
      <c r="B15" s="80" t="s">
        <v>41</v>
      </c>
      <c r="C15" s="74" t="s">
        <v>233</v>
      </c>
      <c r="D15" s="76">
        <v>171038422</v>
      </c>
      <c r="E15" s="73">
        <f>IF(ISNA(VLOOKUP(C15,Наменаклатура!$B$3:$C$1002,2,0))=TRUE,"0",VLOOKUP(C15,Наменаклатура!$B$3:$C$1002,2,0))</f>
        <v>0</v>
      </c>
      <c r="F15" s="97">
        <v>550</v>
      </c>
      <c r="G15" s="16">
        <v>0.1</v>
      </c>
      <c r="H15" s="3">
        <f t="shared" si="0"/>
        <v>55</v>
      </c>
      <c r="I15" s="4">
        <f t="shared" si="1"/>
        <v>495</v>
      </c>
      <c r="J15" s="7"/>
      <c r="K15" s="3"/>
      <c r="L15" s="4">
        <f t="shared" si="2"/>
        <v>0</v>
      </c>
      <c r="M15" s="8"/>
      <c r="N15" s="8"/>
      <c r="O15" s="8"/>
      <c r="P15" s="33"/>
      <c r="Q15" s="107"/>
      <c r="R15" s="109">
        <f t="shared" si="3"/>
        <v>0</v>
      </c>
      <c r="S15" s="89" t="s">
        <v>102</v>
      </c>
      <c r="T15" s="56" t="s">
        <v>185</v>
      </c>
      <c r="U15" s="57"/>
      <c r="V15" s="21" t="s">
        <v>29</v>
      </c>
      <c r="W15" s="45" t="s">
        <v>14</v>
      </c>
      <c r="X15" s="23" t="s">
        <v>27</v>
      </c>
      <c r="Y15" s="89" t="s">
        <v>64</v>
      </c>
      <c r="Z15" s="56" t="s">
        <v>258</v>
      </c>
      <c r="AA15" s="18"/>
      <c r="AB15" s="17" t="s">
        <v>18</v>
      </c>
      <c r="AC15" s="9"/>
      <c r="AD15" s="43"/>
    </row>
    <row r="16" spans="1:30" ht="13.5" hidden="1" customHeight="1" outlineLevel="1" thickBot="1" x14ac:dyDescent="0.3">
      <c r="A16" s="15">
        <v>12</v>
      </c>
      <c r="B16" s="80" t="s">
        <v>41</v>
      </c>
      <c r="C16" s="74" t="s">
        <v>234</v>
      </c>
      <c r="D16" s="76">
        <v>171038422</v>
      </c>
      <c r="E16" s="73">
        <f>IF(ISNA(VLOOKUP(C16,Наменаклатура!$B$3:$C$1002,2,0))=TRUE,"0",VLOOKUP(C16,Наменаклатура!$B$3:$C$1002,2,0))</f>
        <v>0</v>
      </c>
      <c r="F16" s="97">
        <v>550</v>
      </c>
      <c r="G16" s="16">
        <v>0.1</v>
      </c>
      <c r="H16" s="3">
        <f t="shared" si="0"/>
        <v>55</v>
      </c>
      <c r="I16" s="4">
        <f t="shared" si="1"/>
        <v>495</v>
      </c>
      <c r="J16" s="7"/>
      <c r="K16" s="3"/>
      <c r="L16" s="4">
        <f t="shared" si="2"/>
        <v>0</v>
      </c>
      <c r="M16" s="8"/>
      <c r="N16" s="8"/>
      <c r="O16" s="8"/>
      <c r="P16" s="33"/>
      <c r="Q16" s="107"/>
      <c r="R16" s="109">
        <f t="shared" si="3"/>
        <v>0</v>
      </c>
      <c r="S16" s="89" t="s">
        <v>102</v>
      </c>
      <c r="T16" s="56" t="s">
        <v>185</v>
      </c>
      <c r="U16" s="57"/>
      <c r="V16" s="21" t="s">
        <v>29</v>
      </c>
      <c r="W16" s="45" t="s">
        <v>14</v>
      </c>
      <c r="X16" s="23" t="s">
        <v>27</v>
      </c>
      <c r="Y16" s="89" t="s">
        <v>64</v>
      </c>
      <c r="Z16" s="56" t="s">
        <v>258</v>
      </c>
      <c r="AA16" s="18"/>
      <c r="AB16" s="17" t="s">
        <v>18</v>
      </c>
      <c r="AC16" s="9"/>
      <c r="AD16" s="43"/>
    </row>
    <row r="17" spans="1:30" ht="13.5" hidden="1" customHeight="1" outlineLevel="1" thickBot="1" x14ac:dyDescent="0.3">
      <c r="A17" s="15">
        <v>13</v>
      </c>
      <c r="B17" s="80" t="s">
        <v>41</v>
      </c>
      <c r="C17" s="74" t="s">
        <v>224</v>
      </c>
      <c r="D17" s="76">
        <v>170964710</v>
      </c>
      <c r="E17" s="73">
        <f>IF(ISNA(VLOOKUP(C17,Наменаклатура!$B$3:$C$1002,2,0))=TRUE,"0",VLOOKUP(C17,Наменаклатура!$B$3:$C$1002,2,0))</f>
        <v>448</v>
      </c>
      <c r="F17" s="97">
        <v>650</v>
      </c>
      <c r="G17" s="16">
        <v>0.1</v>
      </c>
      <c r="H17" s="3">
        <f t="shared" si="0"/>
        <v>65</v>
      </c>
      <c r="I17" s="4">
        <f t="shared" si="1"/>
        <v>137</v>
      </c>
      <c r="J17" s="7"/>
      <c r="K17" s="3"/>
      <c r="L17" s="4">
        <f t="shared" si="2"/>
        <v>-448</v>
      </c>
      <c r="M17" s="8"/>
      <c r="N17" s="8"/>
      <c r="O17" s="8"/>
      <c r="P17" s="33"/>
      <c r="Q17" s="107"/>
      <c r="R17" s="109">
        <f t="shared" si="3"/>
        <v>0</v>
      </c>
      <c r="S17" s="89" t="s">
        <v>103</v>
      </c>
      <c r="T17" s="56" t="s">
        <v>186</v>
      </c>
      <c r="U17" s="57"/>
      <c r="V17" s="21" t="s">
        <v>29</v>
      </c>
      <c r="W17" s="45" t="s">
        <v>14</v>
      </c>
      <c r="X17" s="23" t="s">
        <v>27</v>
      </c>
      <c r="Y17" s="89" t="s">
        <v>65</v>
      </c>
      <c r="Z17" s="56" t="s">
        <v>259</v>
      </c>
      <c r="AA17" s="18"/>
      <c r="AB17" s="17" t="s">
        <v>18</v>
      </c>
      <c r="AC17" s="9"/>
      <c r="AD17" s="43"/>
    </row>
    <row r="18" spans="1:30" ht="13.5" hidden="1" customHeight="1" outlineLevel="1" thickBot="1" x14ac:dyDescent="0.3">
      <c r="A18" s="15">
        <v>14</v>
      </c>
      <c r="B18" s="80" t="s">
        <v>41</v>
      </c>
      <c r="C18" s="74" t="s">
        <v>235</v>
      </c>
      <c r="D18" s="76">
        <v>170883190</v>
      </c>
      <c r="E18" s="73">
        <f>IF(ISNA(VLOOKUP(C18,Наменаклатура!$B$3:$C$1002,2,0))=TRUE,"0",VLOOKUP(C18,Наменаклатура!$B$3:$C$1002,2,0))</f>
        <v>0</v>
      </c>
      <c r="F18" s="97">
        <v>550</v>
      </c>
      <c r="G18" s="16">
        <v>0.1</v>
      </c>
      <c r="H18" s="3">
        <f t="shared" si="0"/>
        <v>55</v>
      </c>
      <c r="I18" s="4">
        <f t="shared" si="1"/>
        <v>495</v>
      </c>
      <c r="J18" s="7"/>
      <c r="K18" s="3"/>
      <c r="L18" s="4">
        <f t="shared" si="2"/>
        <v>0</v>
      </c>
      <c r="M18" s="8"/>
      <c r="N18" s="8"/>
      <c r="O18" s="8"/>
      <c r="P18" s="33"/>
      <c r="Q18" s="107"/>
      <c r="R18" s="109">
        <f t="shared" si="3"/>
        <v>0</v>
      </c>
      <c r="S18" s="89" t="s">
        <v>104</v>
      </c>
      <c r="T18" s="56" t="s">
        <v>187</v>
      </c>
      <c r="U18" s="57"/>
      <c r="V18" s="21" t="s">
        <v>29</v>
      </c>
      <c r="W18" s="45" t="s">
        <v>14</v>
      </c>
      <c r="X18" s="23" t="s">
        <v>27</v>
      </c>
      <c r="Y18" s="89" t="s">
        <v>66</v>
      </c>
      <c r="Z18" s="56" t="s">
        <v>260</v>
      </c>
      <c r="AA18" s="18"/>
      <c r="AB18" s="17" t="s">
        <v>18</v>
      </c>
      <c r="AC18" s="9"/>
      <c r="AD18" s="43"/>
    </row>
    <row r="19" spans="1:30" ht="13.5" hidden="1" customHeight="1" outlineLevel="1" thickBot="1" x14ac:dyDescent="0.3">
      <c r="A19" s="15">
        <v>15</v>
      </c>
      <c r="B19" s="80" t="s">
        <v>42</v>
      </c>
      <c r="C19" s="74" t="s">
        <v>236</v>
      </c>
      <c r="D19" s="76">
        <v>171144814</v>
      </c>
      <c r="E19" s="73">
        <f>IF(ISNA(VLOOKUP(C19,Наменаклатура!$B$3:$C$1002,2,0))=TRUE,"0",VLOOKUP(C19,Наменаклатура!$B$3:$C$1002,2,0))</f>
        <v>0</v>
      </c>
      <c r="F19" s="97">
        <v>650</v>
      </c>
      <c r="G19" s="16">
        <v>0.1</v>
      </c>
      <c r="H19" s="3">
        <f t="shared" si="0"/>
        <v>65</v>
      </c>
      <c r="I19" s="4">
        <f t="shared" si="1"/>
        <v>585</v>
      </c>
      <c r="J19" s="7"/>
      <c r="K19" s="3"/>
      <c r="L19" s="4">
        <f t="shared" si="2"/>
        <v>0</v>
      </c>
      <c r="M19" s="8"/>
      <c r="N19" s="8"/>
      <c r="O19" s="8"/>
      <c r="P19" s="33"/>
      <c r="Q19" s="107"/>
      <c r="R19" s="109">
        <f t="shared" si="3"/>
        <v>0</v>
      </c>
      <c r="S19" s="89" t="s">
        <v>105</v>
      </c>
      <c r="T19" s="56" t="s">
        <v>188</v>
      </c>
      <c r="U19" s="57"/>
      <c r="V19" s="21" t="s">
        <v>29</v>
      </c>
      <c r="W19" s="45" t="s">
        <v>14</v>
      </c>
      <c r="X19" s="23" t="s">
        <v>27</v>
      </c>
      <c r="Y19" s="89" t="s">
        <v>67</v>
      </c>
      <c r="Z19" s="56" t="s">
        <v>261</v>
      </c>
      <c r="AA19" s="18"/>
      <c r="AB19" s="17" t="s">
        <v>18</v>
      </c>
      <c r="AC19" s="9"/>
      <c r="AD19" s="43"/>
    </row>
    <row r="20" spans="1:30" ht="13.5" hidden="1" customHeight="1" outlineLevel="1" thickBot="1" x14ac:dyDescent="0.3">
      <c r="A20" s="15">
        <v>16</v>
      </c>
      <c r="B20" s="80" t="s">
        <v>43</v>
      </c>
      <c r="C20" s="74" t="s">
        <v>237</v>
      </c>
      <c r="D20" s="76">
        <v>171476366</v>
      </c>
      <c r="E20" s="73">
        <f>IF(ISNA(VLOOKUP(C20,Наменаклатура!$B$3:$C$1002,2,0))=TRUE,"0",VLOOKUP(C20,Наменаклатура!$B$3:$C$1002,2,0))</f>
        <v>0</v>
      </c>
      <c r="F20" s="97">
        <v>550</v>
      </c>
      <c r="G20" s="16">
        <v>0.1</v>
      </c>
      <c r="H20" s="3">
        <f t="shared" si="0"/>
        <v>55</v>
      </c>
      <c r="I20" s="4">
        <f t="shared" si="1"/>
        <v>495</v>
      </c>
      <c r="J20" s="7"/>
      <c r="K20" s="3"/>
      <c r="L20" s="4">
        <f t="shared" si="2"/>
        <v>0</v>
      </c>
      <c r="M20" s="8"/>
      <c r="N20" s="8"/>
      <c r="O20" s="8"/>
      <c r="P20" s="33"/>
      <c r="Q20" s="107"/>
      <c r="R20" s="109">
        <f t="shared" si="3"/>
        <v>0</v>
      </c>
      <c r="S20" s="89" t="s">
        <v>106</v>
      </c>
      <c r="T20" s="56" t="s">
        <v>189</v>
      </c>
      <c r="U20" s="57"/>
      <c r="V20" s="21" t="s">
        <v>29</v>
      </c>
      <c r="W20" s="45" t="s">
        <v>14</v>
      </c>
      <c r="X20" s="23" t="s">
        <v>27</v>
      </c>
      <c r="Y20" s="89" t="s">
        <v>68</v>
      </c>
      <c r="Z20" s="56" t="s">
        <v>262</v>
      </c>
      <c r="AA20" s="18"/>
      <c r="AB20" s="17" t="s">
        <v>18</v>
      </c>
      <c r="AC20" s="9"/>
      <c r="AD20" s="43"/>
    </row>
    <row r="21" spans="1:30" ht="13.5" hidden="1" customHeight="1" outlineLevel="1" thickBot="1" x14ac:dyDescent="0.3">
      <c r="A21" s="15">
        <v>17</v>
      </c>
      <c r="B21" s="80" t="s">
        <v>43</v>
      </c>
      <c r="C21" s="74" t="s">
        <v>238</v>
      </c>
      <c r="D21" s="76">
        <v>171442502</v>
      </c>
      <c r="E21" s="73">
        <f>IF(ISNA(VLOOKUP(C21,Наменаклатура!$B$3:$C$1002,2,0))=TRUE,"0",VLOOKUP(C21,Наменаклатура!$B$3:$C$1002,2,0))</f>
        <v>0</v>
      </c>
      <c r="F21" s="97">
        <v>550</v>
      </c>
      <c r="G21" s="16">
        <v>0.1</v>
      </c>
      <c r="H21" s="3">
        <f t="shared" si="0"/>
        <v>55</v>
      </c>
      <c r="I21" s="4">
        <f t="shared" si="1"/>
        <v>495</v>
      </c>
      <c r="J21" s="7"/>
      <c r="K21" s="3"/>
      <c r="L21" s="4">
        <f t="shared" si="2"/>
        <v>0</v>
      </c>
      <c r="M21" s="8"/>
      <c r="N21" s="8"/>
      <c r="O21" s="8"/>
      <c r="P21" s="33"/>
      <c r="Q21" s="107"/>
      <c r="R21" s="109">
        <f t="shared" si="3"/>
        <v>0</v>
      </c>
      <c r="S21" s="89" t="s">
        <v>107</v>
      </c>
      <c r="T21" s="56" t="s">
        <v>190</v>
      </c>
      <c r="U21" s="57"/>
      <c r="V21" s="21" t="s">
        <v>29</v>
      </c>
      <c r="W21" s="45" t="s">
        <v>14</v>
      </c>
      <c r="X21" s="23" t="s">
        <v>27</v>
      </c>
      <c r="Y21" s="89" t="s">
        <v>69</v>
      </c>
      <c r="Z21" s="56" t="s">
        <v>262</v>
      </c>
      <c r="AA21" s="18"/>
      <c r="AB21" s="17" t="s">
        <v>18</v>
      </c>
      <c r="AC21" s="9"/>
      <c r="AD21" s="43"/>
    </row>
    <row r="22" spans="1:30" ht="13.5" hidden="1" customHeight="1" outlineLevel="1" thickBot="1" x14ac:dyDescent="0.3">
      <c r="A22" s="15">
        <v>18</v>
      </c>
      <c r="B22" s="80" t="s">
        <v>43</v>
      </c>
      <c r="C22" s="74" t="s">
        <v>236</v>
      </c>
      <c r="D22" s="76">
        <v>171321454</v>
      </c>
      <c r="E22" s="73">
        <f>IF(ISNA(VLOOKUP(C22,Наменаклатура!$B$3:$C$1002,2,0))=TRUE,"0",VLOOKUP(C22,Наменаклатура!$B$3:$C$1002,2,0))</f>
        <v>0</v>
      </c>
      <c r="F22" s="97">
        <v>650</v>
      </c>
      <c r="G22" s="16">
        <v>0.1</v>
      </c>
      <c r="H22" s="3">
        <f t="shared" si="0"/>
        <v>65</v>
      </c>
      <c r="I22" s="4">
        <f t="shared" si="1"/>
        <v>585</v>
      </c>
      <c r="J22" s="7"/>
      <c r="K22" s="3"/>
      <c r="L22" s="4">
        <f t="shared" si="2"/>
        <v>0</v>
      </c>
      <c r="M22" s="8"/>
      <c r="N22" s="8"/>
      <c r="O22" s="8"/>
      <c r="P22" s="33"/>
      <c r="Q22" s="107"/>
      <c r="R22" s="109">
        <f t="shared" si="3"/>
        <v>0</v>
      </c>
      <c r="S22" s="89" t="s">
        <v>108</v>
      </c>
      <c r="T22" s="56" t="s">
        <v>191</v>
      </c>
      <c r="U22" s="57"/>
      <c r="V22" s="21" t="s">
        <v>29</v>
      </c>
      <c r="W22" s="45" t="s">
        <v>14</v>
      </c>
      <c r="X22" s="23" t="s">
        <v>27</v>
      </c>
      <c r="Y22" s="89" t="s">
        <v>70</v>
      </c>
      <c r="Z22" s="56" t="s">
        <v>263</v>
      </c>
      <c r="AA22" s="18"/>
      <c r="AB22" s="17" t="s">
        <v>18</v>
      </c>
      <c r="AC22" s="9"/>
      <c r="AD22" s="43"/>
    </row>
    <row r="23" spans="1:30" ht="13.5" hidden="1" customHeight="1" outlineLevel="1" thickBot="1" x14ac:dyDescent="0.3">
      <c r="A23" s="15">
        <v>19</v>
      </c>
      <c r="B23" s="80" t="s">
        <v>44</v>
      </c>
      <c r="C23" s="74" t="s">
        <v>239</v>
      </c>
      <c r="D23" s="76">
        <v>171681686</v>
      </c>
      <c r="E23" s="73">
        <f>IF(ISNA(VLOOKUP(C23,Наменаклатура!$B$3:$C$1002,2,0))=TRUE,"0",VLOOKUP(C23,Наменаклатура!$B$3:$C$1002,2,0))</f>
        <v>0</v>
      </c>
      <c r="F23" s="97">
        <v>800</v>
      </c>
      <c r="G23" s="16">
        <v>0.1</v>
      </c>
      <c r="H23" s="3">
        <f t="shared" si="0"/>
        <v>80</v>
      </c>
      <c r="I23" s="4">
        <f t="shared" si="1"/>
        <v>720</v>
      </c>
      <c r="J23" s="7"/>
      <c r="K23" s="3"/>
      <c r="L23" s="4">
        <f t="shared" si="2"/>
        <v>0</v>
      </c>
      <c r="M23" s="8"/>
      <c r="N23" s="8"/>
      <c r="O23" s="8"/>
      <c r="P23" s="33"/>
      <c r="Q23" s="107"/>
      <c r="R23" s="109">
        <f t="shared" si="3"/>
        <v>0</v>
      </c>
      <c r="S23" s="89" t="s">
        <v>109</v>
      </c>
      <c r="T23" s="56" t="s">
        <v>192</v>
      </c>
      <c r="U23" s="57"/>
      <c r="V23" s="21" t="s">
        <v>29</v>
      </c>
      <c r="W23" s="45" t="s">
        <v>14</v>
      </c>
      <c r="X23" s="23" t="s">
        <v>27</v>
      </c>
      <c r="Y23" s="89" t="s">
        <v>71</v>
      </c>
      <c r="Z23" s="56" t="s">
        <v>264</v>
      </c>
      <c r="AA23" s="18"/>
      <c r="AB23" s="17" t="s">
        <v>18</v>
      </c>
      <c r="AC23" s="9"/>
      <c r="AD23" s="43"/>
    </row>
    <row r="24" spans="1:30" ht="13.5" hidden="1" customHeight="1" outlineLevel="1" thickBot="1" x14ac:dyDescent="0.3">
      <c r="A24" s="15">
        <v>20</v>
      </c>
      <c r="B24" s="80" t="s">
        <v>45</v>
      </c>
      <c r="C24" s="74" t="s">
        <v>240</v>
      </c>
      <c r="D24" s="76">
        <v>171867054</v>
      </c>
      <c r="E24" s="73">
        <f>IF(ISNA(VLOOKUP(C24,Наменаклатура!$B$3:$C$1002,2,0))=TRUE,"0",VLOOKUP(C24,Наменаклатура!$B$3:$C$1002,2,0))</f>
        <v>0</v>
      </c>
      <c r="F24" s="97">
        <v>550</v>
      </c>
      <c r="G24" s="16">
        <v>0.1</v>
      </c>
      <c r="H24" s="3">
        <f t="shared" si="0"/>
        <v>55</v>
      </c>
      <c r="I24" s="4">
        <f t="shared" si="1"/>
        <v>495</v>
      </c>
      <c r="J24" s="7"/>
      <c r="K24" s="3"/>
      <c r="L24" s="4">
        <f t="shared" si="2"/>
        <v>0</v>
      </c>
      <c r="M24" s="8"/>
      <c r="N24" s="8"/>
      <c r="O24" s="8"/>
      <c r="P24" s="33"/>
      <c r="Q24" s="107"/>
      <c r="R24" s="109">
        <f t="shared" si="3"/>
        <v>0</v>
      </c>
      <c r="S24" s="89" t="s">
        <v>110</v>
      </c>
      <c r="T24" s="56" t="s">
        <v>193</v>
      </c>
      <c r="U24" s="57"/>
      <c r="V24" s="21" t="s">
        <v>29</v>
      </c>
      <c r="W24" s="45" t="s">
        <v>14</v>
      </c>
      <c r="X24" s="23" t="s">
        <v>27</v>
      </c>
      <c r="Y24" s="89" t="s">
        <v>66</v>
      </c>
      <c r="Z24" s="56" t="s">
        <v>265</v>
      </c>
      <c r="AA24" s="18"/>
      <c r="AB24" s="17" t="s">
        <v>18</v>
      </c>
      <c r="AC24" s="9"/>
      <c r="AD24" s="43"/>
    </row>
    <row r="25" spans="1:30" ht="13.5" hidden="1" customHeight="1" outlineLevel="1" thickBot="1" x14ac:dyDescent="0.3">
      <c r="A25" s="15">
        <v>21</v>
      </c>
      <c r="B25" s="80" t="s">
        <v>46</v>
      </c>
      <c r="C25" s="74" t="s">
        <v>224</v>
      </c>
      <c r="D25" s="76">
        <v>171989846</v>
      </c>
      <c r="E25" s="73">
        <f>IF(ISNA(VLOOKUP(C25,Наменаклатура!$B$3:$C$1002,2,0))=TRUE,"0",VLOOKUP(C25,Наменаклатура!$B$3:$C$1002,2,0))</f>
        <v>448</v>
      </c>
      <c r="F25" s="97">
        <v>650</v>
      </c>
      <c r="G25" s="16">
        <v>0.1</v>
      </c>
      <c r="H25" s="3">
        <f t="shared" si="0"/>
        <v>65</v>
      </c>
      <c r="I25" s="4">
        <f t="shared" si="1"/>
        <v>137</v>
      </c>
      <c r="J25" s="7"/>
      <c r="K25" s="3"/>
      <c r="L25" s="4">
        <f t="shared" si="2"/>
        <v>-448</v>
      </c>
      <c r="M25" s="8"/>
      <c r="N25" s="8"/>
      <c r="O25" s="8"/>
      <c r="P25" s="33"/>
      <c r="Q25" s="107"/>
      <c r="R25" s="109">
        <f t="shared" si="3"/>
        <v>0</v>
      </c>
      <c r="S25" s="89" t="s">
        <v>111</v>
      </c>
      <c r="T25" s="56" t="s">
        <v>194</v>
      </c>
      <c r="U25" s="57"/>
      <c r="V25" s="21" t="s">
        <v>29</v>
      </c>
      <c r="W25" s="45" t="s">
        <v>14</v>
      </c>
      <c r="X25" s="23" t="s">
        <v>27</v>
      </c>
      <c r="Y25" s="89" t="s">
        <v>72</v>
      </c>
      <c r="Z25" s="56" t="s">
        <v>266</v>
      </c>
      <c r="AA25" s="18"/>
      <c r="AB25" s="17" t="s">
        <v>18</v>
      </c>
      <c r="AC25" s="9"/>
      <c r="AD25" s="43"/>
    </row>
    <row r="26" spans="1:30" ht="13.5" hidden="1" customHeight="1" outlineLevel="1" thickBot="1" x14ac:dyDescent="0.3">
      <c r="A26" s="15">
        <v>22</v>
      </c>
      <c r="B26" s="80" t="s">
        <v>47</v>
      </c>
      <c r="C26" s="74" t="s">
        <v>229</v>
      </c>
      <c r="D26" s="76">
        <v>172361870</v>
      </c>
      <c r="E26" s="73">
        <f>IF(ISNA(VLOOKUP(C26,Наменаклатура!$B$3:$C$1002,2,0))=TRUE,"0",VLOOKUP(C26,Наменаклатура!$B$3:$C$1002,2,0))</f>
        <v>308</v>
      </c>
      <c r="F26" s="97">
        <v>450</v>
      </c>
      <c r="G26" s="16">
        <v>0.1</v>
      </c>
      <c r="H26" s="3">
        <f t="shared" si="0"/>
        <v>45</v>
      </c>
      <c r="I26" s="4">
        <f t="shared" si="1"/>
        <v>97</v>
      </c>
      <c r="J26" s="7"/>
      <c r="K26" s="3"/>
      <c r="L26" s="4">
        <f t="shared" si="2"/>
        <v>-308</v>
      </c>
      <c r="M26" s="8"/>
      <c r="N26" s="8"/>
      <c r="O26" s="8"/>
      <c r="P26" s="33"/>
      <c r="Q26" s="107"/>
      <c r="R26" s="109">
        <f t="shared" si="3"/>
        <v>0</v>
      </c>
      <c r="S26" s="89" t="s">
        <v>112</v>
      </c>
      <c r="T26" s="56" t="s">
        <v>195</v>
      </c>
      <c r="U26" s="57"/>
      <c r="V26" s="21" t="s">
        <v>29</v>
      </c>
      <c r="W26" s="45" t="s">
        <v>14</v>
      </c>
      <c r="X26" s="23" t="s">
        <v>27</v>
      </c>
      <c r="Y26" s="89" t="s">
        <v>68</v>
      </c>
      <c r="Z26" s="56" t="s">
        <v>267</v>
      </c>
      <c r="AA26" s="18"/>
      <c r="AB26" s="17" t="s">
        <v>18</v>
      </c>
      <c r="AC26" s="9"/>
      <c r="AD26" s="43"/>
    </row>
    <row r="27" spans="1:30" ht="13.5" hidden="1" customHeight="1" outlineLevel="1" thickBot="1" x14ac:dyDescent="0.3">
      <c r="A27" s="15">
        <v>23</v>
      </c>
      <c r="B27" s="80" t="s">
        <v>47</v>
      </c>
      <c r="C27" s="74" t="s">
        <v>229</v>
      </c>
      <c r="D27" s="76">
        <v>172351606</v>
      </c>
      <c r="E27" s="73">
        <f>IF(ISNA(VLOOKUP(C27,Наменаклатура!$B$3:$C$1002,2,0))=TRUE,"0",VLOOKUP(C27,Наменаклатура!$B$3:$C$1002,2,0))</f>
        <v>308</v>
      </c>
      <c r="F27" s="97">
        <v>450</v>
      </c>
      <c r="G27" s="16">
        <v>0.1</v>
      </c>
      <c r="H27" s="3">
        <f t="shared" si="0"/>
        <v>45</v>
      </c>
      <c r="I27" s="4">
        <f t="shared" si="1"/>
        <v>97</v>
      </c>
      <c r="J27" s="7"/>
      <c r="K27" s="3"/>
      <c r="L27" s="4">
        <f t="shared" si="2"/>
        <v>-308</v>
      </c>
      <c r="M27" s="8"/>
      <c r="N27" s="8"/>
      <c r="O27" s="8"/>
      <c r="P27" s="33"/>
      <c r="Q27" s="107"/>
      <c r="R27" s="109">
        <f t="shared" si="3"/>
        <v>0</v>
      </c>
      <c r="S27" s="89" t="s">
        <v>113</v>
      </c>
      <c r="T27" s="56" t="s">
        <v>196</v>
      </c>
      <c r="U27" s="57"/>
      <c r="V27" s="21" t="s">
        <v>29</v>
      </c>
      <c r="W27" s="45" t="s">
        <v>14</v>
      </c>
      <c r="X27" s="23" t="s">
        <v>27</v>
      </c>
      <c r="Y27" s="89" t="s">
        <v>73</v>
      </c>
      <c r="Z27" s="56" t="s">
        <v>268</v>
      </c>
      <c r="AA27" s="18"/>
      <c r="AB27" s="17" t="s">
        <v>18</v>
      </c>
      <c r="AC27" s="9"/>
      <c r="AD27" s="43"/>
    </row>
    <row r="28" spans="1:30" ht="13.5" hidden="1" customHeight="1" outlineLevel="1" thickBot="1" x14ac:dyDescent="0.3">
      <c r="A28" s="15">
        <v>24</v>
      </c>
      <c r="B28" s="80" t="s">
        <v>47</v>
      </c>
      <c r="C28" s="74" t="s">
        <v>224</v>
      </c>
      <c r="D28" s="76">
        <v>172278710</v>
      </c>
      <c r="E28" s="73">
        <f>IF(ISNA(VLOOKUP(C28,Наменаклатура!$B$3:$C$1002,2,0))=TRUE,"0",VLOOKUP(C28,Наменаклатура!$B$3:$C$1002,2,0))</f>
        <v>448</v>
      </c>
      <c r="F28" s="97">
        <v>650</v>
      </c>
      <c r="G28" s="16">
        <v>0.1</v>
      </c>
      <c r="H28" s="3">
        <f t="shared" si="0"/>
        <v>65</v>
      </c>
      <c r="I28" s="4">
        <f t="shared" si="1"/>
        <v>137</v>
      </c>
      <c r="J28" s="7"/>
      <c r="K28" s="3"/>
      <c r="L28" s="4">
        <f t="shared" si="2"/>
        <v>-448</v>
      </c>
      <c r="M28" s="8"/>
      <c r="N28" s="8"/>
      <c r="O28" s="8"/>
      <c r="P28" s="33"/>
      <c r="Q28" s="107"/>
      <c r="R28" s="109">
        <f t="shared" si="3"/>
        <v>0</v>
      </c>
      <c r="S28" s="89" t="s">
        <v>114</v>
      </c>
      <c r="T28" s="56" t="s">
        <v>197</v>
      </c>
      <c r="U28" s="57"/>
      <c r="V28" s="21" t="s">
        <v>29</v>
      </c>
      <c r="W28" s="45" t="s">
        <v>14</v>
      </c>
      <c r="X28" s="23" t="s">
        <v>27</v>
      </c>
      <c r="Y28" s="89" t="s">
        <v>74</v>
      </c>
      <c r="Z28" s="56" t="s">
        <v>269</v>
      </c>
      <c r="AA28" s="18"/>
      <c r="AB28" s="17" t="s">
        <v>18</v>
      </c>
      <c r="AC28" s="9"/>
      <c r="AD28" s="43"/>
    </row>
    <row r="29" spans="1:30" ht="13.5" hidden="1" customHeight="1" outlineLevel="1" thickBot="1" x14ac:dyDescent="0.3">
      <c r="A29" s="15">
        <v>25</v>
      </c>
      <c r="B29" s="80" t="s">
        <v>48</v>
      </c>
      <c r="C29" s="74" t="s">
        <v>229</v>
      </c>
      <c r="D29" s="76">
        <v>172655070</v>
      </c>
      <c r="E29" s="73">
        <f>IF(ISNA(VLOOKUP(C29,Наменаклатура!$B$3:$C$1002,2,0))=TRUE,"0",VLOOKUP(C29,Наменаклатура!$B$3:$C$1002,2,0))</f>
        <v>308</v>
      </c>
      <c r="F29" s="97">
        <v>450</v>
      </c>
      <c r="G29" s="16">
        <v>0.1</v>
      </c>
      <c r="H29" s="3">
        <f t="shared" si="0"/>
        <v>45</v>
      </c>
      <c r="I29" s="4">
        <f t="shared" si="1"/>
        <v>97</v>
      </c>
      <c r="J29" s="7"/>
      <c r="K29" s="3"/>
      <c r="L29" s="4">
        <f t="shared" si="2"/>
        <v>-308</v>
      </c>
      <c r="M29" s="8"/>
      <c r="N29" s="8"/>
      <c r="O29" s="8"/>
      <c r="P29" s="33"/>
      <c r="Q29" s="107"/>
      <c r="R29" s="109">
        <f t="shared" si="3"/>
        <v>0</v>
      </c>
      <c r="S29" s="89" t="s">
        <v>115</v>
      </c>
      <c r="T29" s="56" t="s">
        <v>198</v>
      </c>
      <c r="U29" s="57"/>
      <c r="V29" s="21" t="s">
        <v>29</v>
      </c>
      <c r="W29" s="45" t="s">
        <v>14</v>
      </c>
      <c r="X29" s="23" t="s">
        <v>27</v>
      </c>
      <c r="Y29" s="89" t="s">
        <v>75</v>
      </c>
      <c r="Z29" s="56" t="s">
        <v>270</v>
      </c>
      <c r="AA29" s="18"/>
      <c r="AB29" s="17" t="s">
        <v>18</v>
      </c>
      <c r="AC29" s="9"/>
      <c r="AD29" s="43"/>
    </row>
    <row r="30" spans="1:30" ht="13.5" hidden="1" customHeight="1" outlineLevel="1" thickBot="1" x14ac:dyDescent="0.3">
      <c r="A30" s="15">
        <v>26</v>
      </c>
      <c r="B30" s="80" t="s">
        <v>48</v>
      </c>
      <c r="C30" s="74" t="s">
        <v>224</v>
      </c>
      <c r="D30" s="76">
        <v>172560382</v>
      </c>
      <c r="E30" s="73">
        <f>IF(ISNA(VLOOKUP(C30,Наменаклатура!$B$3:$C$1002,2,0))=TRUE,"0",VLOOKUP(C30,Наменаклатура!$B$3:$C$1002,2,0))</f>
        <v>448</v>
      </c>
      <c r="F30" s="97">
        <v>650</v>
      </c>
      <c r="G30" s="16">
        <v>0.1</v>
      </c>
      <c r="H30" s="3">
        <f t="shared" si="0"/>
        <v>65</v>
      </c>
      <c r="I30" s="4">
        <f t="shared" si="1"/>
        <v>137</v>
      </c>
      <c r="J30" s="7"/>
      <c r="K30" s="3"/>
      <c r="L30" s="4">
        <f t="shared" si="2"/>
        <v>-448</v>
      </c>
      <c r="M30" s="8"/>
      <c r="N30" s="8"/>
      <c r="O30" s="8"/>
      <c r="P30" s="33"/>
      <c r="Q30" s="107"/>
      <c r="R30" s="109">
        <f t="shared" si="3"/>
        <v>0</v>
      </c>
      <c r="S30" s="89" t="s">
        <v>116</v>
      </c>
      <c r="T30" s="56" t="s">
        <v>199</v>
      </c>
      <c r="U30" s="57"/>
      <c r="V30" s="21" t="s">
        <v>29</v>
      </c>
      <c r="W30" s="45" t="s">
        <v>14</v>
      </c>
      <c r="X30" s="23" t="s">
        <v>27</v>
      </c>
      <c r="Y30" s="89" t="s">
        <v>76</v>
      </c>
      <c r="Z30" s="56"/>
      <c r="AA30" s="18"/>
      <c r="AB30" s="17" t="s">
        <v>18</v>
      </c>
      <c r="AC30" s="9"/>
      <c r="AD30" s="43"/>
    </row>
    <row r="31" spans="1:30" ht="13.5" hidden="1" customHeight="1" outlineLevel="1" thickBot="1" x14ac:dyDescent="0.3">
      <c r="A31" s="15">
        <v>27</v>
      </c>
      <c r="B31" s="80" t="s">
        <v>48</v>
      </c>
      <c r="C31" s="74" t="s">
        <v>241</v>
      </c>
      <c r="D31" s="76">
        <v>172475942</v>
      </c>
      <c r="E31" s="73">
        <f>IF(ISNA(VLOOKUP(C31,Наменаклатура!$B$3:$C$1002,2,0))=TRUE,"0",VLOOKUP(C31,Наменаклатура!$B$3:$C$1002,2,0))</f>
        <v>0</v>
      </c>
      <c r="F31" s="97">
        <v>645</v>
      </c>
      <c r="G31" s="16">
        <v>0.1</v>
      </c>
      <c r="H31" s="3">
        <f t="shared" si="0"/>
        <v>64.5</v>
      </c>
      <c r="I31" s="4">
        <f t="shared" si="1"/>
        <v>580.5</v>
      </c>
      <c r="J31" s="7"/>
      <c r="K31" s="3"/>
      <c r="L31" s="4">
        <f t="shared" si="2"/>
        <v>0</v>
      </c>
      <c r="M31" s="8"/>
      <c r="N31" s="8"/>
      <c r="O31" s="8"/>
      <c r="P31" s="33"/>
      <c r="Q31" s="107"/>
      <c r="R31" s="109">
        <f t="shared" si="3"/>
        <v>0</v>
      </c>
      <c r="S31" s="89" t="s">
        <v>117</v>
      </c>
      <c r="T31" s="56" t="s">
        <v>200</v>
      </c>
      <c r="U31" s="57"/>
      <c r="V31" s="21" t="s">
        <v>29</v>
      </c>
      <c r="W31" s="45" t="s">
        <v>14</v>
      </c>
      <c r="X31" s="23" t="s">
        <v>27</v>
      </c>
      <c r="Y31" s="89" t="s">
        <v>77</v>
      </c>
      <c r="Z31" s="56" t="s">
        <v>271</v>
      </c>
      <c r="AA31" s="18"/>
      <c r="AB31" s="17" t="s">
        <v>18</v>
      </c>
      <c r="AC31" s="9"/>
      <c r="AD31" s="43"/>
    </row>
    <row r="32" spans="1:30" ht="13.5" hidden="1" customHeight="1" outlineLevel="1" thickBot="1" x14ac:dyDescent="0.3">
      <c r="A32" s="15">
        <v>28</v>
      </c>
      <c r="B32" s="80" t="s">
        <v>48</v>
      </c>
      <c r="C32" s="74" t="s">
        <v>239</v>
      </c>
      <c r="D32" s="76">
        <v>172449870</v>
      </c>
      <c r="E32" s="73">
        <f>IF(ISNA(VLOOKUP(C32,Наменаклатура!$B$3:$C$1002,2,0))=TRUE,"0",VLOOKUP(C32,Наменаклатура!$B$3:$C$1002,2,0))</f>
        <v>0</v>
      </c>
      <c r="F32" s="97">
        <v>800</v>
      </c>
      <c r="G32" s="16">
        <v>0.1</v>
      </c>
      <c r="H32" s="3">
        <f t="shared" si="0"/>
        <v>80</v>
      </c>
      <c r="I32" s="4">
        <f t="shared" si="1"/>
        <v>720</v>
      </c>
      <c r="J32" s="7"/>
      <c r="K32" s="3"/>
      <c r="L32" s="4">
        <f t="shared" si="2"/>
        <v>0</v>
      </c>
      <c r="M32" s="8"/>
      <c r="N32" s="8"/>
      <c r="O32" s="8"/>
      <c r="P32" s="33"/>
      <c r="Q32" s="107"/>
      <c r="R32" s="109">
        <f t="shared" si="3"/>
        <v>0</v>
      </c>
      <c r="S32" s="89" t="s">
        <v>118</v>
      </c>
      <c r="T32" s="56" t="s">
        <v>201</v>
      </c>
      <c r="U32" s="57"/>
      <c r="V32" s="21" t="s">
        <v>29</v>
      </c>
      <c r="W32" s="45" t="s">
        <v>14</v>
      </c>
      <c r="X32" s="23" t="s">
        <v>27</v>
      </c>
      <c r="Y32" s="89" t="s">
        <v>78</v>
      </c>
      <c r="Z32" s="56" t="s">
        <v>272</v>
      </c>
      <c r="AA32" s="18"/>
      <c r="AB32" s="17" t="s">
        <v>18</v>
      </c>
      <c r="AC32" s="9"/>
      <c r="AD32" s="43"/>
    </row>
    <row r="33" spans="1:30" ht="13.5" hidden="1" customHeight="1" outlineLevel="1" thickBot="1" x14ac:dyDescent="0.3">
      <c r="A33" s="15">
        <v>29</v>
      </c>
      <c r="B33" s="80" t="s">
        <v>49</v>
      </c>
      <c r="C33" s="74" t="s">
        <v>229</v>
      </c>
      <c r="D33" s="76">
        <v>172880278</v>
      </c>
      <c r="E33" s="73">
        <f>IF(ISNA(VLOOKUP(C33,Наменаклатура!$B$3:$C$1002,2,0))=TRUE,"0",VLOOKUP(C33,Наменаклатура!$B$3:$C$1002,2,0))</f>
        <v>308</v>
      </c>
      <c r="F33" s="97">
        <v>450</v>
      </c>
      <c r="G33" s="16">
        <v>0.1</v>
      </c>
      <c r="H33" s="3">
        <f t="shared" si="0"/>
        <v>45</v>
      </c>
      <c r="I33" s="4">
        <f t="shared" si="1"/>
        <v>97</v>
      </c>
      <c r="J33" s="7"/>
      <c r="K33" s="3"/>
      <c r="L33" s="4">
        <f t="shared" si="2"/>
        <v>-308</v>
      </c>
      <c r="M33" s="8"/>
      <c r="N33" s="8"/>
      <c r="O33" s="8"/>
      <c r="P33" s="33"/>
      <c r="Q33" s="107"/>
      <c r="R33" s="109">
        <f t="shared" si="3"/>
        <v>0</v>
      </c>
      <c r="S33" s="89" t="s">
        <v>119</v>
      </c>
      <c r="T33" s="56" t="s">
        <v>202</v>
      </c>
      <c r="U33" s="57"/>
      <c r="V33" s="21" t="s">
        <v>29</v>
      </c>
      <c r="W33" s="45" t="s">
        <v>14</v>
      </c>
      <c r="X33" s="23" t="s">
        <v>27</v>
      </c>
      <c r="Y33" s="89" t="s">
        <v>79</v>
      </c>
      <c r="Z33" s="56" t="s">
        <v>273</v>
      </c>
      <c r="AA33" s="18"/>
      <c r="AB33" s="17" t="s">
        <v>18</v>
      </c>
      <c r="AC33" s="9"/>
      <c r="AD33" s="43"/>
    </row>
    <row r="34" spans="1:30" ht="13.5" hidden="1" customHeight="1" outlineLevel="1" thickBot="1" x14ac:dyDescent="0.3">
      <c r="A34" s="15">
        <v>30</v>
      </c>
      <c r="B34" s="80" t="s">
        <v>50</v>
      </c>
      <c r="C34" s="74" t="s">
        <v>224</v>
      </c>
      <c r="D34" s="76">
        <v>173007246</v>
      </c>
      <c r="E34" s="73">
        <f>IF(ISNA(VLOOKUP(C34,Наменаклатура!$B$3:$C$1002,2,0))=TRUE,"0",VLOOKUP(C34,Наменаклатура!$B$3:$C$1002,2,0))</f>
        <v>448</v>
      </c>
      <c r="F34" s="97">
        <v>650</v>
      </c>
      <c r="G34" s="16">
        <v>0.1</v>
      </c>
      <c r="H34" s="3">
        <f t="shared" si="0"/>
        <v>65</v>
      </c>
      <c r="I34" s="4">
        <f t="shared" si="1"/>
        <v>137</v>
      </c>
      <c r="J34" s="7"/>
      <c r="K34" s="3"/>
      <c r="L34" s="4">
        <f t="shared" si="2"/>
        <v>-448</v>
      </c>
      <c r="M34" s="8"/>
      <c r="N34" s="8"/>
      <c r="O34" s="8"/>
      <c r="P34" s="33"/>
      <c r="Q34" s="107"/>
      <c r="R34" s="109">
        <f t="shared" si="3"/>
        <v>0</v>
      </c>
      <c r="S34" s="89" t="s">
        <v>120</v>
      </c>
      <c r="T34" s="56" t="s">
        <v>203</v>
      </c>
      <c r="U34" s="57"/>
      <c r="V34" s="21" t="s">
        <v>29</v>
      </c>
      <c r="W34" s="45" t="s">
        <v>14</v>
      </c>
      <c r="X34" s="23" t="s">
        <v>27</v>
      </c>
      <c r="Y34" s="89" t="s">
        <v>80</v>
      </c>
      <c r="Z34" s="56" t="s">
        <v>274</v>
      </c>
      <c r="AA34" s="18"/>
      <c r="AB34" s="17" t="s">
        <v>18</v>
      </c>
      <c r="AC34" s="9"/>
      <c r="AD34" s="43"/>
    </row>
    <row r="35" spans="1:30" ht="13.5" hidden="1" customHeight="1" outlineLevel="1" thickBot="1" x14ac:dyDescent="0.3">
      <c r="A35" s="15">
        <v>31</v>
      </c>
      <c r="B35" s="80" t="s">
        <v>50</v>
      </c>
      <c r="C35" s="74" t="s">
        <v>242</v>
      </c>
      <c r="D35" s="76">
        <v>172980126</v>
      </c>
      <c r="E35" s="73">
        <f>IF(ISNA(VLOOKUP(C35,Наменаклатура!$B$3:$C$1002,2,0))=TRUE,"0",VLOOKUP(C35,Наменаклатура!$B$3:$C$1002,2,0))</f>
        <v>0</v>
      </c>
      <c r="F35" s="97">
        <v>735</v>
      </c>
      <c r="G35" s="16">
        <v>0.1</v>
      </c>
      <c r="H35" s="3">
        <f t="shared" si="0"/>
        <v>73.5</v>
      </c>
      <c r="I35" s="4">
        <f t="shared" si="1"/>
        <v>661.5</v>
      </c>
      <c r="J35" s="7"/>
      <c r="K35" s="3"/>
      <c r="L35" s="4">
        <f t="shared" si="2"/>
        <v>0</v>
      </c>
      <c r="M35" s="8"/>
      <c r="N35" s="8"/>
      <c r="O35" s="8"/>
      <c r="P35" s="33"/>
      <c r="Q35" s="107"/>
      <c r="R35" s="109">
        <f t="shared" si="3"/>
        <v>0</v>
      </c>
      <c r="S35" s="89" t="s">
        <v>121</v>
      </c>
      <c r="T35" s="56" t="s">
        <v>204</v>
      </c>
      <c r="U35" s="57"/>
      <c r="V35" s="21" t="s">
        <v>29</v>
      </c>
      <c r="W35" s="45" t="s">
        <v>14</v>
      </c>
      <c r="X35" s="23" t="s">
        <v>27</v>
      </c>
      <c r="Y35" s="89" t="s">
        <v>81</v>
      </c>
      <c r="Z35" s="56" t="s">
        <v>275</v>
      </c>
      <c r="AA35" s="18"/>
      <c r="AB35" s="17" t="s">
        <v>18</v>
      </c>
      <c r="AC35" s="9"/>
      <c r="AD35" s="43"/>
    </row>
    <row r="36" spans="1:30" ht="13.5" hidden="1" customHeight="1" outlineLevel="1" thickBot="1" x14ac:dyDescent="0.3">
      <c r="A36" s="15">
        <v>32</v>
      </c>
      <c r="B36" s="80" t="s">
        <v>51</v>
      </c>
      <c r="C36" s="74" t="s">
        <v>243</v>
      </c>
      <c r="D36" s="76">
        <v>173144856</v>
      </c>
      <c r="E36" s="73">
        <f>IF(ISNA(VLOOKUP(C36,Наменаклатура!$B$3:$C$1002,2,0))=TRUE,"0",VLOOKUP(C36,Наменаклатура!$B$3:$C$1002,2,0))</f>
        <v>0</v>
      </c>
      <c r="F36" s="97">
        <v>600</v>
      </c>
      <c r="G36" s="16">
        <v>0.1</v>
      </c>
      <c r="H36" s="3">
        <f t="shared" si="0"/>
        <v>60</v>
      </c>
      <c r="I36" s="4">
        <f t="shared" si="1"/>
        <v>540</v>
      </c>
      <c r="J36" s="7"/>
      <c r="K36" s="3"/>
      <c r="L36" s="4">
        <f t="shared" si="2"/>
        <v>0</v>
      </c>
      <c r="M36" s="8"/>
      <c r="N36" s="8"/>
      <c r="O36" s="8"/>
      <c r="P36" s="33"/>
      <c r="Q36" s="107"/>
      <c r="R36" s="109">
        <f t="shared" si="3"/>
        <v>0</v>
      </c>
      <c r="S36" s="89" t="s">
        <v>122</v>
      </c>
      <c r="T36" s="56" t="s">
        <v>205</v>
      </c>
      <c r="U36" s="57"/>
      <c r="V36" s="21" t="s">
        <v>29</v>
      </c>
      <c r="W36" s="45" t="s">
        <v>14</v>
      </c>
      <c r="X36" s="23" t="s">
        <v>27</v>
      </c>
      <c r="Y36" s="89" t="s">
        <v>82</v>
      </c>
      <c r="Z36" s="56" t="s">
        <v>276</v>
      </c>
      <c r="AA36" s="18"/>
      <c r="AB36" s="17" t="s">
        <v>18</v>
      </c>
      <c r="AC36" s="9"/>
      <c r="AD36" s="43"/>
    </row>
    <row r="37" spans="1:30" ht="13.5" hidden="1" customHeight="1" outlineLevel="1" thickBot="1" x14ac:dyDescent="0.3">
      <c r="A37" s="15">
        <v>33</v>
      </c>
      <c r="B37" s="80" t="s">
        <v>51</v>
      </c>
      <c r="C37" s="74" t="s">
        <v>224</v>
      </c>
      <c r="D37" s="76">
        <v>173130054</v>
      </c>
      <c r="E37" s="73">
        <f>IF(ISNA(VLOOKUP(C37,Наменаклатура!$B$3:$C$1002,2,0))=TRUE,"0",VLOOKUP(C37,Наменаклатура!$B$3:$C$1002,2,0))</f>
        <v>448</v>
      </c>
      <c r="F37" s="97">
        <v>650</v>
      </c>
      <c r="G37" s="16">
        <v>0.1</v>
      </c>
      <c r="H37" s="3">
        <f t="shared" si="0"/>
        <v>65</v>
      </c>
      <c r="I37" s="4">
        <f t="shared" si="1"/>
        <v>137</v>
      </c>
      <c r="J37" s="7"/>
      <c r="K37" s="3"/>
      <c r="L37" s="4">
        <f t="shared" si="2"/>
        <v>-448</v>
      </c>
      <c r="M37" s="8"/>
      <c r="N37" s="8"/>
      <c r="O37" s="8"/>
      <c r="P37" s="33"/>
      <c r="Q37" s="107"/>
      <c r="R37" s="109">
        <f t="shared" si="3"/>
        <v>0</v>
      </c>
      <c r="S37" s="89" t="s">
        <v>123</v>
      </c>
      <c r="T37" s="56" t="s">
        <v>206</v>
      </c>
      <c r="U37" s="57"/>
      <c r="V37" s="21" t="s">
        <v>29</v>
      </c>
      <c r="W37" s="45" t="s">
        <v>14</v>
      </c>
      <c r="X37" s="23" t="s">
        <v>27</v>
      </c>
      <c r="Y37" s="89" t="s">
        <v>83</v>
      </c>
      <c r="Z37" s="56" t="s">
        <v>277</v>
      </c>
      <c r="AA37" s="18"/>
      <c r="AB37" s="17" t="s">
        <v>18</v>
      </c>
      <c r="AC37" s="9"/>
      <c r="AD37" s="43"/>
    </row>
    <row r="38" spans="1:30" ht="13.5" hidden="1" customHeight="1" outlineLevel="1" thickBot="1" x14ac:dyDescent="0.3">
      <c r="A38" s="15">
        <v>34</v>
      </c>
      <c r="B38" s="80" t="s">
        <v>51</v>
      </c>
      <c r="C38" s="74" t="s">
        <v>224</v>
      </c>
      <c r="D38" s="76">
        <v>173125380</v>
      </c>
      <c r="E38" s="73">
        <f>IF(ISNA(VLOOKUP(C38,Наменаклатура!$B$3:$C$1002,2,0))=TRUE,"0",VLOOKUP(C38,Наменаклатура!$B$3:$C$1002,2,0))</f>
        <v>448</v>
      </c>
      <c r="F38" s="97">
        <v>650</v>
      </c>
      <c r="G38" s="16">
        <v>0.1</v>
      </c>
      <c r="H38" s="3">
        <f t="shared" si="0"/>
        <v>65</v>
      </c>
      <c r="I38" s="4">
        <f t="shared" si="1"/>
        <v>137</v>
      </c>
      <c r="J38" s="7"/>
      <c r="K38" s="3"/>
      <c r="L38" s="4">
        <f t="shared" si="2"/>
        <v>-448</v>
      </c>
      <c r="M38" s="8"/>
      <c r="N38" s="8"/>
      <c r="O38" s="8"/>
      <c r="P38" s="33"/>
      <c r="Q38" s="107"/>
      <c r="R38" s="109">
        <f t="shared" si="3"/>
        <v>0</v>
      </c>
      <c r="S38" s="89" t="s">
        <v>124</v>
      </c>
      <c r="T38" s="56" t="s">
        <v>207</v>
      </c>
      <c r="U38" s="57"/>
      <c r="V38" s="21" t="s">
        <v>29</v>
      </c>
      <c r="W38" s="45" t="s">
        <v>14</v>
      </c>
      <c r="X38" s="23" t="s">
        <v>27</v>
      </c>
      <c r="Y38" s="89" t="s">
        <v>84</v>
      </c>
      <c r="Z38" s="56" t="s">
        <v>278</v>
      </c>
      <c r="AA38" s="18"/>
      <c r="AB38" s="17" t="s">
        <v>18</v>
      </c>
      <c r="AC38" s="9"/>
      <c r="AD38" s="43"/>
    </row>
    <row r="39" spans="1:30" ht="13.5" hidden="1" customHeight="1" outlineLevel="1" thickBot="1" x14ac:dyDescent="0.3">
      <c r="A39" s="15">
        <v>35</v>
      </c>
      <c r="B39" s="80" t="s">
        <v>51</v>
      </c>
      <c r="C39" s="74" t="s">
        <v>244</v>
      </c>
      <c r="D39" s="76">
        <v>173108376</v>
      </c>
      <c r="E39" s="73">
        <f>IF(ISNA(VLOOKUP(C39,Наменаклатура!$B$3:$C$1002,2,0))=TRUE,"0",VLOOKUP(C39,Наменаклатура!$B$3:$C$1002,2,0))</f>
        <v>0</v>
      </c>
      <c r="F39" s="97">
        <v>595</v>
      </c>
      <c r="G39" s="16">
        <v>0.1</v>
      </c>
      <c r="H39" s="3">
        <f t="shared" si="0"/>
        <v>59.5</v>
      </c>
      <c r="I39" s="4">
        <f t="shared" si="1"/>
        <v>535.5</v>
      </c>
      <c r="J39" s="7"/>
      <c r="K39" s="3"/>
      <c r="L39" s="4">
        <f t="shared" si="2"/>
        <v>0</v>
      </c>
      <c r="M39" s="8"/>
      <c r="N39" s="8"/>
      <c r="O39" s="8"/>
      <c r="P39" s="33"/>
      <c r="Q39" s="107"/>
      <c r="R39" s="109">
        <f t="shared" si="3"/>
        <v>0</v>
      </c>
      <c r="S39" s="89" t="s">
        <v>125</v>
      </c>
      <c r="T39" s="56" t="s">
        <v>208</v>
      </c>
      <c r="U39" s="57"/>
      <c r="V39" s="21" t="s">
        <v>29</v>
      </c>
      <c r="W39" s="45" t="s">
        <v>14</v>
      </c>
      <c r="X39" s="23" t="s">
        <v>27</v>
      </c>
      <c r="Y39" s="89" t="s">
        <v>85</v>
      </c>
      <c r="Z39" s="56" t="s">
        <v>279</v>
      </c>
      <c r="AA39" s="18"/>
      <c r="AB39" s="17" t="s">
        <v>18</v>
      </c>
      <c r="AC39" s="9"/>
      <c r="AD39" s="43"/>
    </row>
    <row r="40" spans="1:30" ht="13.5" hidden="1" customHeight="1" outlineLevel="1" thickBot="1" x14ac:dyDescent="0.3">
      <c r="A40" s="15">
        <v>36</v>
      </c>
      <c r="B40" s="80" t="s">
        <v>51</v>
      </c>
      <c r="C40" s="74" t="s">
        <v>239</v>
      </c>
      <c r="D40" s="76">
        <v>173108328</v>
      </c>
      <c r="E40" s="73">
        <f>IF(ISNA(VLOOKUP(C40,Наменаклатура!$B$3:$C$1002,2,0))=TRUE,"0",VLOOKUP(C40,Наменаклатура!$B$3:$C$1002,2,0))</f>
        <v>0</v>
      </c>
      <c r="F40" s="97">
        <v>800</v>
      </c>
      <c r="G40" s="16">
        <v>0.1</v>
      </c>
      <c r="H40" s="3">
        <f t="shared" si="0"/>
        <v>80</v>
      </c>
      <c r="I40" s="4">
        <f t="shared" si="1"/>
        <v>720</v>
      </c>
      <c r="J40" s="7"/>
      <c r="K40" s="3"/>
      <c r="L40" s="4">
        <f t="shared" si="2"/>
        <v>0</v>
      </c>
      <c r="M40" s="8"/>
      <c r="N40" s="8"/>
      <c r="O40" s="8"/>
      <c r="P40" s="33"/>
      <c r="Q40" s="107"/>
      <c r="R40" s="109">
        <f t="shared" si="3"/>
        <v>0</v>
      </c>
      <c r="S40" s="89" t="s">
        <v>126</v>
      </c>
      <c r="T40" s="56" t="s">
        <v>209</v>
      </c>
      <c r="U40" s="57"/>
      <c r="V40" s="21" t="s">
        <v>29</v>
      </c>
      <c r="W40" s="45" t="s">
        <v>14</v>
      </c>
      <c r="X40" s="23" t="s">
        <v>27</v>
      </c>
      <c r="Y40" s="89" t="s">
        <v>86</v>
      </c>
      <c r="Z40" s="56" t="s">
        <v>280</v>
      </c>
      <c r="AA40" s="18"/>
      <c r="AB40" s="17" t="s">
        <v>18</v>
      </c>
      <c r="AC40" s="9"/>
      <c r="AD40" s="43"/>
    </row>
    <row r="41" spans="1:30" ht="13.5" hidden="1" customHeight="1" outlineLevel="1" thickBot="1" x14ac:dyDescent="0.3">
      <c r="A41" s="15">
        <v>37</v>
      </c>
      <c r="B41" s="80" t="s">
        <v>51</v>
      </c>
      <c r="C41" s="74" t="s">
        <v>245</v>
      </c>
      <c r="D41" s="76">
        <v>173051970</v>
      </c>
      <c r="E41" s="73">
        <f>IF(ISNA(VLOOKUP(C41,Наменаклатура!$B$3:$C$1002,2,0))=TRUE,"0",VLOOKUP(C41,Наменаклатура!$B$3:$C$1002,2,0))</f>
        <v>0</v>
      </c>
      <c r="F41" s="97">
        <v>550</v>
      </c>
      <c r="G41" s="16">
        <v>0.1</v>
      </c>
      <c r="H41" s="3">
        <f t="shared" si="0"/>
        <v>55</v>
      </c>
      <c r="I41" s="4">
        <f t="shared" si="1"/>
        <v>495</v>
      </c>
      <c r="J41" s="7"/>
      <c r="K41" s="3"/>
      <c r="L41" s="4">
        <f t="shared" si="2"/>
        <v>0</v>
      </c>
      <c r="M41" s="8"/>
      <c r="N41" s="8"/>
      <c r="O41" s="8"/>
      <c r="P41" s="33"/>
      <c r="Q41" s="107"/>
      <c r="R41" s="109">
        <f t="shared" si="3"/>
        <v>0</v>
      </c>
      <c r="S41" s="89" t="s">
        <v>127</v>
      </c>
      <c r="T41" s="56" t="s">
        <v>210</v>
      </c>
      <c r="U41" s="57"/>
      <c r="V41" s="21" t="s">
        <v>29</v>
      </c>
      <c r="W41" s="45" t="s">
        <v>14</v>
      </c>
      <c r="X41" s="23" t="s">
        <v>27</v>
      </c>
      <c r="Y41" s="89" t="s">
        <v>87</v>
      </c>
      <c r="Z41" s="56" t="s">
        <v>281</v>
      </c>
      <c r="AA41" s="18"/>
      <c r="AB41" s="17" t="s">
        <v>18</v>
      </c>
      <c r="AC41" s="9"/>
      <c r="AD41" s="43"/>
    </row>
    <row r="42" spans="1:30" ht="13.5" hidden="1" customHeight="1" outlineLevel="1" thickBot="1" x14ac:dyDescent="0.3">
      <c r="A42" s="15">
        <v>38</v>
      </c>
      <c r="B42" s="80" t="s">
        <v>52</v>
      </c>
      <c r="C42" s="74" t="s">
        <v>237</v>
      </c>
      <c r="D42" s="76">
        <v>173674104</v>
      </c>
      <c r="E42" s="73">
        <f>IF(ISNA(VLOOKUP(C42,Наменаклатура!$B$3:$C$1002,2,0))=TRUE,"0",VLOOKUP(C42,Наменаклатура!$B$3:$C$1002,2,0))</f>
        <v>0</v>
      </c>
      <c r="F42" s="97">
        <v>550</v>
      </c>
      <c r="G42" s="16">
        <v>0.1</v>
      </c>
      <c r="H42" s="3">
        <f t="shared" si="0"/>
        <v>55</v>
      </c>
      <c r="I42" s="4">
        <f t="shared" si="1"/>
        <v>495</v>
      </c>
      <c r="J42" s="7"/>
      <c r="K42" s="3"/>
      <c r="L42" s="4">
        <f t="shared" si="2"/>
        <v>0</v>
      </c>
      <c r="M42" s="8"/>
      <c r="N42" s="8"/>
      <c r="O42" s="8"/>
      <c r="P42" s="33"/>
      <c r="Q42" s="107"/>
      <c r="R42" s="109">
        <f t="shared" si="3"/>
        <v>0</v>
      </c>
      <c r="S42" s="89" t="s">
        <v>128</v>
      </c>
      <c r="T42" s="56" t="s">
        <v>211</v>
      </c>
      <c r="U42" s="57"/>
      <c r="V42" s="21" t="s">
        <v>29</v>
      </c>
      <c r="W42" s="45" t="s">
        <v>14</v>
      </c>
      <c r="X42" s="23" t="s">
        <v>27</v>
      </c>
      <c r="Y42" s="89" t="s">
        <v>88</v>
      </c>
      <c r="Z42" s="56" t="s">
        <v>282</v>
      </c>
      <c r="AA42" s="18"/>
      <c r="AB42" s="17" t="s">
        <v>18</v>
      </c>
      <c r="AC42" s="9"/>
      <c r="AD42" s="43"/>
    </row>
    <row r="43" spans="1:30" ht="13.5" hidden="1" customHeight="1" outlineLevel="1" thickBot="1" x14ac:dyDescent="0.3">
      <c r="A43" s="15">
        <v>39</v>
      </c>
      <c r="B43" s="80" t="s">
        <v>52</v>
      </c>
      <c r="C43" s="74" t="s">
        <v>246</v>
      </c>
      <c r="D43" s="76">
        <v>173573076</v>
      </c>
      <c r="E43" s="73">
        <f>IF(ISNA(VLOOKUP(C43,Наменаклатура!$B$3:$C$1002,2,0))=TRUE,"0",VLOOKUP(C43,Наменаклатура!$B$3:$C$1002,2,0))</f>
        <v>0</v>
      </c>
      <c r="F43" s="97">
        <v>645</v>
      </c>
      <c r="G43" s="16">
        <v>0.1</v>
      </c>
      <c r="H43" s="3">
        <f t="shared" si="0"/>
        <v>64.5</v>
      </c>
      <c r="I43" s="4">
        <f t="shared" si="1"/>
        <v>580.5</v>
      </c>
      <c r="J43" s="7"/>
      <c r="K43" s="3"/>
      <c r="L43" s="4">
        <f t="shared" si="2"/>
        <v>0</v>
      </c>
      <c r="M43" s="8"/>
      <c r="N43" s="8"/>
      <c r="O43" s="8"/>
      <c r="P43" s="33"/>
      <c r="Q43" s="107"/>
      <c r="R43" s="109">
        <f t="shared" si="3"/>
        <v>0</v>
      </c>
      <c r="S43" s="89" t="s">
        <v>129</v>
      </c>
      <c r="T43" s="56" t="s">
        <v>212</v>
      </c>
      <c r="U43" s="57"/>
      <c r="V43" s="21" t="s">
        <v>29</v>
      </c>
      <c r="W43" s="45" t="s">
        <v>14</v>
      </c>
      <c r="X43" s="23" t="s">
        <v>27</v>
      </c>
      <c r="Y43" s="89" t="s">
        <v>89</v>
      </c>
      <c r="Z43" s="56" t="s">
        <v>283</v>
      </c>
      <c r="AA43" s="18"/>
      <c r="AB43" s="17" t="s">
        <v>18</v>
      </c>
      <c r="AC43" s="9"/>
      <c r="AD43" s="43"/>
    </row>
    <row r="44" spans="1:30" ht="13.5" hidden="1" customHeight="1" outlineLevel="1" thickBot="1" x14ac:dyDescent="0.3">
      <c r="A44" s="15">
        <v>40</v>
      </c>
      <c r="B44" s="80" t="s">
        <v>53</v>
      </c>
      <c r="C44" s="74" t="s">
        <v>229</v>
      </c>
      <c r="D44" s="76">
        <v>173838372</v>
      </c>
      <c r="E44" s="73">
        <f>IF(ISNA(VLOOKUP(C44,Наменаклатура!$B$3:$C$1002,2,0))=TRUE,"0",VLOOKUP(C44,Наменаклатура!$B$3:$C$1002,2,0))</f>
        <v>308</v>
      </c>
      <c r="F44" s="97">
        <v>450</v>
      </c>
      <c r="G44" s="16">
        <v>0.1</v>
      </c>
      <c r="H44" s="3">
        <f t="shared" si="0"/>
        <v>45</v>
      </c>
      <c r="I44" s="4">
        <f t="shared" si="1"/>
        <v>97</v>
      </c>
      <c r="J44" s="7"/>
      <c r="K44" s="3"/>
      <c r="L44" s="4">
        <f t="shared" si="2"/>
        <v>-308</v>
      </c>
      <c r="M44" s="8"/>
      <c r="N44" s="8"/>
      <c r="O44" s="8"/>
      <c r="P44" s="33"/>
      <c r="Q44" s="107"/>
      <c r="R44" s="109">
        <f t="shared" si="3"/>
        <v>0</v>
      </c>
      <c r="S44" s="89" t="s">
        <v>130</v>
      </c>
      <c r="T44" s="56" t="s">
        <v>213</v>
      </c>
      <c r="U44" s="57"/>
      <c r="V44" s="21" t="s">
        <v>29</v>
      </c>
      <c r="W44" s="45" t="s">
        <v>14</v>
      </c>
      <c r="X44" s="23" t="s">
        <v>27</v>
      </c>
      <c r="Y44" s="89" t="s">
        <v>70</v>
      </c>
      <c r="Z44" s="56" t="s">
        <v>284</v>
      </c>
      <c r="AA44" s="18"/>
      <c r="AB44" s="17" t="s">
        <v>18</v>
      </c>
      <c r="AC44" s="9"/>
      <c r="AD44" s="43"/>
    </row>
    <row r="45" spans="1:30" ht="13.5" hidden="1" customHeight="1" outlineLevel="1" thickBot="1" x14ac:dyDescent="0.3">
      <c r="A45" s="15">
        <v>41</v>
      </c>
      <c r="B45" s="80" t="s">
        <v>53</v>
      </c>
      <c r="C45" s="74" t="s">
        <v>229</v>
      </c>
      <c r="D45" s="76">
        <v>173790894</v>
      </c>
      <c r="E45" s="73">
        <f>IF(ISNA(VLOOKUP(C45,Наменаклатура!$B$3:$C$1002,2,0))=TRUE,"0",VLOOKUP(C45,Наменаклатура!$B$3:$C$1002,2,0))</f>
        <v>308</v>
      </c>
      <c r="F45" s="97">
        <v>450</v>
      </c>
      <c r="G45" s="16">
        <v>0.1</v>
      </c>
      <c r="H45" s="3">
        <f t="shared" si="0"/>
        <v>45</v>
      </c>
      <c r="I45" s="4">
        <f t="shared" si="1"/>
        <v>97</v>
      </c>
      <c r="J45" s="7"/>
      <c r="K45" s="3"/>
      <c r="L45" s="4">
        <f t="shared" si="2"/>
        <v>-308</v>
      </c>
      <c r="M45" s="8"/>
      <c r="N45" s="8"/>
      <c r="O45" s="8"/>
      <c r="P45" s="33"/>
      <c r="Q45" s="107"/>
      <c r="R45" s="109">
        <f t="shared" si="3"/>
        <v>0</v>
      </c>
      <c r="S45" s="89" t="s">
        <v>131</v>
      </c>
      <c r="T45" s="56" t="s">
        <v>214</v>
      </c>
      <c r="U45" s="57"/>
      <c r="V45" s="21" t="s">
        <v>29</v>
      </c>
      <c r="W45" s="45" t="s">
        <v>14</v>
      </c>
      <c r="X45" s="23" t="s">
        <v>27</v>
      </c>
      <c r="Y45" s="89" t="s">
        <v>90</v>
      </c>
      <c r="Z45" s="56" t="s">
        <v>285</v>
      </c>
      <c r="AA45" s="18"/>
      <c r="AB45" s="17" t="s">
        <v>18</v>
      </c>
      <c r="AC45" s="9"/>
      <c r="AD45" s="43"/>
    </row>
    <row r="46" spans="1:30" ht="13.5" hidden="1" customHeight="1" outlineLevel="1" thickBot="1" x14ac:dyDescent="0.3">
      <c r="A46" s="15">
        <v>42</v>
      </c>
      <c r="B46" s="80" t="s">
        <v>54</v>
      </c>
      <c r="C46" s="74" t="s">
        <v>247</v>
      </c>
      <c r="D46" s="76">
        <v>174179856</v>
      </c>
      <c r="E46" s="73">
        <f>IF(ISNA(VLOOKUP(C46,Наменаклатура!$B$3:$C$1002,2,0))=TRUE,"0",VLOOKUP(C46,Наменаклатура!$B$3:$C$1002,2,0))</f>
        <v>0</v>
      </c>
      <c r="F46" s="97">
        <v>750</v>
      </c>
      <c r="G46" s="16">
        <v>0.1</v>
      </c>
      <c r="H46" s="3">
        <f t="shared" si="0"/>
        <v>75</v>
      </c>
      <c r="I46" s="4">
        <f t="shared" si="1"/>
        <v>675</v>
      </c>
      <c r="J46" s="7"/>
      <c r="K46" s="3"/>
      <c r="L46" s="4">
        <f t="shared" si="2"/>
        <v>0</v>
      </c>
      <c r="M46" s="8"/>
      <c r="N46" s="8"/>
      <c r="O46" s="8"/>
      <c r="P46" s="33"/>
      <c r="Q46" s="107"/>
      <c r="R46" s="109">
        <f t="shared" si="3"/>
        <v>0</v>
      </c>
      <c r="S46" s="89" t="s">
        <v>132</v>
      </c>
      <c r="T46" s="56" t="s">
        <v>215</v>
      </c>
      <c r="U46" s="57"/>
      <c r="V46" s="21" t="s">
        <v>29</v>
      </c>
      <c r="W46" s="45" t="s">
        <v>14</v>
      </c>
      <c r="X46" s="23" t="s">
        <v>27</v>
      </c>
      <c r="Y46" s="89" t="s">
        <v>91</v>
      </c>
      <c r="Z46" s="56" t="s">
        <v>286</v>
      </c>
      <c r="AA46" s="18"/>
      <c r="AB46" s="17" t="s">
        <v>18</v>
      </c>
      <c r="AC46" s="9"/>
      <c r="AD46" s="43"/>
    </row>
    <row r="47" spans="1:30" ht="13.5" hidden="1" customHeight="1" outlineLevel="1" thickBot="1" x14ac:dyDescent="0.3">
      <c r="A47" s="15">
        <v>43</v>
      </c>
      <c r="B47" s="80"/>
      <c r="C47" s="74"/>
      <c r="D47" s="76"/>
      <c r="E47" s="73" t="str">
        <f>IF(ISNA(VLOOKUP(C47,Наменаклатура!$B$3:$C$1002,2,0))=TRUE,"0",VLOOKUP(C47,Наменаклатура!$B$3:$C$1002,2,0))</f>
        <v>0</v>
      </c>
      <c r="F47" s="60"/>
      <c r="G47" s="16">
        <v>0.1</v>
      </c>
      <c r="H47" s="3">
        <f t="shared" si="0"/>
        <v>0</v>
      </c>
      <c r="I47" s="4">
        <f t="shared" si="1"/>
        <v>0</v>
      </c>
      <c r="J47" s="7"/>
      <c r="K47" s="3"/>
      <c r="L47" s="4">
        <f t="shared" si="2"/>
        <v>0</v>
      </c>
      <c r="M47" s="8"/>
      <c r="N47" s="8"/>
      <c r="O47" s="8"/>
      <c r="P47" s="33"/>
      <c r="Q47" s="107"/>
      <c r="R47" s="109">
        <f t="shared" si="3"/>
        <v>0</v>
      </c>
      <c r="S47" s="89"/>
      <c r="T47" s="9"/>
      <c r="U47" s="57"/>
      <c r="V47" s="21" t="s">
        <v>29</v>
      </c>
      <c r="W47" s="45" t="s">
        <v>14</v>
      </c>
      <c r="X47" s="23" t="s">
        <v>27</v>
      </c>
      <c r="Y47" s="89"/>
      <c r="Z47" s="56"/>
      <c r="AA47" s="18"/>
      <c r="AB47" s="17" t="s">
        <v>18</v>
      </c>
      <c r="AC47" s="9"/>
      <c r="AD47" s="43"/>
    </row>
    <row r="48" spans="1:30" ht="13.5" hidden="1" customHeight="1" outlineLevel="1" thickBot="1" x14ac:dyDescent="0.3">
      <c r="A48" s="15">
        <v>44</v>
      </c>
      <c r="B48" s="80"/>
      <c r="C48" s="74"/>
      <c r="D48" s="76"/>
      <c r="E48" s="73" t="str">
        <f>IF(ISNA(VLOOKUP(C48,Наменаклатура!$B$3:$C$1002,2,0))=TRUE,"0",VLOOKUP(C48,Наменаклатура!$B$3:$C$1002,2,0))</f>
        <v>0</v>
      </c>
      <c r="F48" s="81"/>
      <c r="G48" s="16">
        <v>0.1</v>
      </c>
      <c r="H48" s="3">
        <f t="shared" si="0"/>
        <v>0</v>
      </c>
      <c r="I48" s="4">
        <f t="shared" si="1"/>
        <v>0</v>
      </c>
      <c r="J48" s="7"/>
      <c r="K48" s="3"/>
      <c r="L48" s="4">
        <f t="shared" si="2"/>
        <v>0</v>
      </c>
      <c r="M48" s="8"/>
      <c r="N48" s="8"/>
      <c r="O48" s="8"/>
      <c r="P48" s="33"/>
      <c r="Q48" s="107"/>
      <c r="R48" s="109">
        <f t="shared" si="3"/>
        <v>0</v>
      </c>
      <c r="S48" s="89"/>
      <c r="T48" s="9"/>
      <c r="U48" s="57"/>
      <c r="V48" s="21" t="s">
        <v>29</v>
      </c>
      <c r="W48" s="45" t="s">
        <v>14</v>
      </c>
      <c r="X48" s="23" t="s">
        <v>27</v>
      </c>
      <c r="Y48" s="89"/>
      <c r="Z48" s="56"/>
      <c r="AA48" s="18"/>
      <c r="AB48" s="17" t="s">
        <v>18</v>
      </c>
      <c r="AC48" s="9"/>
      <c r="AD48" s="43"/>
    </row>
    <row r="49" spans="1:30" ht="13.5" hidden="1" customHeight="1" outlineLevel="1" thickBot="1" x14ac:dyDescent="0.3">
      <c r="A49" s="15">
        <v>45</v>
      </c>
      <c r="B49" s="80"/>
      <c r="C49" s="74"/>
      <c r="D49" s="76"/>
      <c r="E49" s="73" t="str">
        <f>IF(ISNA(VLOOKUP(C49,Наменаклатура!$B$3:$C$1002,2,0))=TRUE,"0",VLOOKUP(C49,Наменаклатура!$B$3:$C$1002,2,0))</f>
        <v>0</v>
      </c>
      <c r="F49" s="55"/>
      <c r="G49" s="16">
        <v>0.1</v>
      </c>
      <c r="H49" s="3">
        <f t="shared" si="0"/>
        <v>0</v>
      </c>
      <c r="I49" s="4">
        <f t="shared" si="1"/>
        <v>0</v>
      </c>
      <c r="J49" s="7"/>
      <c r="K49" s="3"/>
      <c r="L49" s="4">
        <f t="shared" si="2"/>
        <v>0</v>
      </c>
      <c r="M49" s="8"/>
      <c r="N49" s="8"/>
      <c r="O49" s="8"/>
      <c r="P49" s="33"/>
      <c r="Q49" s="107"/>
      <c r="R49" s="109">
        <f t="shared" si="3"/>
        <v>0</v>
      </c>
      <c r="S49" s="89"/>
      <c r="T49" s="9"/>
      <c r="U49" s="57"/>
      <c r="V49" s="21" t="s">
        <v>29</v>
      </c>
      <c r="W49" s="45" t="s">
        <v>14</v>
      </c>
      <c r="X49" s="23" t="s">
        <v>27</v>
      </c>
      <c r="Y49" s="89"/>
      <c r="Z49" s="56"/>
      <c r="AA49" s="18"/>
      <c r="AB49" s="17" t="s">
        <v>18</v>
      </c>
      <c r="AC49" s="9"/>
      <c r="AD49" s="43"/>
    </row>
    <row r="50" spans="1:30" ht="13.5" hidden="1" customHeight="1" outlineLevel="1" thickBot="1" x14ac:dyDescent="0.3">
      <c r="A50" s="15">
        <v>46</v>
      </c>
      <c r="B50" s="80"/>
      <c r="C50" s="74"/>
      <c r="D50" s="76"/>
      <c r="E50" s="73" t="str">
        <f>IF(ISNA(VLOOKUP(C50,Наменаклатура!$B$3:$C$1002,2,0))=TRUE,"0",VLOOKUP(C50,Наменаклатура!$B$3:$C$1002,2,0))</f>
        <v>0</v>
      </c>
      <c r="F50" s="55"/>
      <c r="G50" s="16">
        <v>0.1</v>
      </c>
      <c r="H50" s="3">
        <f t="shared" si="0"/>
        <v>0</v>
      </c>
      <c r="I50" s="4">
        <f t="shared" si="1"/>
        <v>0</v>
      </c>
      <c r="J50" s="7"/>
      <c r="K50" s="3"/>
      <c r="L50" s="4">
        <f t="shared" si="2"/>
        <v>0</v>
      </c>
      <c r="M50" s="8"/>
      <c r="N50" s="8"/>
      <c r="O50" s="8"/>
      <c r="P50" s="33"/>
      <c r="Q50" s="107"/>
      <c r="R50" s="109">
        <f t="shared" si="3"/>
        <v>0</v>
      </c>
      <c r="S50" s="89"/>
      <c r="T50" s="9"/>
      <c r="U50" s="57"/>
      <c r="V50" s="21" t="s">
        <v>29</v>
      </c>
      <c r="W50" s="45" t="s">
        <v>14</v>
      </c>
      <c r="X50" s="23" t="s">
        <v>27</v>
      </c>
      <c r="Y50" s="89"/>
      <c r="Z50" s="56"/>
      <c r="AA50" s="18"/>
      <c r="AB50" s="17" t="s">
        <v>18</v>
      </c>
      <c r="AC50" s="9"/>
      <c r="AD50" s="43"/>
    </row>
    <row r="51" spans="1:30" ht="13.5" hidden="1" customHeight="1" outlineLevel="1" thickBot="1" x14ac:dyDescent="0.3">
      <c r="A51" s="15">
        <v>47</v>
      </c>
      <c r="B51" s="80"/>
      <c r="C51" s="74"/>
      <c r="D51" s="76"/>
      <c r="E51" s="73" t="str">
        <f>IF(ISNA(VLOOKUP(C51,Наменаклатура!$B$3:$C$1002,2,0))=TRUE,"0",VLOOKUP(C51,Наменаклатура!$B$3:$C$1002,2,0))</f>
        <v>0</v>
      </c>
      <c r="F51" s="55"/>
      <c r="G51" s="16">
        <v>0.1</v>
      </c>
      <c r="H51" s="3">
        <f t="shared" si="0"/>
        <v>0</v>
      </c>
      <c r="I51" s="4">
        <f t="shared" si="1"/>
        <v>0</v>
      </c>
      <c r="J51" s="7"/>
      <c r="K51" s="3"/>
      <c r="L51" s="4">
        <f t="shared" si="2"/>
        <v>0</v>
      </c>
      <c r="M51" s="8"/>
      <c r="N51" s="8"/>
      <c r="O51" s="8"/>
      <c r="P51" s="33"/>
      <c r="Q51" s="107"/>
      <c r="R51" s="109">
        <f t="shared" si="3"/>
        <v>0</v>
      </c>
      <c r="S51" s="89"/>
      <c r="T51" s="9"/>
      <c r="U51" s="57"/>
      <c r="V51" s="21" t="s">
        <v>29</v>
      </c>
      <c r="W51" s="45" t="s">
        <v>14</v>
      </c>
      <c r="X51" s="23" t="s">
        <v>27</v>
      </c>
      <c r="Y51" s="89"/>
      <c r="Z51" s="56"/>
      <c r="AA51" s="18"/>
      <c r="AB51" s="17" t="s">
        <v>18</v>
      </c>
      <c r="AC51" s="9"/>
      <c r="AD51" s="43"/>
    </row>
    <row r="52" spans="1:30" ht="13.5" hidden="1" customHeight="1" outlineLevel="1" thickBot="1" x14ac:dyDescent="0.3">
      <c r="A52" s="15">
        <v>48</v>
      </c>
      <c r="B52" s="80"/>
      <c r="C52" s="74"/>
      <c r="D52" s="76"/>
      <c r="E52" s="73" t="str">
        <f>IF(ISNA(VLOOKUP(C52,Наменаклатура!$B$3:$C$1002,2,0))=TRUE,"0",VLOOKUP(C52,Наменаклатура!$B$3:$C$1002,2,0))</f>
        <v>0</v>
      </c>
      <c r="F52" s="55"/>
      <c r="G52" s="16">
        <v>0.1</v>
      </c>
      <c r="H52" s="3">
        <f t="shared" si="0"/>
        <v>0</v>
      </c>
      <c r="I52" s="4">
        <f t="shared" si="1"/>
        <v>0</v>
      </c>
      <c r="J52" s="7"/>
      <c r="K52" s="3"/>
      <c r="L52" s="4">
        <f t="shared" si="2"/>
        <v>0</v>
      </c>
      <c r="M52" s="8"/>
      <c r="N52" s="8"/>
      <c r="O52" s="8"/>
      <c r="P52" s="33"/>
      <c r="Q52" s="107"/>
      <c r="R52" s="109">
        <f t="shared" si="3"/>
        <v>0</v>
      </c>
      <c r="S52" s="89"/>
      <c r="T52" s="9"/>
      <c r="U52" s="57"/>
      <c r="V52" s="21" t="s">
        <v>29</v>
      </c>
      <c r="W52" s="45" t="s">
        <v>14</v>
      </c>
      <c r="X52" s="23" t="s">
        <v>27</v>
      </c>
      <c r="Y52" s="89"/>
      <c r="Z52" s="56"/>
      <c r="AA52" s="18"/>
      <c r="AB52" s="17" t="s">
        <v>18</v>
      </c>
      <c r="AC52" s="9"/>
      <c r="AD52" s="43"/>
    </row>
    <row r="53" spans="1:30" ht="13.5" hidden="1" customHeight="1" outlineLevel="1" thickBot="1" x14ac:dyDescent="0.3">
      <c r="A53" s="15">
        <v>49</v>
      </c>
      <c r="B53" s="80"/>
      <c r="C53" s="74"/>
      <c r="D53" s="76"/>
      <c r="E53" s="73" t="str">
        <f>IF(ISNA(VLOOKUP(C53,Наменаклатура!$B$3:$C$1002,2,0))=TRUE,"0",VLOOKUP(C53,Наменаклатура!$B$3:$C$1002,2,0))</f>
        <v>0</v>
      </c>
      <c r="F53" s="55"/>
      <c r="G53" s="16">
        <v>0.1</v>
      </c>
      <c r="H53" s="3">
        <f t="shared" si="0"/>
        <v>0</v>
      </c>
      <c r="I53" s="4">
        <f t="shared" si="1"/>
        <v>0</v>
      </c>
      <c r="J53" s="7"/>
      <c r="K53" s="3"/>
      <c r="L53" s="4">
        <f t="shared" si="2"/>
        <v>0</v>
      </c>
      <c r="M53" s="8"/>
      <c r="N53" s="8"/>
      <c r="O53" s="8"/>
      <c r="P53" s="33"/>
      <c r="Q53" s="107"/>
      <c r="R53" s="109">
        <f t="shared" si="3"/>
        <v>0</v>
      </c>
      <c r="S53" s="89"/>
      <c r="T53" s="9"/>
      <c r="U53" s="57"/>
      <c r="V53" s="21" t="s">
        <v>29</v>
      </c>
      <c r="W53" s="45" t="s">
        <v>14</v>
      </c>
      <c r="X53" s="23" t="s">
        <v>27</v>
      </c>
      <c r="Y53" s="89"/>
      <c r="Z53" s="56"/>
      <c r="AA53" s="18"/>
      <c r="AB53" s="17" t="s">
        <v>18</v>
      </c>
      <c r="AC53" s="9"/>
      <c r="AD53" s="43"/>
    </row>
    <row r="54" spans="1:30" ht="13.5" hidden="1" customHeight="1" outlineLevel="1" thickBot="1" x14ac:dyDescent="0.3">
      <c r="A54" s="15">
        <v>50</v>
      </c>
      <c r="B54" s="80"/>
      <c r="C54" s="74"/>
      <c r="D54" s="76"/>
      <c r="E54" s="73" t="str">
        <f>IF(ISNA(VLOOKUP(C54,Наменаклатура!$B$3:$C$1002,2,0))=TRUE,"0",VLOOKUP(C54,Наменаклатура!$B$3:$C$1002,2,0))</f>
        <v>0</v>
      </c>
      <c r="F54" s="55"/>
      <c r="G54" s="16">
        <v>0.1</v>
      </c>
      <c r="H54" s="3">
        <f t="shared" si="0"/>
        <v>0</v>
      </c>
      <c r="I54" s="4">
        <f t="shared" si="1"/>
        <v>0</v>
      </c>
      <c r="J54" s="7"/>
      <c r="K54" s="3"/>
      <c r="L54" s="4">
        <f t="shared" si="2"/>
        <v>0</v>
      </c>
      <c r="M54" s="8"/>
      <c r="N54" s="8"/>
      <c r="O54" s="8"/>
      <c r="P54" s="33"/>
      <c r="Q54" s="107"/>
      <c r="R54" s="109">
        <f t="shared" si="3"/>
        <v>0</v>
      </c>
      <c r="S54" s="89"/>
      <c r="T54" s="9"/>
      <c r="U54" s="57"/>
      <c r="V54" s="21" t="s">
        <v>29</v>
      </c>
      <c r="W54" s="45" t="s">
        <v>14</v>
      </c>
      <c r="X54" s="23" t="s">
        <v>27</v>
      </c>
      <c r="Y54" s="89"/>
      <c r="Z54" s="56"/>
      <c r="AA54" s="18"/>
      <c r="AB54" s="17" t="s">
        <v>18</v>
      </c>
      <c r="AC54" s="9"/>
      <c r="AD54" s="43"/>
    </row>
    <row r="55" spans="1:30" ht="13.5" hidden="1" customHeight="1" outlineLevel="1" thickBot="1" x14ac:dyDescent="0.3">
      <c r="A55" s="15">
        <v>51</v>
      </c>
      <c r="B55" s="80"/>
      <c r="C55" s="74"/>
      <c r="D55" s="76"/>
      <c r="E55" s="73" t="str">
        <f>IF(ISNA(VLOOKUP(C55,Наменаклатура!$B$3:$C$1002,2,0))=TRUE,"0",VLOOKUP(C55,Наменаклатура!$B$3:$C$1002,2,0))</f>
        <v>0</v>
      </c>
      <c r="F55" s="55"/>
      <c r="G55" s="16">
        <v>0.1</v>
      </c>
      <c r="H55" s="3">
        <f t="shared" si="0"/>
        <v>0</v>
      </c>
      <c r="I55" s="4">
        <f t="shared" si="1"/>
        <v>0</v>
      </c>
      <c r="J55" s="7"/>
      <c r="K55" s="3"/>
      <c r="L55" s="4">
        <f t="shared" si="2"/>
        <v>0</v>
      </c>
      <c r="M55" s="8"/>
      <c r="N55" s="8"/>
      <c r="O55" s="8"/>
      <c r="P55" s="33"/>
      <c r="Q55" s="107"/>
      <c r="R55" s="109">
        <f t="shared" si="3"/>
        <v>0</v>
      </c>
      <c r="S55" s="89"/>
      <c r="T55" s="9"/>
      <c r="U55" s="57"/>
      <c r="V55" s="21" t="s">
        <v>29</v>
      </c>
      <c r="W55" s="45" t="s">
        <v>14</v>
      </c>
      <c r="X55" s="23" t="s">
        <v>27</v>
      </c>
      <c r="Y55" s="89"/>
      <c r="Z55" s="56"/>
      <c r="AA55" s="18"/>
      <c r="AB55" s="17" t="s">
        <v>18</v>
      </c>
      <c r="AC55" s="9"/>
      <c r="AD55" s="43"/>
    </row>
    <row r="56" spans="1:30" ht="13.5" hidden="1" customHeight="1" outlineLevel="1" thickBot="1" x14ac:dyDescent="0.3">
      <c r="A56" s="15">
        <v>52</v>
      </c>
      <c r="B56" s="80"/>
      <c r="C56" s="74"/>
      <c r="D56" s="76"/>
      <c r="E56" s="73" t="str">
        <f>IF(ISNA(VLOOKUP(C56,Наменаклатура!$B$3:$C$1002,2,0))=TRUE,"0",VLOOKUP(C56,Наменаклатура!$B$3:$C$1002,2,0))</f>
        <v>0</v>
      </c>
      <c r="F56" s="55"/>
      <c r="G56" s="16">
        <v>0.1</v>
      </c>
      <c r="H56" s="3">
        <f t="shared" si="0"/>
        <v>0</v>
      </c>
      <c r="I56" s="4">
        <f t="shared" si="1"/>
        <v>0</v>
      </c>
      <c r="J56" s="7"/>
      <c r="K56" s="3"/>
      <c r="L56" s="4">
        <f t="shared" si="2"/>
        <v>0</v>
      </c>
      <c r="M56" s="8"/>
      <c r="N56" s="8"/>
      <c r="O56" s="8"/>
      <c r="P56" s="33"/>
      <c r="Q56" s="107"/>
      <c r="R56" s="109">
        <f t="shared" si="3"/>
        <v>0</v>
      </c>
      <c r="S56" s="89"/>
      <c r="T56" s="9"/>
      <c r="U56" s="57"/>
      <c r="V56" s="21" t="s">
        <v>29</v>
      </c>
      <c r="W56" s="45" t="s">
        <v>14</v>
      </c>
      <c r="X56" s="23" t="s">
        <v>27</v>
      </c>
      <c r="Y56" s="89"/>
      <c r="Z56" s="56"/>
      <c r="AA56" s="18"/>
      <c r="AB56" s="17" t="s">
        <v>18</v>
      </c>
      <c r="AC56" s="9"/>
      <c r="AD56" s="43"/>
    </row>
    <row r="57" spans="1:30" ht="13.5" hidden="1" customHeight="1" outlineLevel="1" thickBot="1" x14ac:dyDescent="0.3">
      <c r="A57" s="15">
        <v>53</v>
      </c>
      <c r="B57" s="80"/>
      <c r="C57" s="74"/>
      <c r="D57" s="76"/>
      <c r="E57" s="73" t="str">
        <f>IF(ISNA(VLOOKUP(C57,Наменаклатура!$B$3:$C$1002,2,0))=TRUE,"0",VLOOKUP(C57,Наменаклатура!$B$3:$C$1002,2,0))</f>
        <v>0</v>
      </c>
      <c r="F57" s="55"/>
      <c r="G57" s="16">
        <v>0.1</v>
      </c>
      <c r="H57" s="3">
        <f t="shared" si="0"/>
        <v>0</v>
      </c>
      <c r="I57" s="4">
        <f t="shared" si="1"/>
        <v>0</v>
      </c>
      <c r="J57" s="7"/>
      <c r="K57" s="3"/>
      <c r="L57" s="4">
        <f t="shared" si="2"/>
        <v>0</v>
      </c>
      <c r="M57" s="8"/>
      <c r="N57" s="8"/>
      <c r="O57" s="8"/>
      <c r="P57" s="33"/>
      <c r="Q57" s="107"/>
      <c r="R57" s="109">
        <f t="shared" si="3"/>
        <v>0</v>
      </c>
      <c r="S57" s="89"/>
      <c r="T57" s="9"/>
      <c r="U57" s="57"/>
      <c r="V57" s="21" t="s">
        <v>29</v>
      </c>
      <c r="W57" s="45" t="s">
        <v>14</v>
      </c>
      <c r="X57" s="23" t="s">
        <v>27</v>
      </c>
      <c r="Y57" s="89"/>
      <c r="Z57" s="56"/>
      <c r="AA57" s="18"/>
      <c r="AB57" s="17" t="s">
        <v>18</v>
      </c>
      <c r="AC57" s="9"/>
      <c r="AD57" s="43"/>
    </row>
    <row r="58" spans="1:30" ht="13.5" hidden="1" customHeight="1" outlineLevel="1" thickBot="1" x14ac:dyDescent="0.3">
      <c r="A58" s="15">
        <v>54</v>
      </c>
      <c r="B58" s="80"/>
      <c r="C58" s="74"/>
      <c r="D58" s="76"/>
      <c r="E58" s="73" t="str">
        <f>IF(ISNA(VLOOKUP(C58,Наменаклатура!$B$3:$C$1002,2,0))=TRUE,"0",VLOOKUP(C58,Наменаклатура!$B$3:$C$1002,2,0))</f>
        <v>0</v>
      </c>
      <c r="F58" s="55"/>
      <c r="G58" s="16">
        <v>0.1</v>
      </c>
      <c r="H58" s="3">
        <f t="shared" si="0"/>
        <v>0</v>
      </c>
      <c r="I58" s="4">
        <f t="shared" si="1"/>
        <v>0</v>
      </c>
      <c r="J58" s="7"/>
      <c r="K58" s="3"/>
      <c r="L58" s="4">
        <f t="shared" si="2"/>
        <v>0</v>
      </c>
      <c r="M58" s="8"/>
      <c r="N58" s="8"/>
      <c r="O58" s="8"/>
      <c r="P58" s="33"/>
      <c r="Q58" s="107"/>
      <c r="R58" s="109">
        <f t="shared" si="3"/>
        <v>0</v>
      </c>
      <c r="S58" s="89"/>
      <c r="T58" s="9"/>
      <c r="U58" s="57"/>
      <c r="V58" s="21" t="s">
        <v>29</v>
      </c>
      <c r="W58" s="45" t="s">
        <v>14</v>
      </c>
      <c r="X58" s="23" t="s">
        <v>27</v>
      </c>
      <c r="Y58" s="89"/>
      <c r="Z58" s="56"/>
      <c r="AA58" s="18"/>
      <c r="AB58" s="17" t="s">
        <v>18</v>
      </c>
      <c r="AC58" s="9"/>
      <c r="AD58" s="43"/>
    </row>
    <row r="59" spans="1:30" ht="13.5" hidden="1" customHeight="1" outlineLevel="1" thickBot="1" x14ac:dyDescent="0.3">
      <c r="A59" s="15">
        <v>55</v>
      </c>
      <c r="B59" s="80"/>
      <c r="C59" s="74"/>
      <c r="D59" s="76"/>
      <c r="E59" s="73" t="str">
        <f>IF(ISNA(VLOOKUP(C59,Наменаклатура!$B$3:$C$1002,2,0))=TRUE,"0",VLOOKUP(C59,Наменаклатура!$B$3:$C$1002,2,0))</f>
        <v>0</v>
      </c>
      <c r="F59" s="55"/>
      <c r="G59" s="16">
        <v>0.1</v>
      </c>
      <c r="H59" s="3">
        <f t="shared" si="0"/>
        <v>0</v>
      </c>
      <c r="I59" s="4">
        <f t="shared" si="1"/>
        <v>0</v>
      </c>
      <c r="J59" s="7"/>
      <c r="K59" s="3"/>
      <c r="L59" s="4">
        <f t="shared" si="2"/>
        <v>0</v>
      </c>
      <c r="M59" s="8"/>
      <c r="N59" s="8"/>
      <c r="O59" s="8"/>
      <c r="P59" s="33"/>
      <c r="Q59" s="107"/>
      <c r="R59" s="109">
        <f t="shared" si="3"/>
        <v>0</v>
      </c>
      <c r="S59" s="89"/>
      <c r="T59" s="9"/>
      <c r="U59" s="57"/>
      <c r="V59" s="21" t="s">
        <v>29</v>
      </c>
      <c r="W59" s="45" t="s">
        <v>14</v>
      </c>
      <c r="X59" s="23" t="s">
        <v>27</v>
      </c>
      <c r="Y59" s="89"/>
      <c r="Z59" s="56"/>
      <c r="AA59" s="18"/>
      <c r="AB59" s="17" t="s">
        <v>18</v>
      </c>
      <c r="AC59" s="9"/>
      <c r="AD59" s="43"/>
    </row>
    <row r="60" spans="1:30" ht="13.5" hidden="1" customHeight="1" outlineLevel="1" thickBot="1" x14ac:dyDescent="0.3">
      <c r="A60" s="15">
        <v>56</v>
      </c>
      <c r="B60" s="80"/>
      <c r="C60" s="74"/>
      <c r="D60" s="76"/>
      <c r="E60" s="73" t="str">
        <f>IF(ISNA(VLOOKUP(C60,Наменаклатура!$B$3:$C$1002,2,0))=TRUE,"0",VLOOKUP(C60,Наменаклатура!$B$3:$C$1002,2,0))</f>
        <v>0</v>
      </c>
      <c r="F60" s="55"/>
      <c r="G60" s="16">
        <v>0.1</v>
      </c>
      <c r="H60" s="3">
        <f t="shared" si="0"/>
        <v>0</v>
      </c>
      <c r="I60" s="4">
        <f t="shared" si="1"/>
        <v>0</v>
      </c>
      <c r="J60" s="7"/>
      <c r="K60" s="3"/>
      <c r="L60" s="4">
        <f t="shared" si="2"/>
        <v>0</v>
      </c>
      <c r="M60" s="8"/>
      <c r="N60" s="8"/>
      <c r="O60" s="8"/>
      <c r="P60" s="33"/>
      <c r="Q60" s="107"/>
      <c r="R60" s="109">
        <f t="shared" si="3"/>
        <v>0</v>
      </c>
      <c r="S60" s="89"/>
      <c r="T60" s="9"/>
      <c r="U60" s="57"/>
      <c r="V60" s="21" t="s">
        <v>29</v>
      </c>
      <c r="W60" s="45" t="s">
        <v>14</v>
      </c>
      <c r="X60" s="23" t="s">
        <v>27</v>
      </c>
      <c r="Y60" s="89"/>
      <c r="Z60" s="56"/>
      <c r="AA60" s="18"/>
      <c r="AB60" s="17" t="s">
        <v>18</v>
      </c>
      <c r="AC60" s="9"/>
      <c r="AD60" s="43"/>
    </row>
    <row r="61" spans="1:30" ht="13.5" hidden="1" customHeight="1" outlineLevel="1" thickBot="1" x14ac:dyDescent="0.3">
      <c r="A61" s="15">
        <v>57</v>
      </c>
      <c r="B61" s="80"/>
      <c r="C61" s="74"/>
      <c r="D61" s="76"/>
      <c r="E61" s="73" t="str">
        <f>IF(ISNA(VLOOKUP(C61,Наменаклатура!$B$3:$C$1002,2,0))=TRUE,"0",VLOOKUP(C61,Наменаклатура!$B$3:$C$1002,2,0))</f>
        <v>0</v>
      </c>
      <c r="F61" s="55"/>
      <c r="G61" s="16">
        <v>0.1</v>
      </c>
      <c r="H61" s="3">
        <f t="shared" si="0"/>
        <v>0</v>
      </c>
      <c r="I61" s="4">
        <f t="shared" si="1"/>
        <v>0</v>
      </c>
      <c r="J61" s="7"/>
      <c r="K61" s="3"/>
      <c r="L61" s="4">
        <f t="shared" si="2"/>
        <v>0</v>
      </c>
      <c r="M61" s="8"/>
      <c r="N61" s="8"/>
      <c r="O61" s="8"/>
      <c r="P61" s="33"/>
      <c r="Q61" s="107"/>
      <c r="R61" s="109">
        <f t="shared" si="3"/>
        <v>0</v>
      </c>
      <c r="S61" s="89"/>
      <c r="T61" s="9"/>
      <c r="U61" s="57"/>
      <c r="V61" s="21" t="s">
        <v>29</v>
      </c>
      <c r="W61" s="45" t="s">
        <v>14</v>
      </c>
      <c r="X61" s="23" t="s">
        <v>27</v>
      </c>
      <c r="Y61" s="89"/>
      <c r="Z61" s="56"/>
      <c r="AA61" s="18"/>
      <c r="AB61" s="17" t="s">
        <v>18</v>
      </c>
      <c r="AC61" s="9"/>
      <c r="AD61" s="43"/>
    </row>
    <row r="62" spans="1:30" ht="13.5" hidden="1" customHeight="1" outlineLevel="1" thickBot="1" x14ac:dyDescent="0.3">
      <c r="A62" s="15">
        <v>58</v>
      </c>
      <c r="B62" s="80"/>
      <c r="C62" s="74"/>
      <c r="D62" s="76"/>
      <c r="E62" s="73" t="str">
        <f>IF(ISNA(VLOOKUP(C62,Наменаклатура!$B$3:$C$1002,2,0))=TRUE,"0",VLOOKUP(C62,Наменаклатура!$B$3:$C$1002,2,0))</f>
        <v>0</v>
      </c>
      <c r="F62" s="55"/>
      <c r="G62" s="16">
        <v>0.1</v>
      </c>
      <c r="H62" s="3">
        <f t="shared" si="0"/>
        <v>0</v>
      </c>
      <c r="I62" s="4">
        <f t="shared" si="1"/>
        <v>0</v>
      </c>
      <c r="J62" s="7"/>
      <c r="K62" s="3"/>
      <c r="L62" s="4">
        <f t="shared" si="2"/>
        <v>0</v>
      </c>
      <c r="M62" s="8"/>
      <c r="N62" s="8"/>
      <c r="O62" s="8"/>
      <c r="P62" s="33"/>
      <c r="Q62" s="107"/>
      <c r="R62" s="109">
        <f t="shared" si="3"/>
        <v>0</v>
      </c>
      <c r="S62" s="89"/>
      <c r="T62" s="9"/>
      <c r="U62" s="57"/>
      <c r="V62" s="21" t="s">
        <v>29</v>
      </c>
      <c r="W62" s="45" t="s">
        <v>14</v>
      </c>
      <c r="X62" s="23" t="s">
        <v>27</v>
      </c>
      <c r="Y62" s="89"/>
      <c r="Z62" s="56"/>
      <c r="AA62" s="18"/>
      <c r="AB62" s="17" t="s">
        <v>18</v>
      </c>
      <c r="AC62" s="9"/>
      <c r="AD62" s="43"/>
    </row>
    <row r="63" spans="1:30" ht="13.5" hidden="1" customHeight="1" outlineLevel="1" thickBot="1" x14ac:dyDescent="0.3">
      <c r="A63" s="15">
        <v>59</v>
      </c>
      <c r="B63" s="80"/>
      <c r="C63" s="74"/>
      <c r="D63" s="76"/>
      <c r="E63" s="73" t="str">
        <f>IF(ISNA(VLOOKUP(C63,Наменаклатура!$B$3:$C$1002,2,0))=TRUE,"0",VLOOKUP(C63,Наменаклатура!$B$3:$C$1002,2,0))</f>
        <v>0</v>
      </c>
      <c r="F63" s="55"/>
      <c r="G63" s="16">
        <v>0.1</v>
      </c>
      <c r="H63" s="3">
        <f t="shared" si="0"/>
        <v>0</v>
      </c>
      <c r="I63" s="4">
        <f t="shared" si="1"/>
        <v>0</v>
      </c>
      <c r="J63" s="7"/>
      <c r="K63" s="3"/>
      <c r="L63" s="4">
        <f t="shared" si="2"/>
        <v>0</v>
      </c>
      <c r="M63" s="8"/>
      <c r="N63" s="8"/>
      <c r="O63" s="8"/>
      <c r="P63" s="33"/>
      <c r="Q63" s="107"/>
      <c r="R63" s="109">
        <f t="shared" si="3"/>
        <v>0</v>
      </c>
      <c r="S63" s="89"/>
      <c r="T63" s="9"/>
      <c r="U63" s="57"/>
      <c r="V63" s="21" t="s">
        <v>29</v>
      </c>
      <c r="W63" s="45" t="s">
        <v>14</v>
      </c>
      <c r="X63" s="23" t="s">
        <v>27</v>
      </c>
      <c r="Y63" s="89"/>
      <c r="Z63" s="56"/>
      <c r="AA63" s="18"/>
      <c r="AB63" s="17" t="s">
        <v>18</v>
      </c>
      <c r="AC63" s="9"/>
      <c r="AD63" s="43"/>
    </row>
    <row r="64" spans="1:30" ht="13.5" hidden="1" customHeight="1" outlineLevel="1" thickBot="1" x14ac:dyDescent="0.3">
      <c r="A64" s="15">
        <v>60</v>
      </c>
      <c r="B64" s="80"/>
      <c r="C64" s="74"/>
      <c r="D64" s="76"/>
      <c r="E64" s="73" t="str">
        <f>IF(ISNA(VLOOKUP(C64,Наменаклатура!$B$3:$C$1002,2,0))=TRUE,"0",VLOOKUP(C64,Наменаклатура!$B$3:$C$1002,2,0))</f>
        <v>0</v>
      </c>
      <c r="F64" s="55"/>
      <c r="G64" s="16">
        <v>0.1</v>
      </c>
      <c r="H64" s="3">
        <f t="shared" si="0"/>
        <v>0</v>
      </c>
      <c r="I64" s="4">
        <f t="shared" si="1"/>
        <v>0</v>
      </c>
      <c r="J64" s="7"/>
      <c r="K64" s="3"/>
      <c r="L64" s="4">
        <f t="shared" si="2"/>
        <v>0</v>
      </c>
      <c r="M64" s="8"/>
      <c r="N64" s="8"/>
      <c r="O64" s="8"/>
      <c r="P64" s="33"/>
      <c r="Q64" s="107"/>
      <c r="R64" s="109">
        <f t="shared" si="3"/>
        <v>0</v>
      </c>
      <c r="S64" s="89"/>
      <c r="T64" s="9"/>
      <c r="U64" s="57"/>
      <c r="V64" s="21" t="s">
        <v>29</v>
      </c>
      <c r="W64" s="45" t="s">
        <v>14</v>
      </c>
      <c r="X64" s="23" t="s">
        <v>27</v>
      </c>
      <c r="Y64" s="89"/>
      <c r="Z64" s="56"/>
      <c r="AA64" s="18"/>
      <c r="AB64" s="17" t="s">
        <v>18</v>
      </c>
      <c r="AC64" s="9"/>
      <c r="AD64" s="43"/>
    </row>
    <row r="65" spans="1:30" ht="13.5" hidden="1" customHeight="1" outlineLevel="1" thickBot="1" x14ac:dyDescent="0.3">
      <c r="A65" s="15">
        <v>61</v>
      </c>
      <c r="B65" s="80"/>
      <c r="C65" s="74"/>
      <c r="D65" s="76"/>
      <c r="E65" s="73" t="str">
        <f>IF(ISNA(VLOOKUP(C65,Наменаклатура!$B$3:$C$1002,2,0))=TRUE,"0",VLOOKUP(C65,Наменаклатура!$B$3:$C$1002,2,0))</f>
        <v>0</v>
      </c>
      <c r="F65" s="55"/>
      <c r="G65" s="16">
        <v>0.1</v>
      </c>
      <c r="H65" s="3">
        <f t="shared" si="0"/>
        <v>0</v>
      </c>
      <c r="I65" s="4">
        <f t="shared" si="1"/>
        <v>0</v>
      </c>
      <c r="J65" s="7"/>
      <c r="K65" s="3"/>
      <c r="L65" s="4">
        <f t="shared" si="2"/>
        <v>0</v>
      </c>
      <c r="M65" s="8"/>
      <c r="N65" s="8"/>
      <c r="O65" s="8"/>
      <c r="P65" s="33"/>
      <c r="Q65" s="107"/>
      <c r="R65" s="109">
        <f t="shared" si="3"/>
        <v>0</v>
      </c>
      <c r="S65" s="89"/>
      <c r="T65" s="9"/>
      <c r="U65" s="57"/>
      <c r="V65" s="21" t="s">
        <v>29</v>
      </c>
      <c r="W65" s="45" t="s">
        <v>14</v>
      </c>
      <c r="X65" s="23" t="s">
        <v>27</v>
      </c>
      <c r="Y65" s="89"/>
      <c r="Z65" s="56"/>
      <c r="AA65" s="18"/>
      <c r="AB65" s="17" t="s">
        <v>18</v>
      </c>
      <c r="AC65" s="9"/>
      <c r="AD65" s="43"/>
    </row>
    <row r="66" spans="1:30" ht="13.5" hidden="1" customHeight="1" outlineLevel="1" thickBot="1" x14ac:dyDescent="0.3">
      <c r="A66" s="15">
        <v>62</v>
      </c>
      <c r="B66" s="80"/>
      <c r="C66" s="74"/>
      <c r="D66" s="76"/>
      <c r="E66" s="73" t="str">
        <f>IF(ISNA(VLOOKUP(C66,Наменаклатура!$B$3:$C$1002,2,0))=TRUE,"0",VLOOKUP(C66,Наменаклатура!$B$3:$C$1002,2,0))</f>
        <v>0</v>
      </c>
      <c r="F66" s="55"/>
      <c r="G66" s="16">
        <v>0.1</v>
      </c>
      <c r="H66" s="3">
        <f t="shared" si="0"/>
        <v>0</v>
      </c>
      <c r="I66" s="4">
        <f t="shared" si="1"/>
        <v>0</v>
      </c>
      <c r="J66" s="7"/>
      <c r="K66" s="3"/>
      <c r="L66" s="4">
        <f t="shared" si="2"/>
        <v>0</v>
      </c>
      <c r="M66" s="8"/>
      <c r="N66" s="8"/>
      <c r="O66" s="8"/>
      <c r="P66" s="33"/>
      <c r="Q66" s="107"/>
      <c r="R66" s="109">
        <f t="shared" si="3"/>
        <v>0</v>
      </c>
      <c r="S66" s="89"/>
      <c r="T66" s="9"/>
      <c r="U66" s="57"/>
      <c r="V66" s="21" t="s">
        <v>29</v>
      </c>
      <c r="W66" s="45" t="s">
        <v>14</v>
      </c>
      <c r="X66" s="23" t="s">
        <v>27</v>
      </c>
      <c r="Y66" s="89"/>
      <c r="Z66" s="56"/>
      <c r="AA66" s="18"/>
      <c r="AB66" s="17" t="s">
        <v>18</v>
      </c>
      <c r="AC66" s="9"/>
      <c r="AD66" s="43"/>
    </row>
    <row r="67" spans="1:30" ht="13.5" hidden="1" customHeight="1" outlineLevel="1" thickBot="1" x14ac:dyDescent="0.3">
      <c r="A67" s="15">
        <v>63</v>
      </c>
      <c r="B67" s="80"/>
      <c r="C67" s="74"/>
      <c r="D67" s="76"/>
      <c r="E67" s="73" t="str">
        <f>IF(ISNA(VLOOKUP(C67,Наменаклатура!$B$3:$C$1002,2,0))=TRUE,"0",VLOOKUP(C67,Наменаклатура!$B$3:$C$1002,2,0))</f>
        <v>0</v>
      </c>
      <c r="F67" s="55"/>
      <c r="G67" s="16">
        <v>0.1</v>
      </c>
      <c r="H67" s="3">
        <f t="shared" si="0"/>
        <v>0</v>
      </c>
      <c r="I67" s="4">
        <f t="shared" si="1"/>
        <v>0</v>
      </c>
      <c r="J67" s="7"/>
      <c r="K67" s="3"/>
      <c r="L67" s="4">
        <f t="shared" si="2"/>
        <v>0</v>
      </c>
      <c r="M67" s="8"/>
      <c r="N67" s="8"/>
      <c r="O67" s="8"/>
      <c r="P67" s="33"/>
      <c r="Q67" s="107"/>
      <c r="R67" s="109">
        <f t="shared" si="3"/>
        <v>0</v>
      </c>
      <c r="S67" s="89"/>
      <c r="T67" s="9"/>
      <c r="U67" s="57"/>
      <c r="V67" s="21" t="s">
        <v>29</v>
      </c>
      <c r="W67" s="45" t="s">
        <v>14</v>
      </c>
      <c r="X67" s="23" t="s">
        <v>27</v>
      </c>
      <c r="Y67" s="89"/>
      <c r="Z67" s="56"/>
      <c r="AA67" s="18"/>
      <c r="AB67" s="17" t="s">
        <v>18</v>
      </c>
      <c r="AC67" s="9"/>
      <c r="AD67" s="43"/>
    </row>
    <row r="68" spans="1:30" ht="13.5" hidden="1" customHeight="1" outlineLevel="1" thickBot="1" x14ac:dyDescent="0.3">
      <c r="A68" s="15">
        <v>64</v>
      </c>
      <c r="B68" s="80"/>
      <c r="C68" s="74"/>
      <c r="D68" s="76"/>
      <c r="E68" s="73" t="str">
        <f>IF(ISNA(VLOOKUP(C68,Наменаклатура!$B$3:$C$1002,2,0))=TRUE,"0",VLOOKUP(C68,Наменаклатура!$B$3:$C$1002,2,0))</f>
        <v>0</v>
      </c>
      <c r="F68" s="55"/>
      <c r="G68" s="16">
        <v>0.1</v>
      </c>
      <c r="H68" s="3">
        <f t="shared" si="0"/>
        <v>0</v>
      </c>
      <c r="I68" s="4">
        <f t="shared" si="1"/>
        <v>0</v>
      </c>
      <c r="J68" s="7"/>
      <c r="K68" s="3"/>
      <c r="L68" s="4">
        <f t="shared" si="2"/>
        <v>0</v>
      </c>
      <c r="M68" s="8"/>
      <c r="N68" s="8"/>
      <c r="O68" s="8"/>
      <c r="P68" s="33"/>
      <c r="Q68" s="107"/>
      <c r="R68" s="109">
        <f t="shared" si="3"/>
        <v>0</v>
      </c>
      <c r="S68" s="89"/>
      <c r="T68" s="9"/>
      <c r="U68" s="57"/>
      <c r="V68" s="21" t="s">
        <v>29</v>
      </c>
      <c r="W68" s="45" t="s">
        <v>14</v>
      </c>
      <c r="X68" s="23" t="s">
        <v>27</v>
      </c>
      <c r="Y68" s="89"/>
      <c r="Z68" s="56"/>
      <c r="AA68" s="18"/>
      <c r="AB68" s="17" t="s">
        <v>18</v>
      </c>
      <c r="AC68" s="9"/>
      <c r="AD68" s="43"/>
    </row>
    <row r="69" spans="1:30" ht="13.5" hidden="1" customHeight="1" outlineLevel="1" thickBot="1" x14ac:dyDescent="0.3">
      <c r="A69" s="15">
        <v>65</v>
      </c>
      <c r="B69" s="80"/>
      <c r="C69" s="74"/>
      <c r="D69" s="76"/>
      <c r="E69" s="73" t="str">
        <f>IF(ISNA(VLOOKUP(C69,Наменаклатура!$B$3:$C$1002,2,0))=TRUE,"0",VLOOKUP(C69,Наменаклатура!$B$3:$C$1002,2,0))</f>
        <v>0</v>
      </c>
      <c r="F69" s="55"/>
      <c r="G69" s="16">
        <v>0.1</v>
      </c>
      <c r="H69" s="3">
        <f t="shared" ref="H69:H104" si="4">F69*G69</f>
        <v>0</v>
      </c>
      <c r="I69" s="4">
        <f t="shared" si="1"/>
        <v>0</v>
      </c>
      <c r="J69" s="7"/>
      <c r="K69" s="3"/>
      <c r="L69" s="4">
        <f t="shared" si="2"/>
        <v>0</v>
      </c>
      <c r="M69" s="8"/>
      <c r="N69" s="8"/>
      <c r="O69" s="8"/>
      <c r="P69" s="33"/>
      <c r="Q69" s="107"/>
      <c r="R69" s="109">
        <f t="shared" si="3"/>
        <v>0</v>
      </c>
      <c r="S69" s="89"/>
      <c r="T69" s="9"/>
      <c r="U69" s="57"/>
      <c r="V69" s="21" t="s">
        <v>29</v>
      </c>
      <c r="W69" s="45" t="s">
        <v>14</v>
      </c>
      <c r="X69" s="23" t="s">
        <v>27</v>
      </c>
      <c r="Y69" s="89"/>
      <c r="Z69" s="56"/>
      <c r="AA69" s="18"/>
      <c r="AB69" s="17" t="s">
        <v>18</v>
      </c>
      <c r="AC69" s="9"/>
      <c r="AD69" s="43"/>
    </row>
    <row r="70" spans="1:30" ht="13.5" hidden="1" customHeight="1" outlineLevel="1" thickBot="1" x14ac:dyDescent="0.3">
      <c r="A70" s="15">
        <v>66</v>
      </c>
      <c r="B70" s="80"/>
      <c r="C70" s="74"/>
      <c r="D70" s="76"/>
      <c r="E70" s="73" t="str">
        <f>IF(ISNA(VLOOKUP(C70,Наменаклатура!$B$3:$C$1002,2,0))=TRUE,"0",VLOOKUP(C70,Наменаклатура!$B$3:$C$1002,2,0))</f>
        <v>0</v>
      </c>
      <c r="F70" s="55"/>
      <c r="G70" s="16">
        <v>0.1</v>
      </c>
      <c r="H70" s="3">
        <f t="shared" si="4"/>
        <v>0</v>
      </c>
      <c r="I70" s="4">
        <f t="shared" ref="I70:I104" si="5">F70-H70-E70</f>
        <v>0</v>
      </c>
      <c r="J70" s="7"/>
      <c r="K70" s="3"/>
      <c r="L70" s="4">
        <f t="shared" ref="L70:L104" si="6">J70-K70-E70</f>
        <v>0</v>
      </c>
      <c r="M70" s="8"/>
      <c r="N70" s="8"/>
      <c r="O70" s="8"/>
      <c r="P70" s="33"/>
      <c r="Q70" s="107"/>
      <c r="R70" s="109">
        <f t="shared" ref="R70:R104" si="7">Q70+P70+O70+N70+M70</f>
        <v>0</v>
      </c>
      <c r="S70" s="89"/>
      <c r="T70" s="9"/>
      <c r="U70" s="57"/>
      <c r="V70" s="21" t="s">
        <v>29</v>
      </c>
      <c r="W70" s="45" t="s">
        <v>14</v>
      </c>
      <c r="X70" s="23" t="s">
        <v>27</v>
      </c>
      <c r="Y70" s="89"/>
      <c r="Z70" s="56"/>
      <c r="AA70" s="18"/>
      <c r="AB70" s="17" t="s">
        <v>18</v>
      </c>
      <c r="AC70" s="9"/>
      <c r="AD70" s="43"/>
    </row>
    <row r="71" spans="1:30" ht="13.5" hidden="1" customHeight="1" outlineLevel="1" thickBot="1" x14ac:dyDescent="0.3">
      <c r="A71" s="15">
        <v>67</v>
      </c>
      <c r="B71" s="80"/>
      <c r="C71" s="74"/>
      <c r="D71" s="76"/>
      <c r="E71" s="73" t="str">
        <f>IF(ISNA(VLOOKUP(C71,Наменаклатура!$B$3:$C$1002,2,0))=TRUE,"0",VLOOKUP(C71,Наменаклатура!$B$3:$C$1002,2,0))</f>
        <v>0</v>
      </c>
      <c r="F71" s="55"/>
      <c r="G71" s="16">
        <v>0.1</v>
      </c>
      <c r="H71" s="3">
        <f t="shared" si="4"/>
        <v>0</v>
      </c>
      <c r="I71" s="4">
        <f t="shared" si="5"/>
        <v>0</v>
      </c>
      <c r="J71" s="7"/>
      <c r="K71" s="3"/>
      <c r="L71" s="4">
        <f t="shared" si="6"/>
        <v>0</v>
      </c>
      <c r="M71" s="8"/>
      <c r="N71" s="8"/>
      <c r="O71" s="8"/>
      <c r="P71" s="33"/>
      <c r="Q71" s="107"/>
      <c r="R71" s="109">
        <f t="shared" si="7"/>
        <v>0</v>
      </c>
      <c r="S71" s="89"/>
      <c r="T71" s="9"/>
      <c r="U71" s="57"/>
      <c r="V71" s="21" t="s">
        <v>29</v>
      </c>
      <c r="W71" s="45" t="s">
        <v>14</v>
      </c>
      <c r="X71" s="23" t="s">
        <v>27</v>
      </c>
      <c r="Y71" s="89"/>
      <c r="Z71" s="56"/>
      <c r="AA71" s="18"/>
      <c r="AB71" s="17" t="s">
        <v>18</v>
      </c>
      <c r="AC71" s="9"/>
      <c r="AD71" s="43"/>
    </row>
    <row r="72" spans="1:30" ht="13.5" hidden="1" customHeight="1" outlineLevel="1" thickBot="1" x14ac:dyDescent="0.3">
      <c r="A72" s="15">
        <v>68</v>
      </c>
      <c r="B72" s="80"/>
      <c r="C72" s="74"/>
      <c r="D72" s="76"/>
      <c r="E72" s="73" t="str">
        <f>IF(ISNA(VLOOKUP(C72,Наменаклатура!$B$3:$C$1002,2,0))=TRUE,"0",VLOOKUP(C72,Наменаклатура!$B$3:$C$1002,2,0))</f>
        <v>0</v>
      </c>
      <c r="F72" s="55"/>
      <c r="G72" s="16">
        <v>0.1</v>
      </c>
      <c r="H72" s="3">
        <f t="shared" si="4"/>
        <v>0</v>
      </c>
      <c r="I72" s="4">
        <f t="shared" si="5"/>
        <v>0</v>
      </c>
      <c r="J72" s="7"/>
      <c r="K72" s="3"/>
      <c r="L72" s="4">
        <f t="shared" si="6"/>
        <v>0</v>
      </c>
      <c r="M72" s="8"/>
      <c r="N72" s="8"/>
      <c r="O72" s="8"/>
      <c r="P72" s="33"/>
      <c r="Q72" s="107"/>
      <c r="R72" s="109">
        <f t="shared" si="7"/>
        <v>0</v>
      </c>
      <c r="S72" s="89"/>
      <c r="T72" s="9"/>
      <c r="U72" s="57"/>
      <c r="V72" s="21" t="s">
        <v>29</v>
      </c>
      <c r="W72" s="45" t="s">
        <v>14</v>
      </c>
      <c r="X72" s="23" t="s">
        <v>27</v>
      </c>
      <c r="Y72" s="89"/>
      <c r="Z72" s="56"/>
      <c r="AA72" s="18"/>
      <c r="AB72" s="17" t="s">
        <v>18</v>
      </c>
      <c r="AC72" s="9"/>
      <c r="AD72" s="43"/>
    </row>
    <row r="73" spans="1:30" ht="13.5" hidden="1" customHeight="1" outlineLevel="1" thickBot="1" x14ac:dyDescent="0.3">
      <c r="A73" s="15">
        <v>69</v>
      </c>
      <c r="B73" s="80"/>
      <c r="C73" s="74"/>
      <c r="D73" s="76"/>
      <c r="E73" s="73" t="str">
        <f>IF(ISNA(VLOOKUP(C73,Наменаклатура!$B$3:$C$1002,2,0))=TRUE,"0",VLOOKUP(C73,Наменаклатура!$B$3:$C$1002,2,0))</f>
        <v>0</v>
      </c>
      <c r="F73" s="55"/>
      <c r="G73" s="16">
        <v>0.1</v>
      </c>
      <c r="H73" s="3">
        <f t="shared" si="4"/>
        <v>0</v>
      </c>
      <c r="I73" s="4">
        <f t="shared" si="5"/>
        <v>0</v>
      </c>
      <c r="J73" s="7"/>
      <c r="K73" s="3"/>
      <c r="L73" s="4">
        <f t="shared" si="6"/>
        <v>0</v>
      </c>
      <c r="M73" s="8"/>
      <c r="N73" s="8"/>
      <c r="O73" s="8"/>
      <c r="P73" s="33"/>
      <c r="Q73" s="107"/>
      <c r="R73" s="109">
        <f t="shared" si="7"/>
        <v>0</v>
      </c>
      <c r="S73" s="89"/>
      <c r="T73" s="9"/>
      <c r="U73" s="57"/>
      <c r="V73" s="21" t="s">
        <v>29</v>
      </c>
      <c r="W73" s="45" t="s">
        <v>14</v>
      </c>
      <c r="X73" s="23" t="s">
        <v>27</v>
      </c>
      <c r="Y73" s="89"/>
      <c r="Z73" s="56"/>
      <c r="AA73" s="18"/>
      <c r="AB73" s="17" t="s">
        <v>18</v>
      </c>
      <c r="AC73" s="9"/>
      <c r="AD73" s="43"/>
    </row>
    <row r="74" spans="1:30" ht="13.5" hidden="1" customHeight="1" outlineLevel="1" thickBot="1" x14ac:dyDescent="0.3">
      <c r="A74" s="15">
        <v>70</v>
      </c>
      <c r="B74" s="80"/>
      <c r="C74" s="74"/>
      <c r="D74" s="76"/>
      <c r="E74" s="73" t="str">
        <f>IF(ISNA(VLOOKUP(C74,Наменаклатура!$B$3:$C$1002,2,0))=TRUE,"0",VLOOKUP(C74,Наменаклатура!$B$3:$C$1002,2,0))</f>
        <v>0</v>
      </c>
      <c r="F74" s="55"/>
      <c r="G74" s="16">
        <v>0.1</v>
      </c>
      <c r="H74" s="3">
        <f t="shared" si="4"/>
        <v>0</v>
      </c>
      <c r="I74" s="4">
        <f t="shared" si="5"/>
        <v>0</v>
      </c>
      <c r="J74" s="7"/>
      <c r="K74" s="3"/>
      <c r="L74" s="4">
        <f t="shared" si="6"/>
        <v>0</v>
      </c>
      <c r="M74" s="8"/>
      <c r="N74" s="8"/>
      <c r="O74" s="8"/>
      <c r="P74" s="33"/>
      <c r="Q74" s="107"/>
      <c r="R74" s="109">
        <f t="shared" si="7"/>
        <v>0</v>
      </c>
      <c r="S74" s="89"/>
      <c r="T74" s="9"/>
      <c r="U74" s="57"/>
      <c r="V74" s="21" t="s">
        <v>29</v>
      </c>
      <c r="W74" s="45" t="s">
        <v>14</v>
      </c>
      <c r="X74" s="23" t="s">
        <v>27</v>
      </c>
      <c r="Y74" s="89"/>
      <c r="Z74" s="56"/>
      <c r="AA74" s="18"/>
      <c r="AB74" s="17" t="s">
        <v>18</v>
      </c>
      <c r="AC74" s="9"/>
      <c r="AD74" s="43"/>
    </row>
    <row r="75" spans="1:30" ht="13.5" hidden="1" customHeight="1" outlineLevel="1" thickBot="1" x14ac:dyDescent="0.3">
      <c r="A75" s="15">
        <v>71</v>
      </c>
      <c r="B75" s="80"/>
      <c r="C75" s="74"/>
      <c r="D75" s="76"/>
      <c r="E75" s="73" t="str">
        <f>IF(ISNA(VLOOKUP(C75,Наменаклатура!$B$3:$C$1002,2,0))=TRUE,"0",VLOOKUP(C75,Наменаклатура!$B$3:$C$1002,2,0))</f>
        <v>0</v>
      </c>
      <c r="F75" s="55"/>
      <c r="G75" s="16">
        <v>0.1</v>
      </c>
      <c r="H75" s="3">
        <f t="shared" si="4"/>
        <v>0</v>
      </c>
      <c r="I75" s="4">
        <f t="shared" si="5"/>
        <v>0</v>
      </c>
      <c r="J75" s="7"/>
      <c r="K75" s="3"/>
      <c r="L75" s="4">
        <f t="shared" si="6"/>
        <v>0</v>
      </c>
      <c r="M75" s="8"/>
      <c r="N75" s="8"/>
      <c r="O75" s="8"/>
      <c r="P75" s="33"/>
      <c r="Q75" s="107"/>
      <c r="R75" s="109">
        <f t="shared" si="7"/>
        <v>0</v>
      </c>
      <c r="S75" s="89"/>
      <c r="T75" s="9"/>
      <c r="U75" s="57"/>
      <c r="V75" s="21" t="s">
        <v>29</v>
      </c>
      <c r="W75" s="45" t="s">
        <v>14</v>
      </c>
      <c r="X75" s="23" t="s">
        <v>27</v>
      </c>
      <c r="Y75" s="89"/>
      <c r="Z75" s="56"/>
      <c r="AA75" s="18"/>
      <c r="AB75" s="17" t="s">
        <v>18</v>
      </c>
      <c r="AC75" s="9"/>
      <c r="AD75" s="43"/>
    </row>
    <row r="76" spans="1:30" ht="13.5" hidden="1" customHeight="1" outlineLevel="1" thickBot="1" x14ac:dyDescent="0.3">
      <c r="A76" s="15">
        <v>72</v>
      </c>
      <c r="B76" s="80"/>
      <c r="C76" s="74"/>
      <c r="D76" s="76"/>
      <c r="E76" s="73" t="str">
        <f>IF(ISNA(VLOOKUP(C76,Наменаклатура!$B$3:$C$1002,2,0))=TRUE,"0",VLOOKUP(C76,Наменаклатура!$B$3:$C$1002,2,0))</f>
        <v>0</v>
      </c>
      <c r="F76" s="55"/>
      <c r="G76" s="16">
        <v>0.1</v>
      </c>
      <c r="H76" s="3">
        <f t="shared" si="4"/>
        <v>0</v>
      </c>
      <c r="I76" s="4">
        <f t="shared" si="5"/>
        <v>0</v>
      </c>
      <c r="J76" s="7"/>
      <c r="K76" s="3"/>
      <c r="L76" s="4">
        <f t="shared" si="6"/>
        <v>0</v>
      </c>
      <c r="M76" s="8"/>
      <c r="N76" s="8"/>
      <c r="O76" s="8"/>
      <c r="P76" s="33"/>
      <c r="Q76" s="107"/>
      <c r="R76" s="109">
        <f t="shared" si="7"/>
        <v>0</v>
      </c>
      <c r="S76" s="89"/>
      <c r="T76" s="9"/>
      <c r="U76" s="57"/>
      <c r="V76" s="21" t="s">
        <v>29</v>
      </c>
      <c r="W76" s="45" t="s">
        <v>14</v>
      </c>
      <c r="X76" s="23" t="s">
        <v>27</v>
      </c>
      <c r="Y76" s="89"/>
      <c r="Z76" s="56"/>
      <c r="AA76" s="18"/>
      <c r="AB76" s="17" t="s">
        <v>18</v>
      </c>
      <c r="AC76" s="9"/>
      <c r="AD76" s="43"/>
    </row>
    <row r="77" spans="1:30" ht="13.5" hidden="1" customHeight="1" outlineLevel="1" thickBot="1" x14ac:dyDescent="0.3">
      <c r="A77" s="15">
        <v>73</v>
      </c>
      <c r="B77" s="80"/>
      <c r="C77" s="74"/>
      <c r="D77" s="76"/>
      <c r="E77" s="73" t="str">
        <f>IF(ISNA(VLOOKUP(C77,Наменаклатура!$B$3:$C$1002,2,0))=TRUE,"0",VLOOKUP(C77,Наменаклатура!$B$3:$C$1002,2,0))</f>
        <v>0</v>
      </c>
      <c r="F77" s="55"/>
      <c r="G77" s="16">
        <v>0.1</v>
      </c>
      <c r="H77" s="3">
        <f t="shared" si="4"/>
        <v>0</v>
      </c>
      <c r="I77" s="4">
        <f t="shared" si="5"/>
        <v>0</v>
      </c>
      <c r="J77" s="7"/>
      <c r="K77" s="3"/>
      <c r="L77" s="4">
        <f t="shared" si="6"/>
        <v>0</v>
      </c>
      <c r="M77" s="8"/>
      <c r="N77" s="8"/>
      <c r="O77" s="8"/>
      <c r="P77" s="33"/>
      <c r="Q77" s="107"/>
      <c r="R77" s="109">
        <f t="shared" si="7"/>
        <v>0</v>
      </c>
      <c r="S77" s="89"/>
      <c r="T77" s="9"/>
      <c r="U77" s="57"/>
      <c r="V77" s="21" t="s">
        <v>29</v>
      </c>
      <c r="W77" s="45" t="s">
        <v>14</v>
      </c>
      <c r="X77" s="23" t="s">
        <v>27</v>
      </c>
      <c r="Y77" s="89"/>
      <c r="Z77" s="56"/>
      <c r="AA77" s="18"/>
      <c r="AB77" s="17" t="s">
        <v>18</v>
      </c>
      <c r="AC77" s="9"/>
      <c r="AD77" s="43"/>
    </row>
    <row r="78" spans="1:30" ht="13.5" hidden="1" customHeight="1" outlineLevel="1" thickBot="1" x14ac:dyDescent="0.3">
      <c r="A78" s="15">
        <v>74</v>
      </c>
      <c r="B78" s="80"/>
      <c r="C78" s="74"/>
      <c r="D78" s="76"/>
      <c r="E78" s="73" t="str">
        <f>IF(ISNA(VLOOKUP(C78,Наменаклатура!$B$3:$C$1002,2,0))=TRUE,"0",VLOOKUP(C78,Наменаклатура!$B$3:$C$1002,2,0))</f>
        <v>0</v>
      </c>
      <c r="F78" s="55"/>
      <c r="G78" s="16">
        <v>0.1</v>
      </c>
      <c r="H78" s="3">
        <f t="shared" si="4"/>
        <v>0</v>
      </c>
      <c r="I78" s="4">
        <f t="shared" si="5"/>
        <v>0</v>
      </c>
      <c r="J78" s="7"/>
      <c r="K78" s="3"/>
      <c r="L78" s="4">
        <f t="shared" si="6"/>
        <v>0</v>
      </c>
      <c r="M78" s="8"/>
      <c r="N78" s="8"/>
      <c r="O78" s="8"/>
      <c r="P78" s="33"/>
      <c r="Q78" s="107"/>
      <c r="R78" s="109">
        <f t="shared" si="7"/>
        <v>0</v>
      </c>
      <c r="S78" s="89"/>
      <c r="T78" s="9"/>
      <c r="U78" s="57"/>
      <c r="V78" s="21" t="s">
        <v>29</v>
      </c>
      <c r="W78" s="45" t="s">
        <v>14</v>
      </c>
      <c r="X78" s="23" t="s">
        <v>27</v>
      </c>
      <c r="Y78" s="89"/>
      <c r="Z78" s="56"/>
      <c r="AA78" s="18"/>
      <c r="AB78" s="17" t="s">
        <v>18</v>
      </c>
      <c r="AC78" s="9"/>
      <c r="AD78" s="43"/>
    </row>
    <row r="79" spans="1:30" ht="13.5" hidden="1" customHeight="1" outlineLevel="1" thickBot="1" x14ac:dyDescent="0.3">
      <c r="A79" s="15">
        <v>75</v>
      </c>
      <c r="B79" s="80"/>
      <c r="C79" s="74"/>
      <c r="D79" s="76"/>
      <c r="E79" s="73" t="str">
        <f>IF(ISNA(VLOOKUP(C79,Наменаклатура!$B$3:$C$1002,2,0))=TRUE,"0",VLOOKUP(C79,Наменаклатура!$B$3:$C$1002,2,0))</f>
        <v>0</v>
      </c>
      <c r="F79" s="55"/>
      <c r="G79" s="16">
        <v>0.1</v>
      </c>
      <c r="H79" s="3">
        <f t="shared" si="4"/>
        <v>0</v>
      </c>
      <c r="I79" s="4">
        <f t="shared" si="5"/>
        <v>0</v>
      </c>
      <c r="J79" s="7"/>
      <c r="K79" s="3"/>
      <c r="L79" s="4">
        <f t="shared" si="6"/>
        <v>0</v>
      </c>
      <c r="M79" s="8"/>
      <c r="N79" s="8"/>
      <c r="O79" s="8"/>
      <c r="P79" s="33"/>
      <c r="Q79" s="107"/>
      <c r="R79" s="109">
        <f t="shared" si="7"/>
        <v>0</v>
      </c>
      <c r="S79" s="89"/>
      <c r="T79" s="9"/>
      <c r="U79" s="57"/>
      <c r="V79" s="21" t="s">
        <v>29</v>
      </c>
      <c r="W79" s="45" t="s">
        <v>14</v>
      </c>
      <c r="X79" s="23" t="s">
        <v>27</v>
      </c>
      <c r="Y79" s="89"/>
      <c r="Z79" s="56"/>
      <c r="AA79" s="18"/>
      <c r="AB79" s="17" t="s">
        <v>18</v>
      </c>
      <c r="AC79" s="9"/>
      <c r="AD79" s="43"/>
    </row>
    <row r="80" spans="1:30" ht="13.5" hidden="1" customHeight="1" outlineLevel="1" thickBot="1" x14ac:dyDescent="0.3">
      <c r="A80" s="15">
        <v>76</v>
      </c>
      <c r="B80" s="80"/>
      <c r="C80" s="74"/>
      <c r="D80" s="76"/>
      <c r="E80" s="73" t="str">
        <f>IF(ISNA(VLOOKUP(C80,Наменаклатура!$B$3:$C$1002,2,0))=TRUE,"0",VLOOKUP(C80,Наменаклатура!$B$3:$C$1002,2,0))</f>
        <v>0</v>
      </c>
      <c r="F80" s="55"/>
      <c r="G80" s="16">
        <v>0.1</v>
      </c>
      <c r="H80" s="3">
        <f t="shared" si="4"/>
        <v>0</v>
      </c>
      <c r="I80" s="4">
        <f t="shared" si="5"/>
        <v>0</v>
      </c>
      <c r="J80" s="7"/>
      <c r="K80" s="3"/>
      <c r="L80" s="4">
        <f t="shared" si="6"/>
        <v>0</v>
      </c>
      <c r="M80" s="8"/>
      <c r="N80" s="8"/>
      <c r="O80" s="8"/>
      <c r="P80" s="33"/>
      <c r="Q80" s="107"/>
      <c r="R80" s="109">
        <f t="shared" si="7"/>
        <v>0</v>
      </c>
      <c r="S80" s="89"/>
      <c r="T80" s="9"/>
      <c r="U80" s="57"/>
      <c r="V80" s="21" t="s">
        <v>29</v>
      </c>
      <c r="W80" s="45" t="s">
        <v>14</v>
      </c>
      <c r="X80" s="23" t="s">
        <v>27</v>
      </c>
      <c r="Y80" s="89"/>
      <c r="Z80" s="56"/>
      <c r="AA80" s="18"/>
      <c r="AB80" s="17" t="s">
        <v>18</v>
      </c>
      <c r="AC80" s="9"/>
      <c r="AD80" s="43"/>
    </row>
    <row r="81" spans="1:30" ht="13.5" hidden="1" customHeight="1" outlineLevel="1" thickBot="1" x14ac:dyDescent="0.3">
      <c r="A81" s="15">
        <v>77</v>
      </c>
      <c r="B81" s="80"/>
      <c r="C81" s="74"/>
      <c r="D81" s="76"/>
      <c r="E81" s="73" t="str">
        <f>IF(ISNA(VLOOKUP(C81,Наменаклатура!$B$3:$C$1002,2,0))=TRUE,"0",VLOOKUP(C81,Наменаклатура!$B$3:$C$1002,2,0))</f>
        <v>0</v>
      </c>
      <c r="F81" s="55"/>
      <c r="G81" s="16">
        <v>0.1</v>
      </c>
      <c r="H81" s="3">
        <f t="shared" si="4"/>
        <v>0</v>
      </c>
      <c r="I81" s="4">
        <f t="shared" si="5"/>
        <v>0</v>
      </c>
      <c r="J81" s="7"/>
      <c r="K81" s="3"/>
      <c r="L81" s="4">
        <f t="shared" si="6"/>
        <v>0</v>
      </c>
      <c r="M81" s="8"/>
      <c r="N81" s="8"/>
      <c r="O81" s="8"/>
      <c r="P81" s="33"/>
      <c r="Q81" s="107"/>
      <c r="R81" s="109">
        <f t="shared" si="7"/>
        <v>0</v>
      </c>
      <c r="S81" s="89"/>
      <c r="T81" s="9"/>
      <c r="U81" s="57"/>
      <c r="V81" s="21" t="s">
        <v>29</v>
      </c>
      <c r="W81" s="45" t="s">
        <v>14</v>
      </c>
      <c r="X81" s="23" t="s">
        <v>27</v>
      </c>
      <c r="Y81" s="89"/>
      <c r="Z81" s="56"/>
      <c r="AA81" s="18"/>
      <c r="AB81" s="17" t="s">
        <v>18</v>
      </c>
      <c r="AC81" s="9"/>
      <c r="AD81" s="43"/>
    </row>
    <row r="82" spans="1:30" ht="13.5" hidden="1" customHeight="1" outlineLevel="1" thickBot="1" x14ac:dyDescent="0.3">
      <c r="A82" s="15">
        <v>78</v>
      </c>
      <c r="B82" s="80"/>
      <c r="C82" s="74"/>
      <c r="D82" s="76"/>
      <c r="E82" s="73" t="str">
        <f>IF(ISNA(VLOOKUP(C82,Наменаклатура!$B$3:$C$1002,2,0))=TRUE,"0",VLOOKUP(C82,Наменаклатура!$B$3:$C$1002,2,0))</f>
        <v>0</v>
      </c>
      <c r="F82" s="55"/>
      <c r="G82" s="16">
        <v>0.1</v>
      </c>
      <c r="H82" s="3">
        <f t="shared" si="4"/>
        <v>0</v>
      </c>
      <c r="I82" s="4">
        <f t="shared" si="5"/>
        <v>0</v>
      </c>
      <c r="J82" s="7"/>
      <c r="K82" s="3"/>
      <c r="L82" s="4">
        <f t="shared" si="6"/>
        <v>0</v>
      </c>
      <c r="M82" s="8"/>
      <c r="N82" s="8"/>
      <c r="O82" s="8"/>
      <c r="P82" s="33"/>
      <c r="Q82" s="107"/>
      <c r="R82" s="109">
        <f t="shared" si="7"/>
        <v>0</v>
      </c>
      <c r="S82" s="89"/>
      <c r="T82" s="9"/>
      <c r="U82" s="57"/>
      <c r="V82" s="21" t="s">
        <v>29</v>
      </c>
      <c r="W82" s="45" t="s">
        <v>14</v>
      </c>
      <c r="X82" s="23" t="s">
        <v>27</v>
      </c>
      <c r="Y82" s="89"/>
      <c r="Z82" s="56"/>
      <c r="AA82" s="18"/>
      <c r="AB82" s="17" t="s">
        <v>18</v>
      </c>
      <c r="AC82" s="9"/>
      <c r="AD82" s="43"/>
    </row>
    <row r="83" spans="1:30" ht="13.5" hidden="1" customHeight="1" outlineLevel="1" thickBot="1" x14ac:dyDescent="0.3">
      <c r="A83" s="15">
        <v>79</v>
      </c>
      <c r="B83" s="80"/>
      <c r="C83" s="74"/>
      <c r="D83" s="76"/>
      <c r="E83" s="73" t="str">
        <f>IF(ISNA(VLOOKUP(C83,Наменаклатура!$B$3:$C$1002,2,0))=TRUE,"0",VLOOKUP(C83,Наменаклатура!$B$3:$C$1002,2,0))</f>
        <v>0</v>
      </c>
      <c r="F83" s="55"/>
      <c r="G83" s="16">
        <v>0.1</v>
      </c>
      <c r="H83" s="3">
        <f t="shared" si="4"/>
        <v>0</v>
      </c>
      <c r="I83" s="4">
        <f t="shared" si="5"/>
        <v>0</v>
      </c>
      <c r="J83" s="7"/>
      <c r="K83" s="3"/>
      <c r="L83" s="4">
        <f t="shared" si="6"/>
        <v>0</v>
      </c>
      <c r="M83" s="8"/>
      <c r="N83" s="8"/>
      <c r="O83" s="8"/>
      <c r="P83" s="33"/>
      <c r="Q83" s="107"/>
      <c r="R83" s="109">
        <f t="shared" si="7"/>
        <v>0</v>
      </c>
      <c r="S83" s="89"/>
      <c r="T83" s="9"/>
      <c r="U83" s="57"/>
      <c r="V83" s="21" t="s">
        <v>29</v>
      </c>
      <c r="W83" s="45" t="s">
        <v>14</v>
      </c>
      <c r="X83" s="23" t="s">
        <v>27</v>
      </c>
      <c r="Y83" s="89"/>
      <c r="Z83" s="56"/>
      <c r="AA83" s="18"/>
      <c r="AB83" s="17" t="s">
        <v>18</v>
      </c>
      <c r="AC83" s="9"/>
      <c r="AD83" s="43"/>
    </row>
    <row r="84" spans="1:30" ht="13.5" hidden="1" customHeight="1" outlineLevel="1" thickBot="1" x14ac:dyDescent="0.3">
      <c r="A84" s="15">
        <v>80</v>
      </c>
      <c r="B84" s="80"/>
      <c r="C84" s="74"/>
      <c r="D84" s="76"/>
      <c r="E84" s="73" t="str">
        <f>IF(ISNA(VLOOKUP(C84,Наменаклатура!$B$3:$C$1002,2,0))=TRUE,"0",VLOOKUP(C84,Наменаклатура!$B$3:$C$1002,2,0))</f>
        <v>0</v>
      </c>
      <c r="F84" s="55"/>
      <c r="G84" s="16">
        <v>0.1</v>
      </c>
      <c r="H84" s="3">
        <f t="shared" si="4"/>
        <v>0</v>
      </c>
      <c r="I84" s="4">
        <f t="shared" si="5"/>
        <v>0</v>
      </c>
      <c r="J84" s="7"/>
      <c r="K84" s="3"/>
      <c r="L84" s="4">
        <f t="shared" si="6"/>
        <v>0</v>
      </c>
      <c r="M84" s="8"/>
      <c r="N84" s="8"/>
      <c r="O84" s="8"/>
      <c r="P84" s="33"/>
      <c r="Q84" s="107"/>
      <c r="R84" s="109">
        <f t="shared" si="7"/>
        <v>0</v>
      </c>
      <c r="S84" s="89"/>
      <c r="T84" s="9"/>
      <c r="U84" s="57"/>
      <c r="V84" s="21" t="s">
        <v>29</v>
      </c>
      <c r="W84" s="45" t="s">
        <v>14</v>
      </c>
      <c r="X84" s="23" t="s">
        <v>27</v>
      </c>
      <c r="Y84" s="89"/>
      <c r="Z84" s="56"/>
      <c r="AA84" s="18"/>
      <c r="AB84" s="17" t="s">
        <v>18</v>
      </c>
      <c r="AC84" s="9"/>
      <c r="AD84" s="43"/>
    </row>
    <row r="85" spans="1:30" ht="13.5" hidden="1" customHeight="1" outlineLevel="1" thickBot="1" x14ac:dyDescent="0.3">
      <c r="A85" s="15">
        <v>81</v>
      </c>
      <c r="B85" s="80"/>
      <c r="C85" s="74"/>
      <c r="D85" s="76"/>
      <c r="E85" s="73" t="str">
        <f>IF(ISNA(VLOOKUP(C85,Наменаклатура!$B$3:$C$1002,2,0))=TRUE,"0",VLOOKUP(C85,Наменаклатура!$B$3:$C$1002,2,0))</f>
        <v>0</v>
      </c>
      <c r="F85" s="55"/>
      <c r="G85" s="16">
        <v>0.1</v>
      </c>
      <c r="H85" s="3">
        <f t="shared" si="4"/>
        <v>0</v>
      </c>
      <c r="I85" s="4">
        <f t="shared" si="5"/>
        <v>0</v>
      </c>
      <c r="J85" s="7"/>
      <c r="K85" s="3"/>
      <c r="L85" s="4">
        <f t="shared" si="6"/>
        <v>0</v>
      </c>
      <c r="M85" s="8"/>
      <c r="N85" s="8"/>
      <c r="O85" s="8"/>
      <c r="P85" s="33"/>
      <c r="Q85" s="107"/>
      <c r="R85" s="109">
        <f t="shared" si="7"/>
        <v>0</v>
      </c>
      <c r="S85" s="89"/>
      <c r="T85" s="9"/>
      <c r="U85" s="57"/>
      <c r="V85" s="21" t="s">
        <v>29</v>
      </c>
      <c r="W85" s="45" t="s">
        <v>14</v>
      </c>
      <c r="X85" s="23" t="s">
        <v>27</v>
      </c>
      <c r="Y85" s="89"/>
      <c r="Z85" s="56"/>
      <c r="AA85" s="18"/>
      <c r="AB85" s="17" t="s">
        <v>18</v>
      </c>
      <c r="AC85" s="9"/>
      <c r="AD85" s="43"/>
    </row>
    <row r="86" spans="1:30" ht="13.5" hidden="1" customHeight="1" outlineLevel="1" thickBot="1" x14ac:dyDescent="0.3">
      <c r="A86" s="15">
        <v>82</v>
      </c>
      <c r="B86" s="80"/>
      <c r="C86" s="74"/>
      <c r="D86" s="76"/>
      <c r="E86" s="73" t="str">
        <f>IF(ISNA(VLOOKUP(C86,Наменаклатура!$B$3:$C$1002,2,0))=TRUE,"0",VLOOKUP(C86,Наменаклатура!$B$3:$C$1002,2,0))</f>
        <v>0</v>
      </c>
      <c r="F86" s="55"/>
      <c r="G86" s="16">
        <v>0.1</v>
      </c>
      <c r="H86" s="3">
        <f t="shared" si="4"/>
        <v>0</v>
      </c>
      <c r="I86" s="4">
        <f t="shared" si="5"/>
        <v>0</v>
      </c>
      <c r="J86" s="7"/>
      <c r="K86" s="3"/>
      <c r="L86" s="4">
        <f t="shared" si="6"/>
        <v>0</v>
      </c>
      <c r="M86" s="8"/>
      <c r="N86" s="8"/>
      <c r="O86" s="8"/>
      <c r="P86" s="33"/>
      <c r="Q86" s="107"/>
      <c r="R86" s="109">
        <f t="shared" si="7"/>
        <v>0</v>
      </c>
      <c r="S86" s="89"/>
      <c r="T86" s="9"/>
      <c r="U86" s="57"/>
      <c r="V86" s="21" t="s">
        <v>29</v>
      </c>
      <c r="W86" s="45" t="s">
        <v>14</v>
      </c>
      <c r="X86" s="23" t="s">
        <v>27</v>
      </c>
      <c r="Y86" s="89"/>
      <c r="Z86" s="56"/>
      <c r="AA86" s="18"/>
      <c r="AB86" s="17" t="s">
        <v>18</v>
      </c>
      <c r="AC86" s="9"/>
      <c r="AD86" s="43"/>
    </row>
    <row r="87" spans="1:30" ht="13.5" hidden="1" customHeight="1" outlineLevel="1" thickBot="1" x14ac:dyDescent="0.3">
      <c r="A87" s="15">
        <v>83</v>
      </c>
      <c r="B87" s="80"/>
      <c r="C87" s="74"/>
      <c r="D87" s="76"/>
      <c r="E87" s="73" t="str">
        <f>IF(ISNA(VLOOKUP(C87,Наменаклатура!$B$3:$C$1002,2,0))=TRUE,"0",VLOOKUP(C87,Наменаклатура!$B$3:$C$1002,2,0))</f>
        <v>0</v>
      </c>
      <c r="F87" s="55"/>
      <c r="G87" s="16">
        <v>0.1</v>
      </c>
      <c r="H87" s="3">
        <f t="shared" si="4"/>
        <v>0</v>
      </c>
      <c r="I87" s="4">
        <f t="shared" si="5"/>
        <v>0</v>
      </c>
      <c r="J87" s="7"/>
      <c r="K87" s="3"/>
      <c r="L87" s="4">
        <f t="shared" si="6"/>
        <v>0</v>
      </c>
      <c r="M87" s="8"/>
      <c r="N87" s="8"/>
      <c r="O87" s="8"/>
      <c r="P87" s="33"/>
      <c r="Q87" s="107"/>
      <c r="R87" s="109">
        <f t="shared" si="7"/>
        <v>0</v>
      </c>
      <c r="S87" s="89"/>
      <c r="T87" s="9"/>
      <c r="U87" s="57"/>
      <c r="V87" s="21" t="s">
        <v>29</v>
      </c>
      <c r="W87" s="45" t="s">
        <v>14</v>
      </c>
      <c r="X87" s="23" t="s">
        <v>27</v>
      </c>
      <c r="Y87" s="89"/>
      <c r="Z87" s="56"/>
      <c r="AA87" s="18"/>
      <c r="AB87" s="17" t="s">
        <v>18</v>
      </c>
      <c r="AC87" s="9"/>
      <c r="AD87" s="43"/>
    </row>
    <row r="88" spans="1:30" ht="13.5" hidden="1" customHeight="1" outlineLevel="1" thickBot="1" x14ac:dyDescent="0.3">
      <c r="A88" s="15">
        <v>84</v>
      </c>
      <c r="B88" s="80"/>
      <c r="C88" s="74"/>
      <c r="D88" s="76"/>
      <c r="E88" s="73" t="str">
        <f>IF(ISNA(VLOOKUP(C88,Наменаклатура!$B$3:$C$1002,2,0))=TRUE,"0",VLOOKUP(C88,Наменаклатура!$B$3:$C$1002,2,0))</f>
        <v>0</v>
      </c>
      <c r="F88" s="55"/>
      <c r="G88" s="16">
        <v>0.1</v>
      </c>
      <c r="H88" s="3">
        <f t="shared" si="4"/>
        <v>0</v>
      </c>
      <c r="I88" s="4">
        <f t="shared" si="5"/>
        <v>0</v>
      </c>
      <c r="J88" s="7"/>
      <c r="K88" s="3"/>
      <c r="L88" s="4">
        <f t="shared" si="6"/>
        <v>0</v>
      </c>
      <c r="M88" s="8"/>
      <c r="N88" s="8"/>
      <c r="O88" s="8"/>
      <c r="P88" s="33"/>
      <c r="Q88" s="107"/>
      <c r="R88" s="109">
        <f t="shared" si="7"/>
        <v>0</v>
      </c>
      <c r="S88" s="89"/>
      <c r="T88" s="9"/>
      <c r="U88" s="57"/>
      <c r="V88" s="21" t="s">
        <v>29</v>
      </c>
      <c r="W88" s="45" t="s">
        <v>14</v>
      </c>
      <c r="X88" s="23" t="s">
        <v>27</v>
      </c>
      <c r="Y88" s="89"/>
      <c r="Z88" s="56"/>
      <c r="AA88" s="18"/>
      <c r="AB88" s="17" t="s">
        <v>18</v>
      </c>
      <c r="AC88" s="9"/>
      <c r="AD88" s="43"/>
    </row>
    <row r="89" spans="1:30" ht="13.5" hidden="1" customHeight="1" outlineLevel="1" thickBot="1" x14ac:dyDescent="0.3">
      <c r="A89" s="15">
        <v>85</v>
      </c>
      <c r="B89" s="80"/>
      <c r="C89" s="74"/>
      <c r="D89" s="76"/>
      <c r="E89" s="73" t="str">
        <f>IF(ISNA(VLOOKUP(C89,Наменаклатура!$B$3:$C$1002,2,0))=TRUE,"0",VLOOKUP(C89,Наменаклатура!$B$3:$C$1002,2,0))</f>
        <v>0</v>
      </c>
      <c r="F89" s="55"/>
      <c r="G89" s="16">
        <v>0.1</v>
      </c>
      <c r="H89" s="3">
        <f t="shared" si="4"/>
        <v>0</v>
      </c>
      <c r="I89" s="4">
        <f t="shared" si="5"/>
        <v>0</v>
      </c>
      <c r="J89" s="7"/>
      <c r="K89" s="3"/>
      <c r="L89" s="4">
        <f t="shared" si="6"/>
        <v>0</v>
      </c>
      <c r="M89" s="8"/>
      <c r="N89" s="8"/>
      <c r="O89" s="8"/>
      <c r="P89" s="33"/>
      <c r="Q89" s="107"/>
      <c r="R89" s="109">
        <f t="shared" si="7"/>
        <v>0</v>
      </c>
      <c r="S89" s="89"/>
      <c r="T89" s="9"/>
      <c r="U89" s="57"/>
      <c r="V89" s="21" t="s">
        <v>29</v>
      </c>
      <c r="W89" s="45" t="s">
        <v>14</v>
      </c>
      <c r="X89" s="23" t="s">
        <v>27</v>
      </c>
      <c r="Y89" s="89"/>
      <c r="Z89" s="56"/>
      <c r="AA89" s="18"/>
      <c r="AB89" s="17" t="s">
        <v>18</v>
      </c>
      <c r="AC89" s="9"/>
      <c r="AD89" s="43"/>
    </row>
    <row r="90" spans="1:30" ht="13.5" hidden="1" customHeight="1" outlineLevel="1" thickBot="1" x14ac:dyDescent="0.3">
      <c r="A90" s="15">
        <v>86</v>
      </c>
      <c r="B90" s="80"/>
      <c r="C90" s="74"/>
      <c r="D90" s="76"/>
      <c r="E90" s="73" t="str">
        <f>IF(ISNA(VLOOKUP(C90,Наменаклатура!$B$3:$C$1002,2,0))=TRUE,"0",VLOOKUP(C90,Наменаклатура!$B$3:$C$1002,2,0))</f>
        <v>0</v>
      </c>
      <c r="F90" s="55"/>
      <c r="G90" s="16">
        <v>0.1</v>
      </c>
      <c r="H90" s="3">
        <f t="shared" si="4"/>
        <v>0</v>
      </c>
      <c r="I90" s="4">
        <f t="shared" si="5"/>
        <v>0</v>
      </c>
      <c r="J90" s="7"/>
      <c r="K90" s="3"/>
      <c r="L90" s="4">
        <f t="shared" si="6"/>
        <v>0</v>
      </c>
      <c r="M90" s="8"/>
      <c r="N90" s="8"/>
      <c r="O90" s="8"/>
      <c r="P90" s="33"/>
      <c r="Q90" s="107"/>
      <c r="R90" s="109">
        <f t="shared" si="7"/>
        <v>0</v>
      </c>
      <c r="S90" s="89"/>
      <c r="T90" s="9"/>
      <c r="U90" s="57"/>
      <c r="V90" s="21" t="s">
        <v>29</v>
      </c>
      <c r="W90" s="45" t="s">
        <v>14</v>
      </c>
      <c r="X90" s="23" t="s">
        <v>27</v>
      </c>
      <c r="Y90" s="89"/>
      <c r="Z90" s="56"/>
      <c r="AA90" s="18"/>
      <c r="AB90" s="17" t="s">
        <v>18</v>
      </c>
      <c r="AC90" s="9"/>
      <c r="AD90" s="43"/>
    </row>
    <row r="91" spans="1:30" ht="13.5" hidden="1" customHeight="1" outlineLevel="1" thickBot="1" x14ac:dyDescent="0.3">
      <c r="A91" s="15">
        <v>87</v>
      </c>
      <c r="B91" s="80"/>
      <c r="C91" s="74"/>
      <c r="D91" s="76"/>
      <c r="E91" s="73" t="str">
        <f>IF(ISNA(VLOOKUP(C91,Наменаклатура!$B$3:$C$1002,2,0))=TRUE,"0",VLOOKUP(C91,Наменаклатура!$B$3:$C$1002,2,0))</f>
        <v>0</v>
      </c>
      <c r="F91" s="55"/>
      <c r="G91" s="16">
        <v>0.1</v>
      </c>
      <c r="H91" s="3">
        <f t="shared" si="4"/>
        <v>0</v>
      </c>
      <c r="I91" s="4">
        <f t="shared" si="5"/>
        <v>0</v>
      </c>
      <c r="J91" s="7"/>
      <c r="K91" s="3"/>
      <c r="L91" s="4">
        <f t="shared" si="6"/>
        <v>0</v>
      </c>
      <c r="M91" s="8"/>
      <c r="N91" s="8"/>
      <c r="O91" s="8"/>
      <c r="P91" s="33"/>
      <c r="Q91" s="107"/>
      <c r="R91" s="109">
        <f t="shared" si="7"/>
        <v>0</v>
      </c>
      <c r="S91" s="89"/>
      <c r="T91" s="9"/>
      <c r="U91" s="57"/>
      <c r="V91" s="21" t="s">
        <v>29</v>
      </c>
      <c r="W91" s="45" t="s">
        <v>14</v>
      </c>
      <c r="X91" s="23" t="s">
        <v>27</v>
      </c>
      <c r="Y91" s="89"/>
      <c r="Z91" s="56"/>
      <c r="AA91" s="18"/>
      <c r="AB91" s="17" t="s">
        <v>18</v>
      </c>
      <c r="AC91" s="9"/>
      <c r="AD91" s="43"/>
    </row>
    <row r="92" spans="1:30" ht="13.5" hidden="1" customHeight="1" outlineLevel="1" thickBot="1" x14ac:dyDescent="0.3">
      <c r="A92" s="15">
        <v>88</v>
      </c>
      <c r="B92" s="80"/>
      <c r="C92" s="74"/>
      <c r="D92" s="76"/>
      <c r="E92" s="73" t="str">
        <f>IF(ISNA(VLOOKUP(C92,Наменаклатура!$B$3:$C$1002,2,0))=TRUE,"0",VLOOKUP(C92,Наменаклатура!$B$3:$C$1002,2,0))</f>
        <v>0</v>
      </c>
      <c r="F92" s="55"/>
      <c r="G92" s="16">
        <v>0.1</v>
      </c>
      <c r="H92" s="3">
        <f t="shared" si="4"/>
        <v>0</v>
      </c>
      <c r="I92" s="4">
        <f t="shared" si="5"/>
        <v>0</v>
      </c>
      <c r="J92" s="7"/>
      <c r="K92" s="3"/>
      <c r="L92" s="4">
        <f t="shared" si="6"/>
        <v>0</v>
      </c>
      <c r="M92" s="8"/>
      <c r="N92" s="8"/>
      <c r="O92" s="8"/>
      <c r="P92" s="33"/>
      <c r="Q92" s="107"/>
      <c r="R92" s="109">
        <f t="shared" si="7"/>
        <v>0</v>
      </c>
      <c r="S92" s="89"/>
      <c r="T92" s="9"/>
      <c r="U92" s="57"/>
      <c r="V92" s="21" t="s">
        <v>29</v>
      </c>
      <c r="W92" s="45" t="s">
        <v>14</v>
      </c>
      <c r="X92" s="23" t="s">
        <v>27</v>
      </c>
      <c r="Y92" s="89"/>
      <c r="Z92" s="56"/>
      <c r="AA92" s="18"/>
      <c r="AB92" s="17" t="s">
        <v>18</v>
      </c>
      <c r="AC92" s="9"/>
      <c r="AD92" s="43"/>
    </row>
    <row r="93" spans="1:30" ht="13.5" hidden="1" customHeight="1" outlineLevel="1" thickBot="1" x14ac:dyDescent="0.3">
      <c r="A93" s="15">
        <v>89</v>
      </c>
      <c r="B93" s="80"/>
      <c r="C93" s="74"/>
      <c r="D93" s="76"/>
      <c r="E93" s="73" t="str">
        <f>IF(ISNA(VLOOKUP(C93,Наменаклатура!$B$3:$C$1002,2,0))=TRUE,"0",VLOOKUP(C93,Наменаклатура!$B$3:$C$1002,2,0))</f>
        <v>0</v>
      </c>
      <c r="F93" s="55"/>
      <c r="G93" s="16">
        <v>0.1</v>
      </c>
      <c r="H93" s="3">
        <f t="shared" si="4"/>
        <v>0</v>
      </c>
      <c r="I93" s="4">
        <f t="shared" si="5"/>
        <v>0</v>
      </c>
      <c r="J93" s="7"/>
      <c r="K93" s="3"/>
      <c r="L93" s="4">
        <f t="shared" si="6"/>
        <v>0</v>
      </c>
      <c r="M93" s="8"/>
      <c r="N93" s="8"/>
      <c r="O93" s="8"/>
      <c r="P93" s="33"/>
      <c r="Q93" s="107"/>
      <c r="R93" s="109">
        <f t="shared" si="7"/>
        <v>0</v>
      </c>
      <c r="S93" s="89"/>
      <c r="T93" s="9"/>
      <c r="U93" s="57"/>
      <c r="V93" s="21" t="s">
        <v>29</v>
      </c>
      <c r="W93" s="45" t="s">
        <v>14</v>
      </c>
      <c r="X93" s="23" t="s">
        <v>27</v>
      </c>
      <c r="Y93" s="89"/>
      <c r="Z93" s="56"/>
      <c r="AA93" s="18"/>
      <c r="AB93" s="17" t="s">
        <v>18</v>
      </c>
      <c r="AC93" s="9"/>
      <c r="AD93" s="43"/>
    </row>
    <row r="94" spans="1:30" ht="13.5" hidden="1" customHeight="1" outlineLevel="1" thickBot="1" x14ac:dyDescent="0.3">
      <c r="A94" s="15">
        <v>90</v>
      </c>
      <c r="B94" s="80"/>
      <c r="C94" s="74"/>
      <c r="D94" s="76"/>
      <c r="E94" s="73" t="str">
        <f>IF(ISNA(VLOOKUP(C94,Наменаклатура!$B$3:$C$1002,2,0))=TRUE,"0",VLOOKUP(C94,Наменаклатура!$B$3:$C$1002,2,0))</f>
        <v>0</v>
      </c>
      <c r="F94" s="55"/>
      <c r="G94" s="16">
        <v>0.1</v>
      </c>
      <c r="H94" s="3">
        <f t="shared" si="4"/>
        <v>0</v>
      </c>
      <c r="I94" s="4">
        <f t="shared" si="5"/>
        <v>0</v>
      </c>
      <c r="J94" s="7"/>
      <c r="K94" s="3"/>
      <c r="L94" s="4">
        <f t="shared" si="6"/>
        <v>0</v>
      </c>
      <c r="M94" s="8"/>
      <c r="N94" s="8"/>
      <c r="O94" s="8"/>
      <c r="P94" s="33"/>
      <c r="Q94" s="107"/>
      <c r="R94" s="109">
        <f t="shared" si="7"/>
        <v>0</v>
      </c>
      <c r="S94" s="89"/>
      <c r="T94" s="9"/>
      <c r="U94" s="57"/>
      <c r="V94" s="21" t="s">
        <v>29</v>
      </c>
      <c r="W94" s="45" t="s">
        <v>14</v>
      </c>
      <c r="X94" s="23" t="s">
        <v>27</v>
      </c>
      <c r="Y94" s="89"/>
      <c r="Z94" s="56"/>
      <c r="AA94" s="18"/>
      <c r="AB94" s="17" t="s">
        <v>18</v>
      </c>
      <c r="AC94" s="9"/>
      <c r="AD94" s="43"/>
    </row>
    <row r="95" spans="1:30" ht="13.5" hidden="1" customHeight="1" outlineLevel="1" thickBot="1" x14ac:dyDescent="0.3">
      <c r="A95" s="15">
        <v>91</v>
      </c>
      <c r="B95" s="80"/>
      <c r="C95" s="74"/>
      <c r="D95" s="76"/>
      <c r="E95" s="73" t="str">
        <f>IF(ISNA(VLOOKUP(C95,Наменаклатура!$B$3:$C$1002,2,0))=TRUE,"0",VLOOKUP(C95,Наменаклатура!$B$3:$C$1002,2,0))</f>
        <v>0</v>
      </c>
      <c r="F95" s="55"/>
      <c r="G95" s="16">
        <v>0.1</v>
      </c>
      <c r="H95" s="3">
        <f t="shared" si="4"/>
        <v>0</v>
      </c>
      <c r="I95" s="4">
        <f t="shared" si="5"/>
        <v>0</v>
      </c>
      <c r="J95" s="7"/>
      <c r="K95" s="3"/>
      <c r="L95" s="4">
        <f t="shared" si="6"/>
        <v>0</v>
      </c>
      <c r="M95" s="8"/>
      <c r="N95" s="8"/>
      <c r="O95" s="8"/>
      <c r="P95" s="33"/>
      <c r="Q95" s="107"/>
      <c r="R95" s="109">
        <f t="shared" si="7"/>
        <v>0</v>
      </c>
      <c r="S95" s="89"/>
      <c r="T95" s="9"/>
      <c r="U95" s="57"/>
      <c r="V95" s="21" t="s">
        <v>29</v>
      </c>
      <c r="W95" s="45" t="s">
        <v>14</v>
      </c>
      <c r="X95" s="23" t="s">
        <v>27</v>
      </c>
      <c r="Y95" s="89"/>
      <c r="Z95" s="56"/>
      <c r="AA95" s="18"/>
      <c r="AB95" s="17" t="s">
        <v>18</v>
      </c>
      <c r="AC95" s="9"/>
      <c r="AD95" s="43"/>
    </row>
    <row r="96" spans="1:30" ht="13.5" hidden="1" customHeight="1" outlineLevel="1" thickBot="1" x14ac:dyDescent="0.3">
      <c r="A96" s="15">
        <v>92</v>
      </c>
      <c r="B96" s="80"/>
      <c r="C96" s="74"/>
      <c r="D96" s="76"/>
      <c r="E96" s="73" t="str">
        <f>IF(ISNA(VLOOKUP(C96,Наменаклатура!$B$3:$C$1002,2,0))=TRUE,"0",VLOOKUP(C96,Наменаклатура!$B$3:$C$1002,2,0))</f>
        <v>0</v>
      </c>
      <c r="F96" s="55"/>
      <c r="G96" s="16">
        <v>0.1</v>
      </c>
      <c r="H96" s="3">
        <f t="shared" si="4"/>
        <v>0</v>
      </c>
      <c r="I96" s="4">
        <f t="shared" si="5"/>
        <v>0</v>
      </c>
      <c r="J96" s="7"/>
      <c r="K96" s="3"/>
      <c r="L96" s="4">
        <f t="shared" si="6"/>
        <v>0</v>
      </c>
      <c r="M96" s="8"/>
      <c r="N96" s="8"/>
      <c r="O96" s="8"/>
      <c r="P96" s="33"/>
      <c r="Q96" s="107"/>
      <c r="R96" s="109">
        <f t="shared" si="7"/>
        <v>0</v>
      </c>
      <c r="S96" s="89"/>
      <c r="T96" s="9"/>
      <c r="U96" s="57"/>
      <c r="V96" s="21" t="s">
        <v>29</v>
      </c>
      <c r="W96" s="45" t="s">
        <v>14</v>
      </c>
      <c r="X96" s="23" t="s">
        <v>27</v>
      </c>
      <c r="Y96" s="89"/>
      <c r="Z96" s="56"/>
      <c r="AA96" s="18"/>
      <c r="AB96" s="17" t="s">
        <v>18</v>
      </c>
      <c r="AC96" s="9"/>
      <c r="AD96" s="43"/>
    </row>
    <row r="97" spans="1:30" ht="13.5" hidden="1" customHeight="1" outlineLevel="1" thickBot="1" x14ac:dyDescent="0.3">
      <c r="A97" s="15">
        <v>93</v>
      </c>
      <c r="B97" s="80"/>
      <c r="C97" s="74"/>
      <c r="D97" s="76"/>
      <c r="E97" s="73" t="str">
        <f>IF(ISNA(VLOOKUP(C97,Наменаклатура!$B$3:$C$1002,2,0))=TRUE,"0",VLOOKUP(C97,Наменаклатура!$B$3:$C$1002,2,0))</f>
        <v>0</v>
      </c>
      <c r="F97" s="55"/>
      <c r="G97" s="16">
        <v>0.1</v>
      </c>
      <c r="H97" s="3">
        <f t="shared" si="4"/>
        <v>0</v>
      </c>
      <c r="I97" s="4">
        <f t="shared" si="5"/>
        <v>0</v>
      </c>
      <c r="J97" s="7"/>
      <c r="K97" s="3"/>
      <c r="L97" s="4">
        <f t="shared" si="6"/>
        <v>0</v>
      </c>
      <c r="M97" s="8"/>
      <c r="N97" s="8"/>
      <c r="O97" s="8"/>
      <c r="P97" s="33"/>
      <c r="Q97" s="107"/>
      <c r="R97" s="109">
        <f t="shared" si="7"/>
        <v>0</v>
      </c>
      <c r="S97" s="89"/>
      <c r="T97" s="9"/>
      <c r="U97" s="57"/>
      <c r="V97" s="21" t="s">
        <v>29</v>
      </c>
      <c r="W97" s="45" t="s">
        <v>14</v>
      </c>
      <c r="X97" s="23" t="s">
        <v>27</v>
      </c>
      <c r="Y97" s="89"/>
      <c r="Z97" s="56"/>
      <c r="AA97" s="18"/>
      <c r="AB97" s="17" t="s">
        <v>18</v>
      </c>
      <c r="AC97" s="9"/>
      <c r="AD97" s="43"/>
    </row>
    <row r="98" spans="1:30" ht="13.5" hidden="1" customHeight="1" outlineLevel="1" thickBot="1" x14ac:dyDescent="0.3">
      <c r="A98" s="15">
        <v>94</v>
      </c>
      <c r="B98" s="80"/>
      <c r="C98" s="74"/>
      <c r="D98" s="76"/>
      <c r="E98" s="73" t="str">
        <f>IF(ISNA(VLOOKUP(C98,Наменаклатура!$B$3:$C$1002,2,0))=TRUE,"0",VLOOKUP(C98,Наменаклатура!$B$3:$C$1002,2,0))</f>
        <v>0</v>
      </c>
      <c r="F98" s="55"/>
      <c r="G98" s="16">
        <v>0.1</v>
      </c>
      <c r="H98" s="3">
        <f t="shared" si="4"/>
        <v>0</v>
      </c>
      <c r="I98" s="4">
        <f t="shared" si="5"/>
        <v>0</v>
      </c>
      <c r="J98" s="7"/>
      <c r="K98" s="3"/>
      <c r="L98" s="4">
        <f t="shared" si="6"/>
        <v>0</v>
      </c>
      <c r="M98" s="8"/>
      <c r="N98" s="8"/>
      <c r="O98" s="8"/>
      <c r="P98" s="33"/>
      <c r="Q98" s="107"/>
      <c r="R98" s="109">
        <f t="shared" si="7"/>
        <v>0</v>
      </c>
      <c r="S98" s="89"/>
      <c r="T98" s="9"/>
      <c r="U98" s="57"/>
      <c r="V98" s="21" t="s">
        <v>29</v>
      </c>
      <c r="W98" s="45" t="s">
        <v>14</v>
      </c>
      <c r="X98" s="23" t="s">
        <v>27</v>
      </c>
      <c r="Y98" s="83"/>
      <c r="Z98" s="56"/>
      <c r="AA98" s="18"/>
      <c r="AB98" s="17" t="s">
        <v>18</v>
      </c>
      <c r="AC98" s="58"/>
      <c r="AD98" s="43"/>
    </row>
    <row r="99" spans="1:30" ht="13.5" hidden="1" customHeight="1" outlineLevel="1" thickBot="1" x14ac:dyDescent="0.3">
      <c r="A99" s="15">
        <v>95</v>
      </c>
      <c r="B99" s="80"/>
      <c r="C99" s="74"/>
      <c r="D99" s="76"/>
      <c r="E99" s="73" t="str">
        <f>IF(ISNA(VLOOKUP(C99,Наменаклатура!$B$3:$C$1002,2,0))=TRUE,"0",VLOOKUP(C99,Наменаклатура!$B$3:$C$1002,2,0))</f>
        <v>0</v>
      </c>
      <c r="F99" s="55"/>
      <c r="G99" s="16">
        <v>0.1</v>
      </c>
      <c r="H99" s="3">
        <f t="shared" si="4"/>
        <v>0</v>
      </c>
      <c r="I99" s="4">
        <f t="shared" si="5"/>
        <v>0</v>
      </c>
      <c r="J99" s="7"/>
      <c r="K99" s="3"/>
      <c r="L99" s="4">
        <f t="shared" si="6"/>
        <v>0</v>
      </c>
      <c r="M99" s="8"/>
      <c r="N99" s="8"/>
      <c r="O99" s="8"/>
      <c r="P99" s="33"/>
      <c r="Q99" s="107"/>
      <c r="R99" s="109">
        <f t="shared" si="7"/>
        <v>0</v>
      </c>
      <c r="S99" s="89"/>
      <c r="T99" s="9"/>
      <c r="U99" s="57"/>
      <c r="V99" s="21" t="s">
        <v>29</v>
      </c>
      <c r="W99" s="45" t="s">
        <v>14</v>
      </c>
      <c r="X99" s="23" t="s">
        <v>27</v>
      </c>
      <c r="Y99" s="83"/>
      <c r="Z99" s="56"/>
      <c r="AA99" s="18"/>
      <c r="AB99" s="17" t="s">
        <v>18</v>
      </c>
      <c r="AC99" s="58"/>
      <c r="AD99" s="43"/>
    </row>
    <row r="100" spans="1:30" ht="13.5" hidden="1" customHeight="1" outlineLevel="1" thickBot="1" x14ac:dyDescent="0.3">
      <c r="A100" s="15">
        <v>96</v>
      </c>
      <c r="B100" s="75"/>
      <c r="C100" s="74"/>
      <c r="D100" s="76"/>
      <c r="E100" s="73" t="str">
        <f>IF(ISNA(VLOOKUP(C100,Наменаклатура!$B$3:$C$1002,2,0))=TRUE,"0",VLOOKUP(C100,Наменаклатура!$B$3:$C$1002,2,0))</f>
        <v>0</v>
      </c>
      <c r="F100" s="55"/>
      <c r="G100" s="16">
        <v>0.1</v>
      </c>
      <c r="H100" s="3">
        <f t="shared" si="4"/>
        <v>0</v>
      </c>
      <c r="I100" s="4">
        <f t="shared" si="5"/>
        <v>0</v>
      </c>
      <c r="J100" s="7"/>
      <c r="K100" s="3"/>
      <c r="L100" s="4">
        <f t="shared" si="6"/>
        <v>0</v>
      </c>
      <c r="M100" s="8"/>
      <c r="N100" s="8"/>
      <c r="O100" s="8"/>
      <c r="P100" s="33"/>
      <c r="Q100" s="107"/>
      <c r="R100" s="109">
        <f t="shared" si="7"/>
        <v>0</v>
      </c>
      <c r="S100" s="83"/>
      <c r="T100" s="9"/>
      <c r="U100" s="71"/>
      <c r="V100" s="21" t="s">
        <v>29</v>
      </c>
      <c r="W100" s="45" t="s">
        <v>14</v>
      </c>
      <c r="X100" s="23" t="s">
        <v>27</v>
      </c>
      <c r="Y100" s="83"/>
      <c r="Z100" s="56"/>
      <c r="AA100" s="18"/>
      <c r="AB100" s="17" t="s">
        <v>18</v>
      </c>
      <c r="AC100" s="58"/>
      <c r="AD100" s="43"/>
    </row>
    <row r="101" spans="1:30" ht="13.5" hidden="1" customHeight="1" outlineLevel="1" thickBot="1" x14ac:dyDescent="0.3">
      <c r="A101" s="15">
        <v>97</v>
      </c>
      <c r="B101" s="75"/>
      <c r="C101" s="74"/>
      <c r="D101" s="76"/>
      <c r="E101" s="73" t="str">
        <f>IF(ISNA(VLOOKUP(C101,Наменаклатура!$B$3:$C$1002,2,0))=TRUE,"0",VLOOKUP(C101,Наменаклатура!$B$3:$C$1002,2,0))</f>
        <v>0</v>
      </c>
      <c r="F101" s="55"/>
      <c r="G101" s="16">
        <v>0.1</v>
      </c>
      <c r="H101" s="3">
        <f t="shared" si="4"/>
        <v>0</v>
      </c>
      <c r="I101" s="4">
        <f t="shared" si="5"/>
        <v>0</v>
      </c>
      <c r="J101" s="7"/>
      <c r="K101" s="3"/>
      <c r="L101" s="4">
        <f t="shared" si="6"/>
        <v>0</v>
      </c>
      <c r="M101" s="8"/>
      <c r="N101" s="8"/>
      <c r="O101" s="8"/>
      <c r="P101" s="33"/>
      <c r="Q101" s="107"/>
      <c r="R101" s="109">
        <f t="shared" si="7"/>
        <v>0</v>
      </c>
      <c r="S101" s="83"/>
      <c r="T101" s="9"/>
      <c r="U101" s="71"/>
      <c r="V101" s="21" t="s">
        <v>29</v>
      </c>
      <c r="W101" s="45" t="s">
        <v>14</v>
      </c>
      <c r="X101" s="23" t="s">
        <v>27</v>
      </c>
      <c r="Y101" s="83"/>
      <c r="Z101" s="56"/>
      <c r="AA101" s="18"/>
      <c r="AB101" s="17" t="s">
        <v>18</v>
      </c>
      <c r="AC101" s="58"/>
      <c r="AD101" s="43"/>
    </row>
    <row r="102" spans="1:30" ht="13.5" hidden="1" customHeight="1" outlineLevel="1" thickBot="1" x14ac:dyDescent="0.3">
      <c r="A102" s="15">
        <v>98</v>
      </c>
      <c r="B102" s="75"/>
      <c r="C102" s="74"/>
      <c r="D102" s="76"/>
      <c r="E102" s="73" t="str">
        <f>IF(ISNA(VLOOKUP(C102,Наменаклатура!$B$3:$C$1002,2,0))=TRUE,"0",VLOOKUP(C102,Наменаклатура!$B$3:$C$1002,2,0))</f>
        <v>0</v>
      </c>
      <c r="F102" s="55"/>
      <c r="G102" s="16">
        <v>0.1</v>
      </c>
      <c r="H102" s="3">
        <f t="shared" si="4"/>
        <v>0</v>
      </c>
      <c r="I102" s="4">
        <f t="shared" si="5"/>
        <v>0</v>
      </c>
      <c r="J102" s="7"/>
      <c r="K102" s="3"/>
      <c r="L102" s="4">
        <f t="shared" si="6"/>
        <v>0</v>
      </c>
      <c r="M102" s="8"/>
      <c r="N102" s="8"/>
      <c r="O102" s="8"/>
      <c r="P102" s="33"/>
      <c r="Q102" s="107"/>
      <c r="R102" s="109">
        <f t="shared" si="7"/>
        <v>0</v>
      </c>
      <c r="S102" s="83"/>
      <c r="T102" s="9"/>
      <c r="U102" s="71"/>
      <c r="V102" s="21" t="s">
        <v>29</v>
      </c>
      <c r="W102" s="45" t="s">
        <v>14</v>
      </c>
      <c r="X102" s="23" t="s">
        <v>27</v>
      </c>
      <c r="Y102" s="83"/>
      <c r="Z102" s="56"/>
      <c r="AA102" s="18"/>
      <c r="AB102" s="17" t="s">
        <v>18</v>
      </c>
      <c r="AC102" s="58"/>
      <c r="AD102" s="43"/>
    </row>
    <row r="103" spans="1:30" ht="13.5" hidden="1" customHeight="1" outlineLevel="1" thickBot="1" x14ac:dyDescent="0.3">
      <c r="A103" s="15">
        <v>99</v>
      </c>
      <c r="B103" s="75"/>
      <c r="C103" s="74"/>
      <c r="D103" s="76"/>
      <c r="E103" s="73" t="str">
        <f>IF(ISNA(VLOOKUP(C103,Наменаклатура!$B$3:$C$1002,2,0))=TRUE,"0",VLOOKUP(C103,Наменаклатура!$B$3:$C$1002,2,0))</f>
        <v>0</v>
      </c>
      <c r="F103" s="55"/>
      <c r="G103" s="16">
        <v>0.1</v>
      </c>
      <c r="H103" s="3">
        <f t="shared" si="4"/>
        <v>0</v>
      </c>
      <c r="I103" s="4">
        <f t="shared" si="5"/>
        <v>0</v>
      </c>
      <c r="J103" s="7"/>
      <c r="K103" s="3"/>
      <c r="L103" s="4">
        <f t="shared" si="6"/>
        <v>0</v>
      </c>
      <c r="M103" s="8"/>
      <c r="N103" s="8"/>
      <c r="O103" s="8"/>
      <c r="P103" s="33"/>
      <c r="Q103" s="107"/>
      <c r="R103" s="109">
        <f t="shared" si="7"/>
        <v>0</v>
      </c>
      <c r="S103" s="83"/>
      <c r="T103" s="9"/>
      <c r="U103" s="71"/>
      <c r="V103" s="21" t="s">
        <v>29</v>
      </c>
      <c r="W103" s="45" t="s">
        <v>14</v>
      </c>
      <c r="X103" s="23" t="s">
        <v>27</v>
      </c>
      <c r="Y103" s="83"/>
      <c r="Z103" s="56"/>
      <c r="AA103" s="18"/>
      <c r="AB103" s="17" t="s">
        <v>18</v>
      </c>
      <c r="AC103" s="58"/>
      <c r="AD103" s="43"/>
    </row>
    <row r="104" spans="1:30" ht="13.5" hidden="1" customHeight="1" outlineLevel="1" thickBot="1" x14ac:dyDescent="0.3">
      <c r="A104" s="38">
        <v>100</v>
      </c>
      <c r="B104" s="77"/>
      <c r="C104" s="78"/>
      <c r="D104" s="79"/>
      <c r="E104" s="73" t="str">
        <f>IF(ISNA(VLOOKUP(C104,Наменаклатура!$B$3:$C$1002,2,0))=TRUE,"0",VLOOKUP(C104,Наменаклатура!$B$3:$C$1002,2,0))</f>
        <v>0</v>
      </c>
      <c r="F104" s="60"/>
      <c r="G104" s="25">
        <v>0.1</v>
      </c>
      <c r="H104" s="26">
        <f t="shared" si="4"/>
        <v>0</v>
      </c>
      <c r="I104" s="4">
        <f t="shared" si="5"/>
        <v>0</v>
      </c>
      <c r="J104" s="22"/>
      <c r="K104" s="26"/>
      <c r="L104" s="4">
        <f t="shared" si="6"/>
        <v>0</v>
      </c>
      <c r="M104" s="27"/>
      <c r="N104" s="27"/>
      <c r="O104" s="27"/>
      <c r="P104" s="46"/>
      <c r="Q104" s="108"/>
      <c r="R104" s="109">
        <f t="shared" si="7"/>
        <v>0</v>
      </c>
      <c r="S104" s="84"/>
      <c r="T104" s="87"/>
      <c r="U104" s="72"/>
      <c r="V104" s="28" t="s">
        <v>29</v>
      </c>
      <c r="W104" s="29" t="s">
        <v>14</v>
      </c>
      <c r="X104" s="30" t="s">
        <v>27</v>
      </c>
      <c r="Y104" s="84"/>
      <c r="Z104" s="90"/>
      <c r="AA104" s="19"/>
      <c r="AB104" s="17" t="s">
        <v>18</v>
      </c>
      <c r="AC104" s="61"/>
      <c r="AD104" s="43"/>
    </row>
    <row r="105" spans="1:30" ht="13.5" hidden="1" customHeight="1" outlineLevel="1" thickBot="1" x14ac:dyDescent="0.3">
      <c r="A105" s="179"/>
      <c r="B105" s="132"/>
      <c r="C105" s="132"/>
      <c r="D105" s="132"/>
      <c r="E105" s="181"/>
      <c r="F105" s="182" t="s">
        <v>35</v>
      </c>
      <c r="G105" s="183"/>
      <c r="H105" s="183"/>
      <c r="I105" s="184"/>
      <c r="J105" s="162" t="s">
        <v>36</v>
      </c>
      <c r="K105" s="163"/>
      <c r="L105" s="164"/>
      <c r="M105" s="162" t="s">
        <v>2</v>
      </c>
      <c r="N105" s="163"/>
      <c r="O105" s="163"/>
      <c r="P105" s="163"/>
      <c r="Q105" s="163"/>
      <c r="R105" s="164"/>
      <c r="S105" s="82"/>
      <c r="T105" s="40"/>
      <c r="U105" s="82"/>
      <c r="V105" s="31"/>
      <c r="W105" s="31"/>
      <c r="X105" s="62"/>
      <c r="Y105" s="82"/>
      <c r="Z105" s="88"/>
      <c r="AA105" s="39"/>
      <c r="AB105" s="39"/>
      <c r="AC105" s="185"/>
      <c r="AD105" s="186"/>
    </row>
    <row r="106" spans="1:30" ht="13.5" hidden="1" customHeight="1" outlineLevel="1" x14ac:dyDescent="0.25">
      <c r="A106" s="125"/>
      <c r="B106" s="126"/>
      <c r="C106" s="126"/>
      <c r="D106" s="127"/>
      <c r="E106" s="125" t="s">
        <v>19</v>
      </c>
      <c r="F106" s="125" t="s">
        <v>34</v>
      </c>
      <c r="G106" s="127"/>
      <c r="H106" s="126" t="s">
        <v>33</v>
      </c>
      <c r="I106" s="134" t="s">
        <v>20</v>
      </c>
      <c r="J106" s="126" t="s">
        <v>34</v>
      </c>
      <c r="K106" s="134" t="s">
        <v>21</v>
      </c>
      <c r="L106" s="134" t="s">
        <v>20</v>
      </c>
      <c r="M106" s="204" t="s">
        <v>8</v>
      </c>
      <c r="N106" s="206" t="s">
        <v>9</v>
      </c>
      <c r="O106" s="208" t="s">
        <v>4</v>
      </c>
      <c r="P106" s="167" t="s">
        <v>37</v>
      </c>
      <c r="Q106" s="169" t="s">
        <v>440</v>
      </c>
      <c r="R106" s="167" t="s">
        <v>441</v>
      </c>
    </row>
    <row r="107" spans="1:30" ht="13.5" hidden="1" customHeight="1" outlineLevel="1" thickBot="1" x14ac:dyDescent="0.3">
      <c r="A107" s="131"/>
      <c r="B107" s="132"/>
      <c r="C107" s="132"/>
      <c r="D107" s="133"/>
      <c r="E107" s="131"/>
      <c r="F107" s="131"/>
      <c r="G107" s="133"/>
      <c r="H107" s="132"/>
      <c r="I107" s="145"/>
      <c r="J107" s="132"/>
      <c r="K107" s="145"/>
      <c r="L107" s="145"/>
      <c r="M107" s="205"/>
      <c r="N107" s="207"/>
      <c r="O107" s="209"/>
      <c r="P107" s="168"/>
      <c r="Q107" s="170"/>
      <c r="R107" s="168"/>
    </row>
    <row r="108" spans="1:30" ht="13.5" hidden="1" customHeight="1" outlineLevel="1" thickBot="1" x14ac:dyDescent="0.3">
      <c r="A108" s="134" t="s">
        <v>0</v>
      </c>
      <c r="B108" s="125" t="s">
        <v>450</v>
      </c>
      <c r="C108" s="126"/>
      <c r="D108" s="127"/>
      <c r="E108" s="65">
        <f>SUM(E5:E104)</f>
        <v>8120</v>
      </c>
      <c r="F108" s="143">
        <f>SUM(F5:F104)</f>
        <v>25265</v>
      </c>
      <c r="G108" s="144"/>
      <c r="H108" s="66">
        <f>SUM(H5:H104)</f>
        <v>2526.5</v>
      </c>
      <c r="I108" s="66">
        <f>SUM(I5:I104)</f>
        <v>14618.5</v>
      </c>
      <c r="J108" s="67">
        <f>SUM(J5:J104)</f>
        <v>0</v>
      </c>
      <c r="K108" s="66">
        <f t="shared" ref="K108:R108" si="8">SUM(K5:K104)</f>
        <v>0</v>
      </c>
      <c r="L108" s="67">
        <f t="shared" si="8"/>
        <v>-8120</v>
      </c>
      <c r="M108" s="66">
        <f t="shared" si="8"/>
        <v>0</v>
      </c>
      <c r="N108" s="67">
        <f t="shared" si="8"/>
        <v>0</v>
      </c>
      <c r="O108" s="66">
        <f t="shared" si="8"/>
        <v>0</v>
      </c>
      <c r="P108" s="66">
        <f t="shared" si="8"/>
        <v>0</v>
      </c>
      <c r="Q108" s="66">
        <f t="shared" si="8"/>
        <v>0</v>
      </c>
      <c r="R108" s="66">
        <f t="shared" si="8"/>
        <v>0</v>
      </c>
    </row>
    <row r="109" spans="1:30" ht="13.5" hidden="1" customHeight="1" outlineLevel="1" thickBot="1" x14ac:dyDescent="0.3">
      <c r="A109" s="135"/>
      <c r="B109" s="131"/>
      <c r="C109" s="132"/>
      <c r="D109" s="133"/>
    </row>
    <row r="110" spans="1:30" ht="13.5" hidden="1" customHeight="1" outlineLevel="1" x14ac:dyDescent="0.25">
      <c r="A110" s="135"/>
      <c r="B110" s="125" t="s">
        <v>433</v>
      </c>
      <c r="C110" s="127"/>
      <c r="D110" s="134" t="s">
        <v>431</v>
      </c>
      <c r="E110" s="125" t="s">
        <v>432</v>
      </c>
      <c r="F110" s="146" t="s">
        <v>28</v>
      </c>
      <c r="G110" s="147"/>
      <c r="H110" s="147"/>
      <c r="I110" s="147"/>
      <c r="J110" s="147"/>
      <c r="K110" s="148"/>
    </row>
    <row r="111" spans="1:30" ht="13.5" hidden="1" customHeight="1" outlineLevel="1" thickBot="1" x14ac:dyDescent="0.3">
      <c r="A111" s="135"/>
      <c r="B111" s="131"/>
      <c r="C111" s="133"/>
      <c r="D111" s="145"/>
      <c r="E111" s="128"/>
      <c r="F111" s="149"/>
      <c r="G111" s="150"/>
      <c r="H111" s="150"/>
      <c r="I111" s="150"/>
      <c r="J111" s="150"/>
      <c r="K111" s="151"/>
    </row>
    <row r="112" spans="1:30" ht="13.5" hidden="1" customHeight="1" outlineLevel="1" thickBot="1" x14ac:dyDescent="0.3">
      <c r="A112" s="102">
        <v>1</v>
      </c>
      <c r="B112" s="138" t="s">
        <v>435</v>
      </c>
      <c r="C112" s="138"/>
      <c r="D112" s="47" t="s">
        <v>436</v>
      </c>
      <c r="E112" s="105">
        <f>H108</f>
        <v>2526.5</v>
      </c>
      <c r="F112" s="139"/>
      <c r="G112" s="140"/>
      <c r="H112" s="140"/>
      <c r="I112" s="140"/>
      <c r="J112" s="140"/>
      <c r="K112" s="141"/>
    </row>
    <row r="113" spans="1:11" ht="13.5" hidden="1" customHeight="1" outlineLevel="1" thickBot="1" x14ac:dyDescent="0.3">
      <c r="A113" s="102">
        <v>2</v>
      </c>
      <c r="B113" s="142" t="s">
        <v>437</v>
      </c>
      <c r="C113" s="142"/>
      <c r="D113" s="47" t="s">
        <v>436</v>
      </c>
      <c r="E113" s="106">
        <f>K108</f>
        <v>0</v>
      </c>
      <c r="F113" s="152"/>
      <c r="G113" s="153"/>
      <c r="H113" s="153"/>
      <c r="I113" s="153"/>
      <c r="J113" s="153"/>
      <c r="K113" s="154"/>
    </row>
    <row r="114" spans="1:11" ht="13.5" hidden="1" customHeight="1" outlineLevel="1" thickBot="1" x14ac:dyDescent="0.3">
      <c r="A114" s="102">
        <v>3</v>
      </c>
      <c r="B114" s="138" t="s">
        <v>438</v>
      </c>
      <c r="C114" s="138"/>
      <c r="D114" s="47" t="s">
        <v>436</v>
      </c>
      <c r="E114" s="110">
        <f>R108</f>
        <v>0</v>
      </c>
      <c r="F114" s="139" t="s">
        <v>439</v>
      </c>
      <c r="G114" s="140"/>
      <c r="H114" s="140"/>
      <c r="I114" s="140"/>
      <c r="J114" s="140"/>
      <c r="K114" s="141"/>
    </row>
    <row r="115" spans="1:11" ht="13.5" hidden="1" customHeight="1" outlineLevel="1" thickBot="1" x14ac:dyDescent="0.3">
      <c r="A115" s="102">
        <v>4</v>
      </c>
      <c r="B115" s="142" t="s">
        <v>442</v>
      </c>
      <c r="C115" s="142"/>
      <c r="D115" s="47" t="s">
        <v>436</v>
      </c>
      <c r="E115" s="36"/>
      <c r="F115" s="152"/>
      <c r="G115" s="153"/>
      <c r="H115" s="153"/>
      <c r="I115" s="153"/>
      <c r="J115" s="153"/>
      <c r="K115" s="154"/>
    </row>
    <row r="116" spans="1:11" ht="13.5" hidden="1" customHeight="1" outlineLevel="1" thickBot="1" x14ac:dyDescent="0.3">
      <c r="A116" s="102">
        <v>5</v>
      </c>
      <c r="B116" s="138" t="s">
        <v>443</v>
      </c>
      <c r="C116" s="138"/>
      <c r="D116" s="47" t="s">
        <v>436</v>
      </c>
      <c r="E116" s="48"/>
      <c r="F116" s="139"/>
      <c r="G116" s="140"/>
      <c r="H116" s="140"/>
      <c r="I116" s="140"/>
      <c r="J116" s="140"/>
      <c r="K116" s="141"/>
    </row>
    <row r="117" spans="1:11" ht="13.5" hidden="1" customHeight="1" outlineLevel="1" thickBot="1" x14ac:dyDescent="0.3">
      <c r="A117" s="102">
        <v>6</v>
      </c>
      <c r="B117" s="142" t="s">
        <v>444</v>
      </c>
      <c r="C117" s="142"/>
      <c r="D117" s="36" t="s">
        <v>436</v>
      </c>
      <c r="E117" s="36"/>
      <c r="F117" s="152" t="s">
        <v>445</v>
      </c>
      <c r="G117" s="153"/>
      <c r="H117" s="153"/>
      <c r="I117" s="153"/>
      <c r="J117" s="153"/>
      <c r="K117" s="154"/>
    </row>
    <row r="118" spans="1:11" ht="13.5" hidden="1" customHeight="1" outlineLevel="1" thickBot="1" x14ac:dyDescent="0.3">
      <c r="A118" s="102">
        <v>7</v>
      </c>
      <c r="B118" s="138" t="s">
        <v>447</v>
      </c>
      <c r="C118" s="138"/>
      <c r="D118" s="36" t="s">
        <v>436</v>
      </c>
      <c r="E118" s="48">
        <v>572</v>
      </c>
      <c r="F118" s="139" t="s">
        <v>448</v>
      </c>
      <c r="G118" s="140"/>
      <c r="H118" s="140"/>
      <c r="I118" s="140"/>
      <c r="J118" s="140"/>
      <c r="K118" s="141"/>
    </row>
    <row r="119" spans="1:11" ht="13.5" hidden="1" customHeight="1" outlineLevel="1" thickBot="1" x14ac:dyDescent="0.3">
      <c r="A119" s="102">
        <v>8</v>
      </c>
      <c r="B119" s="142"/>
      <c r="C119" s="142"/>
      <c r="D119" s="36"/>
      <c r="E119" s="36"/>
      <c r="F119" s="152"/>
      <c r="G119" s="153"/>
      <c r="H119" s="153"/>
      <c r="I119" s="153"/>
      <c r="J119" s="153"/>
      <c r="K119" s="154"/>
    </row>
    <row r="120" spans="1:11" ht="13.5" hidden="1" customHeight="1" outlineLevel="1" thickBot="1" x14ac:dyDescent="0.3">
      <c r="A120" s="102">
        <v>9</v>
      </c>
      <c r="B120" s="138"/>
      <c r="C120" s="138"/>
      <c r="D120" s="48"/>
      <c r="E120" s="48"/>
      <c r="F120" s="210"/>
      <c r="G120" s="211"/>
      <c r="H120" s="211"/>
      <c r="I120" s="211"/>
      <c r="J120" s="211"/>
      <c r="K120" s="212"/>
    </row>
    <row r="121" spans="1:11" ht="13.5" hidden="1" customHeight="1" outlineLevel="1" thickBot="1" x14ac:dyDescent="0.3">
      <c r="A121" s="102"/>
      <c r="B121" s="136"/>
      <c r="C121" s="137"/>
      <c r="D121" s="36"/>
      <c r="E121" s="37"/>
      <c r="F121" s="136"/>
      <c r="G121" s="142"/>
      <c r="H121" s="142"/>
      <c r="I121" s="142"/>
      <c r="J121" s="142"/>
      <c r="K121" s="137"/>
    </row>
    <row r="122" spans="1:11" ht="13.5" hidden="1" customHeight="1" outlineLevel="1" thickBot="1" x14ac:dyDescent="0.3">
      <c r="A122" s="102"/>
      <c r="B122" s="136"/>
      <c r="C122" s="137"/>
      <c r="D122" s="48"/>
      <c r="E122" s="48"/>
      <c r="F122" s="136"/>
      <c r="G122" s="142"/>
      <c r="H122" s="142"/>
      <c r="I122" s="142"/>
      <c r="J122" s="142"/>
      <c r="K122" s="137"/>
    </row>
    <row r="123" spans="1:11" ht="13.5" hidden="1" customHeight="1" outlineLevel="1" thickBot="1" x14ac:dyDescent="0.3">
      <c r="A123" s="102">
        <v>10</v>
      </c>
      <c r="B123" s="142"/>
      <c r="C123" s="142"/>
      <c r="D123" s="36"/>
      <c r="E123" s="36"/>
      <c r="F123" s="139"/>
      <c r="G123" s="140"/>
      <c r="H123" s="140"/>
      <c r="I123" s="140"/>
      <c r="J123" s="140"/>
      <c r="K123" s="141"/>
    </row>
    <row r="124" spans="1:11" ht="13.5" hidden="1" customHeight="1" outlineLevel="1" thickBot="1" x14ac:dyDescent="0.3">
      <c r="A124" s="50">
        <v>11</v>
      </c>
      <c r="B124" s="142" t="s">
        <v>446</v>
      </c>
      <c r="C124" s="142"/>
      <c r="D124" s="36" t="s">
        <v>436</v>
      </c>
      <c r="E124" s="49"/>
      <c r="F124" s="139"/>
      <c r="G124" s="140"/>
      <c r="H124" s="140"/>
      <c r="I124" s="140"/>
      <c r="J124" s="140"/>
      <c r="K124" s="141"/>
    </row>
    <row r="125" spans="1:11" ht="13.5" hidden="1" customHeight="1" outlineLevel="1" thickBot="1" x14ac:dyDescent="0.3">
      <c r="A125" s="41"/>
      <c r="B125" s="101"/>
      <c r="C125" s="155" t="s">
        <v>434</v>
      </c>
      <c r="D125" s="225"/>
      <c r="E125" s="34">
        <f>SUM(E112:E124)</f>
        <v>3098.5</v>
      </c>
    </row>
    <row r="126" spans="1:11" ht="13.5" customHeight="1" collapsed="1" thickBot="1" x14ac:dyDescent="0.3">
      <c r="A126" s="43"/>
      <c r="B126" s="70"/>
      <c r="C126" s="103"/>
      <c r="D126" s="104"/>
    </row>
    <row r="127" spans="1:11" ht="13.5" customHeight="1" x14ac:dyDescent="0.25">
      <c r="A127" s="43"/>
      <c r="B127" s="157">
        <v>43313</v>
      </c>
      <c r="C127" s="126"/>
      <c r="D127" s="127"/>
    </row>
    <row r="128" spans="1:11" ht="13.5" customHeight="1" thickBot="1" x14ac:dyDescent="0.3">
      <c r="A128" s="43"/>
      <c r="B128" s="132"/>
      <c r="C128" s="132"/>
      <c r="D128" s="133"/>
    </row>
    <row r="129" spans="1:30" ht="13.5" customHeight="1" thickBot="1" x14ac:dyDescent="0.3">
      <c r="A129" s="43"/>
      <c r="B129" s="138" t="s">
        <v>38</v>
      </c>
      <c r="C129" s="37" t="s">
        <v>34</v>
      </c>
      <c r="D129" s="68">
        <f>F108+J108</f>
        <v>25265</v>
      </c>
    </row>
    <row r="130" spans="1:30" ht="13.5" customHeight="1" thickBot="1" x14ac:dyDescent="0.3">
      <c r="A130" s="43"/>
      <c r="B130" s="158"/>
      <c r="C130" s="36" t="s">
        <v>19</v>
      </c>
      <c r="D130" s="36">
        <f>E108</f>
        <v>8120</v>
      </c>
    </row>
    <row r="131" spans="1:30" ht="13.5" customHeight="1" thickBot="1" x14ac:dyDescent="0.3">
      <c r="A131" s="43"/>
      <c r="B131" s="158"/>
      <c r="C131" s="37" t="s">
        <v>21</v>
      </c>
      <c r="D131" s="69">
        <f>H108+K108+R108</f>
        <v>2526.5</v>
      </c>
    </row>
    <row r="132" spans="1:30" ht="13.5" customHeight="1" thickBot="1" x14ac:dyDescent="0.3">
      <c r="A132" s="43"/>
      <c r="B132" s="159"/>
      <c r="C132" s="37" t="s">
        <v>20</v>
      </c>
      <c r="D132" s="69">
        <f>D129-D130-D131</f>
        <v>14618.5</v>
      </c>
    </row>
    <row r="133" spans="1:30" ht="13.5" customHeight="1" thickBot="1" x14ac:dyDescent="0.3">
      <c r="A133" s="42"/>
      <c r="B133" s="163"/>
      <c r="C133" s="180"/>
      <c r="D133" s="181"/>
    </row>
    <row r="134" spans="1:30" ht="13.5" hidden="1" customHeight="1" outlineLevel="1" x14ac:dyDescent="0.25">
      <c r="A134" s="134" t="s">
        <v>0</v>
      </c>
      <c r="B134" s="187" t="s">
        <v>451</v>
      </c>
      <c r="C134" s="125" t="s">
        <v>1</v>
      </c>
      <c r="D134" s="126"/>
      <c r="E134" s="126"/>
      <c r="F134" s="126"/>
      <c r="G134" s="126"/>
      <c r="H134" s="126"/>
      <c r="I134" s="126"/>
      <c r="J134" s="126"/>
      <c r="K134" s="126"/>
      <c r="L134" s="127"/>
      <c r="M134" s="189" t="s">
        <v>2</v>
      </c>
      <c r="N134" s="190"/>
      <c r="O134" s="190"/>
      <c r="P134" s="190"/>
      <c r="Q134" s="190"/>
      <c r="R134" s="190"/>
      <c r="S134" s="125" t="s">
        <v>3</v>
      </c>
      <c r="T134" s="126"/>
      <c r="U134" s="127"/>
      <c r="V134" s="125" t="s">
        <v>4</v>
      </c>
      <c r="W134" s="126"/>
      <c r="X134" s="126"/>
      <c r="Y134" s="126"/>
      <c r="Z134" s="126"/>
      <c r="AA134" s="126"/>
      <c r="AB134" s="127"/>
      <c r="AC134" s="125"/>
      <c r="AD134" s="127"/>
    </row>
    <row r="135" spans="1:30" ht="13.5" hidden="1" customHeight="1" outlineLevel="1" thickBot="1" x14ac:dyDescent="0.3">
      <c r="A135" s="135"/>
      <c r="B135" s="188"/>
      <c r="C135" s="131"/>
      <c r="D135" s="132"/>
      <c r="E135" s="132"/>
      <c r="F135" s="132"/>
      <c r="G135" s="132"/>
      <c r="H135" s="132"/>
      <c r="I135" s="132"/>
      <c r="J135" s="132"/>
      <c r="K135" s="132"/>
      <c r="L135" s="133"/>
      <c r="M135" s="191"/>
      <c r="N135" s="192"/>
      <c r="O135" s="192"/>
      <c r="P135" s="192"/>
      <c r="Q135" s="192"/>
      <c r="R135" s="192"/>
      <c r="S135" s="128"/>
      <c r="T135" s="129"/>
      <c r="U135" s="130"/>
      <c r="V135" s="128"/>
      <c r="W135" s="129"/>
      <c r="X135" s="129"/>
      <c r="Y135" s="129"/>
      <c r="Z135" s="129"/>
      <c r="AA135" s="132"/>
      <c r="AB135" s="133"/>
      <c r="AC135" s="128"/>
      <c r="AD135" s="130"/>
    </row>
    <row r="136" spans="1:30" ht="13.5" hidden="1" customHeight="1" outlineLevel="1" thickBot="1" x14ac:dyDescent="0.3">
      <c r="A136" s="135"/>
      <c r="B136" s="193" t="s">
        <v>5</v>
      </c>
      <c r="C136" s="175" t="s">
        <v>6</v>
      </c>
      <c r="D136" s="175" t="s">
        <v>26</v>
      </c>
      <c r="E136" s="175" t="s">
        <v>19</v>
      </c>
      <c r="F136" s="195" t="s">
        <v>7</v>
      </c>
      <c r="G136" s="196"/>
      <c r="H136" s="196"/>
      <c r="I136" s="197"/>
      <c r="J136" s="195" t="s">
        <v>25</v>
      </c>
      <c r="K136" s="196"/>
      <c r="L136" s="197"/>
      <c r="M136" s="198" t="s">
        <v>8</v>
      </c>
      <c r="N136" s="199" t="s">
        <v>9</v>
      </c>
      <c r="O136" s="200" t="s">
        <v>4</v>
      </c>
      <c r="P136" s="200" t="s">
        <v>37</v>
      </c>
      <c r="Q136" s="202" t="s">
        <v>440</v>
      </c>
      <c r="R136" s="200" t="s">
        <v>441</v>
      </c>
      <c r="S136" s="160" t="s">
        <v>10</v>
      </c>
      <c r="T136" s="165" t="s">
        <v>12</v>
      </c>
      <c r="U136" s="165" t="s">
        <v>11</v>
      </c>
      <c r="V136" s="160" t="s">
        <v>13</v>
      </c>
      <c r="W136" s="160" t="s">
        <v>14</v>
      </c>
      <c r="X136" s="160" t="s">
        <v>27</v>
      </c>
      <c r="Y136" s="160" t="s">
        <v>15</v>
      </c>
      <c r="Z136" s="171" t="s">
        <v>16</v>
      </c>
      <c r="AA136" s="173" t="s">
        <v>17</v>
      </c>
      <c r="AB136" s="175" t="s">
        <v>18</v>
      </c>
      <c r="AC136" s="177" t="s">
        <v>28</v>
      </c>
      <c r="AD136" s="43"/>
    </row>
    <row r="137" spans="1:30" ht="13.5" hidden="1" customHeight="1" outlineLevel="1" thickBot="1" x14ac:dyDescent="0.3">
      <c r="A137" s="135"/>
      <c r="B137" s="194"/>
      <c r="C137" s="176"/>
      <c r="D137" s="176"/>
      <c r="E137" s="176"/>
      <c r="F137" s="12" t="s">
        <v>22</v>
      </c>
      <c r="G137" s="13" t="s">
        <v>23</v>
      </c>
      <c r="H137" s="14" t="s">
        <v>24</v>
      </c>
      <c r="I137" s="44" t="s">
        <v>20</v>
      </c>
      <c r="J137" s="12" t="s">
        <v>22</v>
      </c>
      <c r="K137" s="14" t="s">
        <v>21</v>
      </c>
      <c r="L137" s="44" t="s">
        <v>20</v>
      </c>
      <c r="M137" s="198"/>
      <c r="N137" s="199"/>
      <c r="O137" s="201"/>
      <c r="P137" s="201"/>
      <c r="Q137" s="203"/>
      <c r="R137" s="201"/>
      <c r="S137" s="161"/>
      <c r="T137" s="166"/>
      <c r="U137" s="166"/>
      <c r="V137" s="161"/>
      <c r="W137" s="161"/>
      <c r="X137" s="161"/>
      <c r="Y137" s="161"/>
      <c r="Z137" s="172"/>
      <c r="AA137" s="174"/>
      <c r="AB137" s="176"/>
      <c r="AC137" s="178"/>
      <c r="AD137" s="43"/>
    </row>
    <row r="138" spans="1:30" ht="13.5" hidden="1" customHeight="1" outlineLevel="1" thickBot="1" x14ac:dyDescent="0.3">
      <c r="A138" s="15">
        <v>1</v>
      </c>
      <c r="B138" s="98">
        <v>43344</v>
      </c>
      <c r="C138" s="51" t="s">
        <v>229</v>
      </c>
      <c r="D138" s="51">
        <v>174362388</v>
      </c>
      <c r="E138" s="52">
        <f>IF(ISNA(VLOOKUP(C138,Наменаклатура!$B$3:$C$1002,2,0))=TRUE,"0",VLOOKUP(C138,Наменаклатура!$B$3:$C$1002,2,0))</f>
        <v>308</v>
      </c>
      <c r="F138" s="53">
        <v>450</v>
      </c>
      <c r="G138" s="16">
        <v>0.1</v>
      </c>
      <c r="H138" s="3">
        <f t="shared" ref="H138:H201" si="9">F138*G138</f>
        <v>45</v>
      </c>
      <c r="I138" s="4">
        <f>F138-H138-E138</f>
        <v>97</v>
      </c>
      <c r="J138" s="2"/>
      <c r="K138" s="3"/>
      <c r="L138" s="4">
        <f>J138-K138-E138</f>
        <v>-308</v>
      </c>
      <c r="M138" s="5"/>
      <c r="N138" s="5"/>
      <c r="O138" s="33"/>
      <c r="P138" s="33"/>
      <c r="Q138" s="107"/>
      <c r="R138" s="109">
        <f>Q138+P138+O138+N138+M138</f>
        <v>0</v>
      </c>
      <c r="S138" s="54" t="s">
        <v>111</v>
      </c>
      <c r="T138" s="54" t="s">
        <v>392</v>
      </c>
      <c r="U138" s="54"/>
      <c r="V138" s="21" t="s">
        <v>4</v>
      </c>
      <c r="W138" s="45" t="s">
        <v>31</v>
      </c>
      <c r="X138" s="23" t="s">
        <v>30</v>
      </c>
      <c r="Y138" s="99" t="s">
        <v>287</v>
      </c>
      <c r="Z138" s="85" t="s">
        <v>286</v>
      </c>
      <c r="AA138" s="20"/>
      <c r="AB138" s="17" t="s">
        <v>454</v>
      </c>
      <c r="AC138" s="6"/>
      <c r="AD138" s="43"/>
    </row>
    <row r="139" spans="1:30" ht="13.5" hidden="1" customHeight="1" outlineLevel="1" thickBot="1" x14ac:dyDescent="0.3">
      <c r="A139" s="15">
        <v>2</v>
      </c>
      <c r="B139" s="98">
        <v>43344</v>
      </c>
      <c r="C139" s="51" t="s">
        <v>224</v>
      </c>
      <c r="D139" s="51">
        <v>174285378</v>
      </c>
      <c r="E139" s="52">
        <f>IF(ISNA(VLOOKUP(C139,Наменаклатура!$B$3:$C$1002,2,0))=TRUE,"0",VLOOKUP(C139,Наменаклатура!$B$3:$C$1002,2,0))</f>
        <v>448</v>
      </c>
      <c r="F139" s="55">
        <v>650</v>
      </c>
      <c r="G139" s="16">
        <v>0.1</v>
      </c>
      <c r="H139" s="3">
        <f t="shared" si="9"/>
        <v>65</v>
      </c>
      <c r="I139" s="4">
        <f t="shared" ref="I139:I202" si="10">F139-H139-E139</f>
        <v>137</v>
      </c>
      <c r="J139" s="2"/>
      <c r="K139" s="3"/>
      <c r="L139" s="4">
        <f t="shared" ref="L139:L202" si="11">J139-K139-E139</f>
        <v>-448</v>
      </c>
      <c r="M139" s="8"/>
      <c r="N139" s="8"/>
      <c r="O139" s="8"/>
      <c r="P139" s="33"/>
      <c r="Q139" s="107"/>
      <c r="R139" s="109">
        <f t="shared" ref="R139:R202" si="12">Q139+P139+O139+N139+M139</f>
        <v>0</v>
      </c>
      <c r="S139" s="56" t="s">
        <v>133</v>
      </c>
      <c r="T139" s="56" t="s">
        <v>393</v>
      </c>
      <c r="U139" s="56"/>
      <c r="V139" s="21" t="s">
        <v>29</v>
      </c>
      <c r="W139" s="45" t="s">
        <v>14</v>
      </c>
      <c r="X139" s="23" t="s">
        <v>27</v>
      </c>
      <c r="Y139" s="89" t="s">
        <v>288</v>
      </c>
      <c r="Z139" s="86" t="s">
        <v>346</v>
      </c>
      <c r="AA139" s="18"/>
      <c r="AB139" s="17" t="s">
        <v>18</v>
      </c>
      <c r="AC139" s="9"/>
      <c r="AD139" s="43"/>
    </row>
    <row r="140" spans="1:30" ht="13.5" hidden="1" customHeight="1" outlineLevel="1" thickBot="1" x14ac:dyDescent="0.3">
      <c r="A140" s="15">
        <v>3</v>
      </c>
      <c r="B140" s="98">
        <v>43345</v>
      </c>
      <c r="C140" s="51" t="s">
        <v>229</v>
      </c>
      <c r="D140" s="51">
        <v>174499398</v>
      </c>
      <c r="E140" s="52">
        <f>IF(ISNA(VLOOKUP(C140,Наменаклатура!$B$3:$C$1002,2,0))=TRUE,"0",VLOOKUP(C140,Наменаклатура!$B$3:$C$1002,2,0))</f>
        <v>308</v>
      </c>
      <c r="F140" s="55">
        <v>450</v>
      </c>
      <c r="G140" s="16">
        <v>0.1</v>
      </c>
      <c r="H140" s="3">
        <f t="shared" si="9"/>
        <v>45</v>
      </c>
      <c r="I140" s="4">
        <f t="shared" si="10"/>
        <v>97</v>
      </c>
      <c r="J140" s="2"/>
      <c r="K140" s="3"/>
      <c r="L140" s="4">
        <f t="shared" si="11"/>
        <v>-308</v>
      </c>
      <c r="M140" s="8"/>
      <c r="N140" s="8"/>
      <c r="O140" s="8"/>
      <c r="P140" s="33"/>
      <c r="Q140" s="107"/>
      <c r="R140" s="109">
        <f t="shared" si="12"/>
        <v>0</v>
      </c>
      <c r="S140" s="56" t="s">
        <v>134</v>
      </c>
      <c r="T140" s="56" t="s">
        <v>394</v>
      </c>
      <c r="U140" s="56"/>
      <c r="V140" s="21" t="s">
        <v>29</v>
      </c>
      <c r="W140" s="45" t="s">
        <v>14</v>
      </c>
      <c r="X140" s="23" t="s">
        <v>27</v>
      </c>
      <c r="Y140" s="89" t="s">
        <v>289</v>
      </c>
      <c r="Z140" s="86" t="s">
        <v>347</v>
      </c>
      <c r="AA140" s="18"/>
      <c r="AB140" s="17" t="s">
        <v>18</v>
      </c>
      <c r="AC140" s="9"/>
      <c r="AD140" s="43"/>
    </row>
    <row r="141" spans="1:30" ht="13.5" hidden="1" customHeight="1" outlineLevel="1" thickBot="1" x14ac:dyDescent="0.3">
      <c r="A141" s="15">
        <v>4</v>
      </c>
      <c r="B141" s="98">
        <v>43345</v>
      </c>
      <c r="C141" s="51" t="s">
        <v>233</v>
      </c>
      <c r="D141" s="51">
        <v>174448962</v>
      </c>
      <c r="E141" s="52">
        <f>IF(ISNA(VLOOKUP(C141,Наменаклатура!$B$3:$C$1002,2,0))=TRUE,"0",VLOOKUP(C141,Наменаклатура!$B$3:$C$1002,2,0))</f>
        <v>0</v>
      </c>
      <c r="F141" s="55">
        <v>550</v>
      </c>
      <c r="G141" s="16">
        <v>0.1</v>
      </c>
      <c r="H141" s="3">
        <f t="shared" si="9"/>
        <v>55</v>
      </c>
      <c r="I141" s="4">
        <f t="shared" si="10"/>
        <v>495</v>
      </c>
      <c r="J141" s="2"/>
      <c r="K141" s="3"/>
      <c r="L141" s="4">
        <f t="shared" si="11"/>
        <v>0</v>
      </c>
      <c r="M141" s="8"/>
      <c r="N141" s="8"/>
      <c r="O141" s="8"/>
      <c r="P141" s="33"/>
      <c r="Q141" s="107"/>
      <c r="R141" s="109">
        <f t="shared" si="12"/>
        <v>0</v>
      </c>
      <c r="S141" s="56" t="s">
        <v>135</v>
      </c>
      <c r="T141" s="56" t="s">
        <v>395</v>
      </c>
      <c r="U141" s="56"/>
      <c r="V141" s="21" t="s">
        <v>29</v>
      </c>
      <c r="W141" s="45" t="s">
        <v>14</v>
      </c>
      <c r="X141" s="23" t="s">
        <v>27</v>
      </c>
      <c r="Y141" s="89" t="s">
        <v>290</v>
      </c>
      <c r="Z141" s="86" t="s">
        <v>348</v>
      </c>
      <c r="AA141" s="18"/>
      <c r="AB141" s="17" t="s">
        <v>18</v>
      </c>
      <c r="AC141" s="9"/>
      <c r="AD141" s="43"/>
    </row>
    <row r="142" spans="1:30" ht="13.5" hidden="1" customHeight="1" outlineLevel="1" thickBot="1" x14ac:dyDescent="0.3">
      <c r="A142" s="15">
        <v>5</v>
      </c>
      <c r="B142" s="98">
        <v>43346</v>
      </c>
      <c r="C142" s="51" t="s">
        <v>224</v>
      </c>
      <c r="D142" s="51">
        <v>174527436</v>
      </c>
      <c r="E142" s="52">
        <f>IF(ISNA(VLOOKUP(C142,Наменаклатура!$B$3:$C$1002,2,0))=TRUE,"0",VLOOKUP(C142,Наменаклатура!$B$3:$C$1002,2,0))</f>
        <v>448</v>
      </c>
      <c r="F142" s="55">
        <v>650</v>
      </c>
      <c r="G142" s="16">
        <v>0.1</v>
      </c>
      <c r="H142" s="3">
        <f t="shared" si="9"/>
        <v>65</v>
      </c>
      <c r="I142" s="4">
        <f t="shared" si="10"/>
        <v>137</v>
      </c>
      <c r="J142" s="2"/>
      <c r="K142" s="3"/>
      <c r="L142" s="4">
        <f t="shared" si="11"/>
        <v>-448</v>
      </c>
      <c r="M142" s="8"/>
      <c r="N142" s="8"/>
      <c r="O142" s="8"/>
      <c r="P142" s="33"/>
      <c r="Q142" s="107"/>
      <c r="R142" s="109">
        <f t="shared" si="12"/>
        <v>0</v>
      </c>
      <c r="S142" s="56" t="s">
        <v>136</v>
      </c>
      <c r="T142" s="56" t="s">
        <v>396</v>
      </c>
      <c r="U142" s="56"/>
      <c r="V142" s="21" t="s">
        <v>29</v>
      </c>
      <c r="W142" s="45" t="s">
        <v>14</v>
      </c>
      <c r="X142" s="23" t="s">
        <v>27</v>
      </c>
      <c r="Y142" s="89" t="s">
        <v>291</v>
      </c>
      <c r="Z142" s="86" t="s">
        <v>349</v>
      </c>
      <c r="AA142" s="18"/>
      <c r="AB142" s="17" t="s">
        <v>18</v>
      </c>
      <c r="AC142" s="9"/>
      <c r="AD142" s="43"/>
    </row>
    <row r="143" spans="1:30" ht="13.5" hidden="1" customHeight="1" outlineLevel="1" thickBot="1" x14ac:dyDescent="0.3">
      <c r="A143" s="15">
        <v>6</v>
      </c>
      <c r="B143" s="98">
        <v>43347</v>
      </c>
      <c r="C143" s="51" t="s">
        <v>246</v>
      </c>
      <c r="D143" s="51">
        <v>174840912</v>
      </c>
      <c r="E143" s="52">
        <f>IF(ISNA(VLOOKUP(C143,Наменаклатура!$B$3:$C$1002,2,0))=TRUE,"0",VLOOKUP(C143,Наменаклатура!$B$3:$C$1002,2,0))</f>
        <v>0</v>
      </c>
      <c r="F143" s="55">
        <v>645</v>
      </c>
      <c r="G143" s="16">
        <v>0.1</v>
      </c>
      <c r="H143" s="3">
        <f t="shared" si="9"/>
        <v>64.5</v>
      </c>
      <c r="I143" s="4">
        <f t="shared" si="10"/>
        <v>580.5</v>
      </c>
      <c r="J143" s="2"/>
      <c r="K143" s="3"/>
      <c r="L143" s="4">
        <f t="shared" si="11"/>
        <v>0</v>
      </c>
      <c r="M143" s="8"/>
      <c r="N143" s="8"/>
      <c r="O143" s="8"/>
      <c r="P143" s="33"/>
      <c r="Q143" s="107"/>
      <c r="R143" s="109">
        <f t="shared" si="12"/>
        <v>0</v>
      </c>
      <c r="S143" s="56" t="s">
        <v>118</v>
      </c>
      <c r="T143" s="56" t="s">
        <v>216</v>
      </c>
      <c r="U143" s="56"/>
      <c r="V143" s="21" t="s">
        <v>29</v>
      </c>
      <c r="W143" s="45" t="s">
        <v>14</v>
      </c>
      <c r="X143" s="23" t="s">
        <v>27</v>
      </c>
      <c r="Y143" s="89" t="s">
        <v>292</v>
      </c>
      <c r="Z143" s="86" t="s">
        <v>350</v>
      </c>
      <c r="AA143" s="18"/>
      <c r="AB143" s="17" t="s">
        <v>18</v>
      </c>
      <c r="AC143" s="9"/>
      <c r="AD143" s="43"/>
    </row>
    <row r="144" spans="1:30" ht="13.5" hidden="1" customHeight="1" outlineLevel="1" thickBot="1" x14ac:dyDescent="0.3">
      <c r="A144" s="15">
        <v>7</v>
      </c>
      <c r="B144" s="98">
        <v>43347</v>
      </c>
      <c r="C144" s="51" t="s">
        <v>224</v>
      </c>
      <c r="D144" s="51">
        <v>174840912</v>
      </c>
      <c r="E144" s="52">
        <f>IF(ISNA(VLOOKUP(C144,Наменаклатура!$B$3:$C$1002,2,0))=TRUE,"0",VLOOKUP(C144,Наменаклатура!$B$3:$C$1002,2,0))</f>
        <v>448</v>
      </c>
      <c r="F144" s="55">
        <v>650</v>
      </c>
      <c r="G144" s="16">
        <v>0.1</v>
      </c>
      <c r="H144" s="3">
        <f t="shared" si="9"/>
        <v>65</v>
      </c>
      <c r="I144" s="4">
        <f t="shared" si="10"/>
        <v>137</v>
      </c>
      <c r="J144" s="7"/>
      <c r="K144" s="3"/>
      <c r="L144" s="4">
        <f t="shared" si="11"/>
        <v>-448</v>
      </c>
      <c r="M144" s="8"/>
      <c r="N144" s="8"/>
      <c r="O144" s="8"/>
      <c r="P144" s="33"/>
      <c r="Q144" s="107"/>
      <c r="R144" s="109">
        <f t="shared" si="12"/>
        <v>0</v>
      </c>
      <c r="S144" s="56" t="s">
        <v>118</v>
      </c>
      <c r="T144" s="56" t="s">
        <v>216</v>
      </c>
      <c r="U144" s="56"/>
      <c r="V144" s="21" t="s">
        <v>29</v>
      </c>
      <c r="W144" s="45" t="s">
        <v>14</v>
      </c>
      <c r="X144" s="23" t="s">
        <v>27</v>
      </c>
      <c r="Y144" s="89" t="s">
        <v>292</v>
      </c>
      <c r="Z144" s="86" t="s">
        <v>351</v>
      </c>
      <c r="AA144" s="18"/>
      <c r="AB144" s="17" t="s">
        <v>18</v>
      </c>
      <c r="AC144" s="9"/>
      <c r="AD144" s="43"/>
    </row>
    <row r="145" spans="1:30" ht="13.5" hidden="1" customHeight="1" outlineLevel="1" thickBot="1" x14ac:dyDescent="0.3">
      <c r="A145" s="15">
        <v>8</v>
      </c>
      <c r="B145" s="98">
        <v>43347</v>
      </c>
      <c r="C145" s="51" t="s">
        <v>330</v>
      </c>
      <c r="D145" s="51">
        <v>174834312</v>
      </c>
      <c r="E145" s="52" t="str">
        <f>IF(ISNA(VLOOKUP(C145,Наменаклатура!$B$3:$C$1002,2,0))=TRUE,"0",VLOOKUP(C145,Наменаклатура!$B$3:$C$1002,2,0))</f>
        <v>0</v>
      </c>
      <c r="F145" s="55">
        <v>600</v>
      </c>
      <c r="G145" s="16">
        <v>0.1</v>
      </c>
      <c r="H145" s="3">
        <f t="shared" si="9"/>
        <v>60</v>
      </c>
      <c r="I145" s="4">
        <f t="shared" si="10"/>
        <v>540</v>
      </c>
      <c r="J145" s="7"/>
      <c r="K145" s="3"/>
      <c r="L145" s="4">
        <f t="shared" si="11"/>
        <v>0</v>
      </c>
      <c r="M145" s="8"/>
      <c r="N145" s="8"/>
      <c r="O145" s="8"/>
      <c r="P145" s="33"/>
      <c r="Q145" s="107"/>
      <c r="R145" s="109">
        <f t="shared" si="12"/>
        <v>0</v>
      </c>
      <c r="S145" s="56" t="s">
        <v>137</v>
      </c>
      <c r="T145" s="56" t="s">
        <v>397</v>
      </c>
      <c r="U145" s="56"/>
      <c r="V145" s="21" t="s">
        <v>29</v>
      </c>
      <c r="W145" s="45" t="s">
        <v>14</v>
      </c>
      <c r="X145" s="23" t="s">
        <v>27</v>
      </c>
      <c r="Y145" s="89" t="s">
        <v>293</v>
      </c>
      <c r="Z145" s="86" t="s">
        <v>351</v>
      </c>
      <c r="AA145" s="18"/>
      <c r="AB145" s="17" t="s">
        <v>18</v>
      </c>
      <c r="AC145" s="9"/>
      <c r="AD145" s="43"/>
    </row>
    <row r="146" spans="1:30" ht="13.5" hidden="1" customHeight="1" outlineLevel="1" thickBot="1" x14ac:dyDescent="0.3">
      <c r="A146" s="15">
        <v>9</v>
      </c>
      <c r="B146" s="98">
        <v>43347</v>
      </c>
      <c r="C146" s="51" t="s">
        <v>242</v>
      </c>
      <c r="D146" s="51">
        <v>174827556</v>
      </c>
      <c r="E146" s="52">
        <f>IF(ISNA(VLOOKUP(C146,Наменаклатура!$B$3:$C$1002,2,0))=TRUE,"0",VLOOKUP(C146,Наменаклатура!$B$3:$C$1002,2,0))</f>
        <v>0</v>
      </c>
      <c r="F146" s="55">
        <v>735</v>
      </c>
      <c r="G146" s="16">
        <v>0.1</v>
      </c>
      <c r="H146" s="3">
        <f t="shared" si="9"/>
        <v>73.5</v>
      </c>
      <c r="I146" s="4">
        <f t="shared" si="10"/>
        <v>661.5</v>
      </c>
      <c r="J146" s="7"/>
      <c r="K146" s="3"/>
      <c r="L146" s="4">
        <f t="shared" si="11"/>
        <v>0</v>
      </c>
      <c r="M146" s="8"/>
      <c r="N146" s="8"/>
      <c r="O146" s="8"/>
      <c r="P146" s="33"/>
      <c r="Q146" s="107"/>
      <c r="R146" s="109">
        <f t="shared" si="12"/>
        <v>0</v>
      </c>
      <c r="S146" s="56" t="s">
        <v>138</v>
      </c>
      <c r="T146" s="56" t="s">
        <v>398</v>
      </c>
      <c r="U146" s="56"/>
      <c r="V146" s="21" t="s">
        <v>29</v>
      </c>
      <c r="W146" s="45" t="s">
        <v>14</v>
      </c>
      <c r="X146" s="23" t="s">
        <v>27</v>
      </c>
      <c r="Y146" s="89" t="s">
        <v>294</v>
      </c>
      <c r="Z146" s="86" t="s">
        <v>352</v>
      </c>
      <c r="AA146" s="18"/>
      <c r="AB146" s="17" t="s">
        <v>18</v>
      </c>
      <c r="AC146" s="9"/>
      <c r="AD146" s="43"/>
    </row>
    <row r="147" spans="1:30" ht="13.5" hidden="1" customHeight="1" outlineLevel="1" thickBot="1" x14ac:dyDescent="0.3">
      <c r="A147" s="15">
        <v>10</v>
      </c>
      <c r="B147" s="98">
        <v>43347</v>
      </c>
      <c r="C147" s="51" t="s">
        <v>331</v>
      </c>
      <c r="D147" s="51">
        <v>174798888</v>
      </c>
      <c r="E147" s="52" t="str">
        <f>IF(ISNA(VLOOKUP(C147,Наменаклатура!$B$3:$C$1002,2,0))=TRUE,"0",VLOOKUP(C147,Наменаклатура!$B$3:$C$1002,2,0))</f>
        <v>0</v>
      </c>
      <c r="F147" s="55">
        <v>550</v>
      </c>
      <c r="G147" s="16">
        <v>0.1</v>
      </c>
      <c r="H147" s="3">
        <f t="shared" si="9"/>
        <v>55</v>
      </c>
      <c r="I147" s="4">
        <f t="shared" si="10"/>
        <v>495</v>
      </c>
      <c r="J147" s="7"/>
      <c r="K147" s="3"/>
      <c r="L147" s="4">
        <f t="shared" si="11"/>
        <v>0</v>
      </c>
      <c r="M147" s="8"/>
      <c r="N147" s="8"/>
      <c r="O147" s="8"/>
      <c r="P147" s="33"/>
      <c r="Q147" s="107"/>
      <c r="R147" s="109">
        <f t="shared" si="12"/>
        <v>0</v>
      </c>
      <c r="S147" s="56" t="s">
        <v>139</v>
      </c>
      <c r="T147" s="56" t="s">
        <v>399</v>
      </c>
      <c r="U147" s="56"/>
      <c r="V147" s="21" t="s">
        <v>29</v>
      </c>
      <c r="W147" s="45" t="s">
        <v>14</v>
      </c>
      <c r="X147" s="23" t="s">
        <v>27</v>
      </c>
      <c r="Y147" s="89" t="s">
        <v>295</v>
      </c>
      <c r="Z147" s="86" t="s">
        <v>353</v>
      </c>
      <c r="AA147" s="18"/>
      <c r="AB147" s="17" t="s">
        <v>18</v>
      </c>
      <c r="AC147" s="9"/>
      <c r="AD147" s="43"/>
    </row>
    <row r="148" spans="1:30" ht="13.5" hidden="1" customHeight="1" outlineLevel="1" thickBot="1" x14ac:dyDescent="0.3">
      <c r="A148" s="15">
        <v>11</v>
      </c>
      <c r="B148" s="98">
        <v>43348</v>
      </c>
      <c r="C148" s="51" t="s">
        <v>224</v>
      </c>
      <c r="D148" s="51">
        <v>174946866</v>
      </c>
      <c r="E148" s="52">
        <f>IF(ISNA(VLOOKUP(C148,Наменаклатура!$B$3:$C$1002,2,0))=TRUE,"0",VLOOKUP(C148,Наменаклатура!$B$3:$C$1002,2,0))</f>
        <v>448</v>
      </c>
      <c r="F148" s="55">
        <v>650</v>
      </c>
      <c r="G148" s="16">
        <v>0.1</v>
      </c>
      <c r="H148" s="3">
        <f t="shared" si="9"/>
        <v>65</v>
      </c>
      <c r="I148" s="4">
        <f t="shared" si="10"/>
        <v>137</v>
      </c>
      <c r="J148" s="7"/>
      <c r="K148" s="3"/>
      <c r="L148" s="4">
        <f t="shared" si="11"/>
        <v>-448</v>
      </c>
      <c r="M148" s="8"/>
      <c r="N148" s="8"/>
      <c r="O148" s="8"/>
      <c r="P148" s="33"/>
      <c r="Q148" s="107"/>
      <c r="R148" s="109">
        <f t="shared" si="12"/>
        <v>0</v>
      </c>
      <c r="S148" s="56" t="s">
        <v>140</v>
      </c>
      <c r="T148" s="56" t="s">
        <v>400</v>
      </c>
      <c r="U148" s="56"/>
      <c r="V148" s="21" t="s">
        <v>29</v>
      </c>
      <c r="W148" s="45" t="s">
        <v>14</v>
      </c>
      <c r="X148" s="23" t="s">
        <v>27</v>
      </c>
      <c r="Y148" s="89" t="s">
        <v>296</v>
      </c>
      <c r="Z148" s="86" t="s">
        <v>354</v>
      </c>
      <c r="AA148" s="18"/>
      <c r="AB148" s="17" t="s">
        <v>18</v>
      </c>
      <c r="AC148" s="9"/>
      <c r="AD148" s="43"/>
    </row>
    <row r="149" spans="1:30" ht="13.5" hidden="1" customHeight="1" outlineLevel="1" thickBot="1" x14ac:dyDescent="0.3">
      <c r="A149" s="15">
        <v>12</v>
      </c>
      <c r="B149" s="98">
        <v>43349</v>
      </c>
      <c r="C149" s="51" t="s">
        <v>236</v>
      </c>
      <c r="D149" s="51">
        <v>175230654</v>
      </c>
      <c r="E149" s="52">
        <f>IF(ISNA(VLOOKUP(C149,Наменаклатура!$B$3:$C$1002,2,0))=TRUE,"0",VLOOKUP(C149,Наменаклатура!$B$3:$C$1002,2,0))</f>
        <v>0</v>
      </c>
      <c r="F149" s="55">
        <v>650</v>
      </c>
      <c r="G149" s="16">
        <v>0.1</v>
      </c>
      <c r="H149" s="3">
        <f t="shared" si="9"/>
        <v>65</v>
      </c>
      <c r="I149" s="4">
        <f t="shared" si="10"/>
        <v>585</v>
      </c>
      <c r="J149" s="7"/>
      <c r="K149" s="3"/>
      <c r="L149" s="4">
        <f t="shared" si="11"/>
        <v>0</v>
      </c>
      <c r="M149" s="8"/>
      <c r="N149" s="8"/>
      <c r="O149" s="8"/>
      <c r="P149" s="33"/>
      <c r="Q149" s="107"/>
      <c r="R149" s="109">
        <f t="shared" si="12"/>
        <v>0</v>
      </c>
      <c r="S149" s="56" t="s">
        <v>141</v>
      </c>
      <c r="T149" s="56" t="s">
        <v>217</v>
      </c>
      <c r="U149" s="56"/>
      <c r="V149" s="21" t="s">
        <v>29</v>
      </c>
      <c r="W149" s="45" t="s">
        <v>14</v>
      </c>
      <c r="X149" s="23" t="s">
        <v>27</v>
      </c>
      <c r="Y149" s="89" t="s">
        <v>297</v>
      </c>
      <c r="Z149" s="86" t="s">
        <v>355</v>
      </c>
      <c r="AA149" s="18"/>
      <c r="AB149" s="17" t="s">
        <v>18</v>
      </c>
      <c r="AC149" s="9"/>
      <c r="AD149" s="43"/>
    </row>
    <row r="150" spans="1:30" ht="13.5" hidden="1" customHeight="1" outlineLevel="1" thickBot="1" x14ac:dyDescent="0.3">
      <c r="A150" s="15">
        <v>13</v>
      </c>
      <c r="B150" s="98">
        <v>43349</v>
      </c>
      <c r="C150" s="51" t="s">
        <v>229</v>
      </c>
      <c r="D150" s="51">
        <v>175230654</v>
      </c>
      <c r="E150" s="52">
        <f>IF(ISNA(VLOOKUP(C150,Наменаклатура!$B$3:$C$1002,2,0))=TRUE,"0",VLOOKUP(C150,Наменаклатура!$B$3:$C$1002,2,0))</f>
        <v>308</v>
      </c>
      <c r="F150" s="55">
        <v>450</v>
      </c>
      <c r="G150" s="16">
        <v>0.1</v>
      </c>
      <c r="H150" s="3">
        <f t="shared" si="9"/>
        <v>45</v>
      </c>
      <c r="I150" s="4">
        <f t="shared" si="10"/>
        <v>97</v>
      </c>
      <c r="J150" s="7"/>
      <c r="K150" s="3"/>
      <c r="L150" s="4">
        <f t="shared" si="11"/>
        <v>-308</v>
      </c>
      <c r="M150" s="8"/>
      <c r="N150" s="8"/>
      <c r="O150" s="8"/>
      <c r="P150" s="33"/>
      <c r="Q150" s="107"/>
      <c r="R150" s="109">
        <f t="shared" si="12"/>
        <v>0</v>
      </c>
      <c r="S150" s="56" t="s">
        <v>141</v>
      </c>
      <c r="T150" s="56" t="s">
        <v>217</v>
      </c>
      <c r="U150" s="56"/>
      <c r="V150" s="21" t="s">
        <v>29</v>
      </c>
      <c r="W150" s="45" t="s">
        <v>14</v>
      </c>
      <c r="X150" s="23" t="s">
        <v>27</v>
      </c>
      <c r="Y150" s="89" t="s">
        <v>297</v>
      </c>
      <c r="Z150" s="86" t="s">
        <v>356</v>
      </c>
      <c r="AA150" s="18"/>
      <c r="AB150" s="17" t="s">
        <v>18</v>
      </c>
      <c r="AC150" s="9"/>
      <c r="AD150" s="43"/>
    </row>
    <row r="151" spans="1:30" ht="13.5" hidden="1" customHeight="1" outlineLevel="1" thickBot="1" x14ac:dyDescent="0.3">
      <c r="A151" s="15">
        <v>14</v>
      </c>
      <c r="B151" s="98">
        <v>43350</v>
      </c>
      <c r="C151" s="51" t="s">
        <v>229</v>
      </c>
      <c r="D151" s="51">
        <v>175448496</v>
      </c>
      <c r="E151" s="52">
        <f>IF(ISNA(VLOOKUP(C151,Наменаклатура!$B$3:$C$1002,2,0))=TRUE,"0",VLOOKUP(C151,Наменаклатура!$B$3:$C$1002,2,0))</f>
        <v>308</v>
      </c>
      <c r="F151" s="55">
        <v>450</v>
      </c>
      <c r="G151" s="16">
        <v>0.1</v>
      </c>
      <c r="H151" s="3">
        <f t="shared" si="9"/>
        <v>45</v>
      </c>
      <c r="I151" s="4">
        <f t="shared" si="10"/>
        <v>97</v>
      </c>
      <c r="J151" s="7"/>
      <c r="K151" s="3"/>
      <c r="L151" s="4">
        <f t="shared" si="11"/>
        <v>-308</v>
      </c>
      <c r="M151" s="8"/>
      <c r="N151" s="8"/>
      <c r="O151" s="8"/>
      <c r="P151" s="33"/>
      <c r="Q151" s="107"/>
      <c r="R151" s="109">
        <f t="shared" si="12"/>
        <v>0</v>
      </c>
      <c r="S151" s="56" t="s">
        <v>142</v>
      </c>
      <c r="T151" s="56" t="s">
        <v>218</v>
      </c>
      <c r="U151" s="56"/>
      <c r="V151" s="21" t="s">
        <v>29</v>
      </c>
      <c r="W151" s="45" t="s">
        <v>14</v>
      </c>
      <c r="X151" s="23" t="s">
        <v>27</v>
      </c>
      <c r="Y151" s="89" t="s">
        <v>298</v>
      </c>
      <c r="Z151" s="86" t="s">
        <v>356</v>
      </c>
      <c r="AA151" s="18"/>
      <c r="AB151" s="17" t="s">
        <v>18</v>
      </c>
      <c r="AC151" s="9"/>
      <c r="AD151" s="43"/>
    </row>
    <row r="152" spans="1:30" ht="13.5" hidden="1" customHeight="1" outlineLevel="1" thickBot="1" x14ac:dyDescent="0.3">
      <c r="A152" s="15">
        <v>15</v>
      </c>
      <c r="B152" s="98">
        <v>43350</v>
      </c>
      <c r="C152" s="51" t="s">
        <v>225</v>
      </c>
      <c r="D152" s="51">
        <v>175448496</v>
      </c>
      <c r="E152" s="52">
        <f>IF(ISNA(VLOOKUP(C152,Наменаклатура!$B$3:$C$1002,2,0))=TRUE,"0",VLOOKUP(C152,Наменаклатура!$B$3:$C$1002,2,0))</f>
        <v>616</v>
      </c>
      <c r="F152" s="55">
        <v>800</v>
      </c>
      <c r="G152" s="16">
        <v>0.1</v>
      </c>
      <c r="H152" s="3">
        <f t="shared" si="9"/>
        <v>80</v>
      </c>
      <c r="I152" s="4">
        <f t="shared" si="10"/>
        <v>104</v>
      </c>
      <c r="J152" s="7"/>
      <c r="K152" s="3"/>
      <c r="L152" s="4">
        <f t="shared" si="11"/>
        <v>-616</v>
      </c>
      <c r="M152" s="8"/>
      <c r="N152" s="8"/>
      <c r="O152" s="8"/>
      <c r="P152" s="33"/>
      <c r="Q152" s="107"/>
      <c r="R152" s="109">
        <f t="shared" si="12"/>
        <v>0</v>
      </c>
      <c r="S152" s="56" t="s">
        <v>142</v>
      </c>
      <c r="T152" s="56" t="s">
        <v>218</v>
      </c>
      <c r="U152" s="56"/>
      <c r="V152" s="21" t="s">
        <v>29</v>
      </c>
      <c r="W152" s="45" t="s">
        <v>14</v>
      </c>
      <c r="X152" s="23" t="s">
        <v>27</v>
      </c>
      <c r="Y152" s="89" t="s">
        <v>298</v>
      </c>
      <c r="Z152" s="86" t="s">
        <v>357</v>
      </c>
      <c r="AA152" s="18"/>
      <c r="AB152" s="17" t="s">
        <v>18</v>
      </c>
      <c r="AC152" s="9"/>
      <c r="AD152" s="43"/>
    </row>
    <row r="153" spans="1:30" ht="13.5" hidden="1" customHeight="1" outlineLevel="1" thickBot="1" x14ac:dyDescent="0.3">
      <c r="A153" s="15">
        <v>16</v>
      </c>
      <c r="B153" s="98">
        <v>43350</v>
      </c>
      <c r="C153" s="51" t="s">
        <v>246</v>
      </c>
      <c r="D153" s="51">
        <v>175418556</v>
      </c>
      <c r="E153" s="52">
        <f>IF(ISNA(VLOOKUP(C153,Наменаклатура!$B$3:$C$1002,2,0))=TRUE,"0",VLOOKUP(C153,Наменаклатура!$B$3:$C$1002,2,0))</f>
        <v>0</v>
      </c>
      <c r="F153" s="55">
        <v>645</v>
      </c>
      <c r="G153" s="16">
        <v>0.1</v>
      </c>
      <c r="H153" s="3">
        <f t="shared" si="9"/>
        <v>64.5</v>
      </c>
      <c r="I153" s="4">
        <f t="shared" si="10"/>
        <v>580.5</v>
      </c>
      <c r="J153" s="7"/>
      <c r="K153" s="3"/>
      <c r="L153" s="4">
        <f t="shared" si="11"/>
        <v>0</v>
      </c>
      <c r="M153" s="8"/>
      <c r="N153" s="8"/>
      <c r="O153" s="8"/>
      <c r="P153" s="33"/>
      <c r="Q153" s="107"/>
      <c r="R153" s="109">
        <f t="shared" si="12"/>
        <v>0</v>
      </c>
      <c r="S153" s="56" t="s">
        <v>143</v>
      </c>
      <c r="T153" s="56" t="s">
        <v>219</v>
      </c>
      <c r="U153" s="56"/>
      <c r="V153" s="21" t="s">
        <v>29</v>
      </c>
      <c r="W153" s="45" t="s">
        <v>14</v>
      </c>
      <c r="X153" s="23" t="s">
        <v>27</v>
      </c>
      <c r="Y153" s="89" t="s">
        <v>299</v>
      </c>
      <c r="Z153" s="86" t="s">
        <v>357</v>
      </c>
      <c r="AA153" s="18"/>
      <c r="AB153" s="17" t="s">
        <v>18</v>
      </c>
      <c r="AC153" s="9"/>
      <c r="AD153" s="43"/>
    </row>
    <row r="154" spans="1:30" ht="13.5" hidden="1" customHeight="1" outlineLevel="1" thickBot="1" x14ac:dyDescent="0.3">
      <c r="A154" s="15">
        <v>17</v>
      </c>
      <c r="B154" s="98">
        <v>43350</v>
      </c>
      <c r="C154" s="51" t="s">
        <v>332</v>
      </c>
      <c r="D154" s="51">
        <v>175331250</v>
      </c>
      <c r="E154" s="52" t="str">
        <f>IF(ISNA(VLOOKUP(C154,Наменаклатура!$B$3:$C$1002,2,0))=TRUE,"0",VLOOKUP(C154,Наменаклатура!$B$3:$C$1002,2,0))</f>
        <v>0</v>
      </c>
      <c r="F154" s="55">
        <v>550</v>
      </c>
      <c r="G154" s="16">
        <v>0.1</v>
      </c>
      <c r="H154" s="3">
        <f t="shared" si="9"/>
        <v>55</v>
      </c>
      <c r="I154" s="4">
        <f t="shared" si="10"/>
        <v>495</v>
      </c>
      <c r="J154" s="7"/>
      <c r="K154" s="3"/>
      <c r="L154" s="4">
        <f t="shared" si="11"/>
        <v>0</v>
      </c>
      <c r="M154" s="8"/>
      <c r="N154" s="8"/>
      <c r="O154" s="8"/>
      <c r="P154" s="33"/>
      <c r="Q154" s="107"/>
      <c r="R154" s="109">
        <f t="shared" si="12"/>
        <v>0</v>
      </c>
      <c r="S154" s="56" t="s">
        <v>144</v>
      </c>
      <c r="T154" s="56" t="s">
        <v>401</v>
      </c>
      <c r="U154" s="56"/>
      <c r="V154" s="21" t="s">
        <v>29</v>
      </c>
      <c r="W154" s="45" t="s">
        <v>14</v>
      </c>
      <c r="X154" s="23" t="s">
        <v>27</v>
      </c>
      <c r="Y154" s="89" t="s">
        <v>300</v>
      </c>
      <c r="Z154" s="86" t="s">
        <v>358</v>
      </c>
      <c r="AA154" s="18"/>
      <c r="AB154" s="17" t="s">
        <v>18</v>
      </c>
      <c r="AC154" s="9"/>
      <c r="AD154" s="43"/>
    </row>
    <row r="155" spans="1:30" ht="13.5" hidden="1" customHeight="1" outlineLevel="1" thickBot="1" x14ac:dyDescent="0.3">
      <c r="A155" s="15">
        <v>18</v>
      </c>
      <c r="B155" s="98">
        <v>43351</v>
      </c>
      <c r="C155" s="51" t="s">
        <v>330</v>
      </c>
      <c r="D155" s="51">
        <v>175606332</v>
      </c>
      <c r="E155" s="52" t="str">
        <f>IF(ISNA(VLOOKUP(C155,Наменаклатура!$B$3:$C$1002,2,0))=TRUE,"0",VLOOKUP(C155,Наменаклатура!$B$3:$C$1002,2,0))</f>
        <v>0</v>
      </c>
      <c r="F155" s="55">
        <v>600</v>
      </c>
      <c r="G155" s="16">
        <v>0.1</v>
      </c>
      <c r="H155" s="3">
        <f t="shared" si="9"/>
        <v>60</v>
      </c>
      <c r="I155" s="4">
        <f t="shared" si="10"/>
        <v>540</v>
      </c>
      <c r="J155" s="7"/>
      <c r="K155" s="3"/>
      <c r="L155" s="4">
        <f t="shared" si="11"/>
        <v>0</v>
      </c>
      <c r="M155" s="8"/>
      <c r="N155" s="8"/>
      <c r="O155" s="8"/>
      <c r="P155" s="33"/>
      <c r="Q155" s="107"/>
      <c r="R155" s="109">
        <f t="shared" si="12"/>
        <v>0</v>
      </c>
      <c r="S155" s="56" t="s">
        <v>145</v>
      </c>
      <c r="T155" s="56" t="s">
        <v>402</v>
      </c>
      <c r="U155" s="56"/>
      <c r="V155" s="21" t="s">
        <v>29</v>
      </c>
      <c r="W155" s="45" t="s">
        <v>14</v>
      </c>
      <c r="X155" s="23" t="s">
        <v>27</v>
      </c>
      <c r="Y155" s="89" t="s">
        <v>301</v>
      </c>
      <c r="Z155" s="86" t="s">
        <v>359</v>
      </c>
      <c r="AA155" s="18"/>
      <c r="AB155" s="17" t="s">
        <v>18</v>
      </c>
      <c r="AC155" s="9"/>
      <c r="AD155" s="43"/>
    </row>
    <row r="156" spans="1:30" ht="13.5" hidden="1" customHeight="1" outlineLevel="1" thickBot="1" x14ac:dyDescent="0.3">
      <c r="A156" s="15">
        <v>19</v>
      </c>
      <c r="B156" s="98">
        <v>43351</v>
      </c>
      <c r="C156" s="51" t="s">
        <v>333</v>
      </c>
      <c r="D156" s="51">
        <v>175569510</v>
      </c>
      <c r="E156" s="52" t="str">
        <f>IF(ISNA(VLOOKUP(C156,Наменаклатура!$B$3:$C$1002,2,0))=TRUE,"0",VLOOKUP(C156,Наменаклатура!$B$3:$C$1002,2,0))</f>
        <v>0</v>
      </c>
      <c r="F156" s="55">
        <v>550</v>
      </c>
      <c r="G156" s="16">
        <v>0.1</v>
      </c>
      <c r="H156" s="3">
        <f t="shared" si="9"/>
        <v>55</v>
      </c>
      <c r="I156" s="4">
        <f t="shared" si="10"/>
        <v>495</v>
      </c>
      <c r="J156" s="7"/>
      <c r="K156" s="3"/>
      <c r="L156" s="4">
        <f t="shared" si="11"/>
        <v>0</v>
      </c>
      <c r="M156" s="8"/>
      <c r="N156" s="8"/>
      <c r="O156" s="8"/>
      <c r="P156" s="33"/>
      <c r="Q156" s="107"/>
      <c r="R156" s="109">
        <f t="shared" si="12"/>
        <v>0</v>
      </c>
      <c r="S156" s="56" t="s">
        <v>146</v>
      </c>
      <c r="T156" s="56" t="s">
        <v>403</v>
      </c>
      <c r="U156" s="56"/>
      <c r="V156" s="21" t="s">
        <v>29</v>
      </c>
      <c r="W156" s="45" t="s">
        <v>14</v>
      </c>
      <c r="X156" s="23" t="s">
        <v>27</v>
      </c>
      <c r="Y156" s="89" t="s">
        <v>302</v>
      </c>
      <c r="Z156" s="86" t="s">
        <v>360</v>
      </c>
      <c r="AA156" s="18"/>
      <c r="AB156" s="17" t="s">
        <v>18</v>
      </c>
      <c r="AC156" s="9"/>
      <c r="AD156" s="43"/>
    </row>
    <row r="157" spans="1:30" ht="13.5" hidden="1" customHeight="1" outlineLevel="1" thickBot="1" x14ac:dyDescent="0.3">
      <c r="A157" s="15">
        <v>20</v>
      </c>
      <c r="B157" s="98">
        <v>43352</v>
      </c>
      <c r="C157" s="51" t="s">
        <v>224</v>
      </c>
      <c r="D157" s="51">
        <v>175743144</v>
      </c>
      <c r="E157" s="52">
        <f>IF(ISNA(VLOOKUP(C157,Наменаклатура!$B$3:$C$1002,2,0))=TRUE,"0",VLOOKUP(C157,Наменаклатура!$B$3:$C$1002,2,0))</f>
        <v>448</v>
      </c>
      <c r="F157" s="55">
        <v>650</v>
      </c>
      <c r="G157" s="16">
        <v>0.1</v>
      </c>
      <c r="H157" s="3">
        <f t="shared" si="9"/>
        <v>65</v>
      </c>
      <c r="I157" s="4">
        <f t="shared" si="10"/>
        <v>137</v>
      </c>
      <c r="J157" s="7"/>
      <c r="K157" s="3"/>
      <c r="L157" s="4">
        <f t="shared" si="11"/>
        <v>-448</v>
      </c>
      <c r="M157" s="8"/>
      <c r="N157" s="8"/>
      <c r="O157" s="8"/>
      <c r="P157" s="33"/>
      <c r="Q157" s="107"/>
      <c r="R157" s="109">
        <f t="shared" si="12"/>
        <v>0</v>
      </c>
      <c r="S157" s="56" t="s">
        <v>111</v>
      </c>
      <c r="T157" s="56" t="s">
        <v>404</v>
      </c>
      <c r="U157" s="56"/>
      <c r="V157" s="21" t="s">
        <v>29</v>
      </c>
      <c r="W157" s="45" t="s">
        <v>14</v>
      </c>
      <c r="X157" s="23" t="s">
        <v>27</v>
      </c>
      <c r="Y157" s="89" t="s">
        <v>303</v>
      </c>
      <c r="Z157" s="86" t="s">
        <v>361</v>
      </c>
      <c r="AA157" s="18"/>
      <c r="AB157" s="17" t="s">
        <v>18</v>
      </c>
      <c r="AC157" s="9"/>
      <c r="AD157" s="43"/>
    </row>
    <row r="158" spans="1:30" ht="13.5" hidden="1" customHeight="1" outlineLevel="1" thickBot="1" x14ac:dyDescent="0.3">
      <c r="A158" s="15">
        <v>21</v>
      </c>
      <c r="B158" s="98">
        <v>43352</v>
      </c>
      <c r="C158" s="51" t="s">
        <v>334</v>
      </c>
      <c r="D158" s="51">
        <v>175662684</v>
      </c>
      <c r="E158" s="52" t="str">
        <f>IF(ISNA(VLOOKUP(C158,Наменаклатура!$B$3:$C$1002,2,0))=TRUE,"0",VLOOKUP(C158,Наменаклатура!$B$3:$C$1002,2,0))</f>
        <v>0</v>
      </c>
      <c r="F158" s="55">
        <v>950</v>
      </c>
      <c r="G158" s="16">
        <v>0.1</v>
      </c>
      <c r="H158" s="3">
        <f t="shared" si="9"/>
        <v>95</v>
      </c>
      <c r="I158" s="4">
        <f t="shared" si="10"/>
        <v>855</v>
      </c>
      <c r="J158" s="7"/>
      <c r="K158" s="3"/>
      <c r="L158" s="4">
        <f t="shared" si="11"/>
        <v>0</v>
      </c>
      <c r="M158" s="8"/>
      <c r="N158" s="8"/>
      <c r="O158" s="8"/>
      <c r="P158" s="33"/>
      <c r="Q158" s="107"/>
      <c r="R158" s="109">
        <f t="shared" si="12"/>
        <v>0</v>
      </c>
      <c r="S158" s="56" t="s">
        <v>147</v>
      </c>
      <c r="T158" s="56" t="s">
        <v>405</v>
      </c>
      <c r="U158" s="56"/>
      <c r="V158" s="21" t="s">
        <v>29</v>
      </c>
      <c r="W158" s="45" t="s">
        <v>14</v>
      </c>
      <c r="X158" s="23" t="s">
        <v>27</v>
      </c>
      <c r="Y158" s="89" t="s">
        <v>304</v>
      </c>
      <c r="Z158" s="86" t="s">
        <v>362</v>
      </c>
      <c r="AA158" s="18"/>
      <c r="AB158" s="17" t="s">
        <v>18</v>
      </c>
      <c r="AC158" s="9"/>
      <c r="AD158" s="43"/>
    </row>
    <row r="159" spans="1:30" ht="13.5" hidden="1" customHeight="1" outlineLevel="1" thickBot="1" x14ac:dyDescent="0.3">
      <c r="A159" s="15">
        <v>22</v>
      </c>
      <c r="B159" s="98">
        <v>43353</v>
      </c>
      <c r="C159" s="51" t="s">
        <v>335</v>
      </c>
      <c r="D159" s="51">
        <v>175979556</v>
      </c>
      <c r="E159" s="52" t="str">
        <f>IF(ISNA(VLOOKUP(C159,Наменаклатура!$B$3:$C$1002,2,0))=TRUE,"0",VLOOKUP(C159,Наменаклатура!$B$3:$C$1002,2,0))</f>
        <v>0</v>
      </c>
      <c r="F159" s="55">
        <v>1300</v>
      </c>
      <c r="G159" s="16">
        <v>0.1</v>
      </c>
      <c r="H159" s="3">
        <f t="shared" si="9"/>
        <v>130</v>
      </c>
      <c r="I159" s="4">
        <f t="shared" si="10"/>
        <v>1170</v>
      </c>
      <c r="J159" s="7"/>
      <c r="K159" s="3"/>
      <c r="L159" s="4">
        <f t="shared" si="11"/>
        <v>0</v>
      </c>
      <c r="M159" s="8"/>
      <c r="N159" s="8"/>
      <c r="O159" s="8"/>
      <c r="P159" s="33"/>
      <c r="Q159" s="107"/>
      <c r="R159" s="109">
        <f t="shared" si="12"/>
        <v>0</v>
      </c>
      <c r="S159" s="56" t="s">
        <v>148</v>
      </c>
      <c r="T159" s="56" t="s">
        <v>406</v>
      </c>
      <c r="U159" s="56"/>
      <c r="V159" s="21" t="s">
        <v>29</v>
      </c>
      <c r="W159" s="45" t="s">
        <v>14</v>
      </c>
      <c r="X159" s="23" t="s">
        <v>27</v>
      </c>
      <c r="Y159" s="89" t="s">
        <v>305</v>
      </c>
      <c r="Z159" s="86" t="s">
        <v>363</v>
      </c>
      <c r="AA159" s="18"/>
      <c r="AB159" s="17" t="s">
        <v>18</v>
      </c>
      <c r="AC159" s="9"/>
      <c r="AD159" s="43"/>
    </row>
    <row r="160" spans="1:30" ht="13.5" hidden="1" customHeight="1" outlineLevel="1" thickBot="1" x14ac:dyDescent="0.3">
      <c r="A160" s="15">
        <v>23</v>
      </c>
      <c r="B160" s="98">
        <v>43353</v>
      </c>
      <c r="C160" s="51" t="s">
        <v>336</v>
      </c>
      <c r="D160" s="51">
        <v>175926804</v>
      </c>
      <c r="E160" s="52" t="str">
        <f>IF(ISNA(VLOOKUP(C160,Наменаклатура!$B$3:$C$1002,2,0))=TRUE,"0",VLOOKUP(C160,Наменаклатура!$B$3:$C$1002,2,0))</f>
        <v>0</v>
      </c>
      <c r="F160" s="55">
        <v>1050</v>
      </c>
      <c r="G160" s="16">
        <v>0.1</v>
      </c>
      <c r="H160" s="3">
        <f t="shared" si="9"/>
        <v>105</v>
      </c>
      <c r="I160" s="4">
        <f t="shared" si="10"/>
        <v>945</v>
      </c>
      <c r="J160" s="7"/>
      <c r="K160" s="3"/>
      <c r="L160" s="4">
        <f t="shared" si="11"/>
        <v>0</v>
      </c>
      <c r="M160" s="8"/>
      <c r="N160" s="8"/>
      <c r="O160" s="8"/>
      <c r="P160" s="33"/>
      <c r="Q160" s="107"/>
      <c r="R160" s="109">
        <f t="shared" si="12"/>
        <v>0</v>
      </c>
      <c r="S160" s="56" t="s">
        <v>149</v>
      </c>
      <c r="T160" s="56" t="s">
        <v>407</v>
      </c>
      <c r="U160" s="56"/>
      <c r="V160" s="21" t="s">
        <v>29</v>
      </c>
      <c r="W160" s="45" t="s">
        <v>14</v>
      </c>
      <c r="X160" s="23" t="s">
        <v>27</v>
      </c>
      <c r="Y160" s="89" t="s">
        <v>306</v>
      </c>
      <c r="Z160" s="86" t="s">
        <v>364</v>
      </c>
      <c r="AA160" s="18"/>
      <c r="AB160" s="17" t="s">
        <v>18</v>
      </c>
      <c r="AC160" s="9"/>
      <c r="AD160" s="43"/>
    </row>
    <row r="161" spans="1:30" ht="13.5" hidden="1" customHeight="1" outlineLevel="1" thickBot="1" x14ac:dyDescent="0.3">
      <c r="A161" s="15">
        <v>24</v>
      </c>
      <c r="B161" s="98">
        <v>43354</v>
      </c>
      <c r="C161" s="51" t="s">
        <v>229</v>
      </c>
      <c r="D161" s="51">
        <v>176160840</v>
      </c>
      <c r="E161" s="52">
        <f>IF(ISNA(VLOOKUP(C161,Наменаклатура!$B$3:$C$1002,2,0))=TRUE,"0",VLOOKUP(C161,Наменаклатура!$B$3:$C$1002,2,0))</f>
        <v>308</v>
      </c>
      <c r="F161" s="55">
        <v>450</v>
      </c>
      <c r="G161" s="16">
        <v>0.1</v>
      </c>
      <c r="H161" s="3">
        <f t="shared" si="9"/>
        <v>45</v>
      </c>
      <c r="I161" s="4">
        <f t="shared" si="10"/>
        <v>97</v>
      </c>
      <c r="J161" s="7"/>
      <c r="K161" s="3"/>
      <c r="L161" s="4">
        <f t="shared" si="11"/>
        <v>-308</v>
      </c>
      <c r="M161" s="8"/>
      <c r="N161" s="8"/>
      <c r="O161" s="8"/>
      <c r="P161" s="33"/>
      <c r="Q161" s="107"/>
      <c r="R161" s="109">
        <f t="shared" si="12"/>
        <v>0</v>
      </c>
      <c r="S161" s="56" t="s">
        <v>133</v>
      </c>
      <c r="T161" s="56" t="s">
        <v>408</v>
      </c>
      <c r="U161" s="56"/>
      <c r="V161" s="21" t="s">
        <v>29</v>
      </c>
      <c r="W161" s="45" t="s">
        <v>14</v>
      </c>
      <c r="X161" s="23" t="s">
        <v>27</v>
      </c>
      <c r="Y161" s="89" t="s">
        <v>307</v>
      </c>
      <c r="Z161" s="86" t="s">
        <v>365</v>
      </c>
      <c r="AA161" s="18"/>
      <c r="AB161" s="17" t="s">
        <v>18</v>
      </c>
      <c r="AC161" s="9"/>
      <c r="AD161" s="43"/>
    </row>
    <row r="162" spans="1:30" ht="13.5" hidden="1" customHeight="1" outlineLevel="1" thickBot="1" x14ac:dyDescent="0.3">
      <c r="A162" s="15">
        <v>25</v>
      </c>
      <c r="B162" s="98">
        <v>43354</v>
      </c>
      <c r="C162" s="51" t="s">
        <v>224</v>
      </c>
      <c r="D162" s="51">
        <v>176128428</v>
      </c>
      <c r="E162" s="52">
        <f>IF(ISNA(VLOOKUP(C162,Наменаклатура!$B$3:$C$1002,2,0))=TRUE,"0",VLOOKUP(C162,Наменаклатура!$B$3:$C$1002,2,0))</f>
        <v>448</v>
      </c>
      <c r="F162" s="55">
        <v>650</v>
      </c>
      <c r="G162" s="16">
        <v>0.1</v>
      </c>
      <c r="H162" s="3">
        <f t="shared" si="9"/>
        <v>65</v>
      </c>
      <c r="I162" s="4">
        <f t="shared" si="10"/>
        <v>137</v>
      </c>
      <c r="J162" s="7"/>
      <c r="K162" s="3"/>
      <c r="L162" s="4">
        <f t="shared" si="11"/>
        <v>-448</v>
      </c>
      <c r="M162" s="8"/>
      <c r="N162" s="8"/>
      <c r="O162" s="8"/>
      <c r="P162" s="33"/>
      <c r="Q162" s="107"/>
      <c r="R162" s="109">
        <f t="shared" si="12"/>
        <v>0</v>
      </c>
      <c r="S162" s="56" t="s">
        <v>150</v>
      </c>
      <c r="T162" s="56" t="s">
        <v>409</v>
      </c>
      <c r="U162" s="56"/>
      <c r="V162" s="21" t="s">
        <v>29</v>
      </c>
      <c r="W162" s="45" t="s">
        <v>14</v>
      </c>
      <c r="X162" s="23" t="s">
        <v>27</v>
      </c>
      <c r="Y162" s="89" t="s">
        <v>308</v>
      </c>
      <c r="Z162" s="86" t="s">
        <v>366</v>
      </c>
      <c r="AA162" s="18"/>
      <c r="AB162" s="17" t="s">
        <v>18</v>
      </c>
      <c r="AC162" s="9"/>
      <c r="AD162" s="43"/>
    </row>
    <row r="163" spans="1:30" ht="13.5" hidden="1" customHeight="1" outlineLevel="1" thickBot="1" x14ac:dyDescent="0.3">
      <c r="A163" s="15">
        <v>26</v>
      </c>
      <c r="B163" s="98">
        <v>43356</v>
      </c>
      <c r="C163" s="51" t="s">
        <v>330</v>
      </c>
      <c r="D163" s="51">
        <v>176498376</v>
      </c>
      <c r="E163" s="52" t="str">
        <f>IF(ISNA(VLOOKUP(C163,Наменаклатура!$B$3:$C$1002,2,0))=TRUE,"0",VLOOKUP(C163,Наменаклатура!$B$3:$C$1002,2,0))</f>
        <v>0</v>
      </c>
      <c r="F163" s="55">
        <v>600</v>
      </c>
      <c r="G163" s="16">
        <v>0.1</v>
      </c>
      <c r="H163" s="3">
        <f t="shared" si="9"/>
        <v>60</v>
      </c>
      <c r="I163" s="4">
        <f t="shared" si="10"/>
        <v>540</v>
      </c>
      <c r="J163" s="7"/>
      <c r="K163" s="3"/>
      <c r="L163" s="4">
        <f t="shared" si="11"/>
        <v>0</v>
      </c>
      <c r="M163" s="8"/>
      <c r="N163" s="8"/>
      <c r="O163" s="8"/>
      <c r="P163" s="33"/>
      <c r="Q163" s="107"/>
      <c r="R163" s="109">
        <f t="shared" si="12"/>
        <v>0</v>
      </c>
      <c r="S163" s="56" t="s">
        <v>151</v>
      </c>
      <c r="T163" s="56" t="s">
        <v>220</v>
      </c>
      <c r="U163" s="56"/>
      <c r="V163" s="21" t="s">
        <v>29</v>
      </c>
      <c r="W163" s="45" t="s">
        <v>14</v>
      </c>
      <c r="X163" s="23" t="s">
        <v>27</v>
      </c>
      <c r="Y163" s="89" t="s">
        <v>309</v>
      </c>
      <c r="Z163" s="86" t="s">
        <v>367</v>
      </c>
      <c r="AA163" s="18"/>
      <c r="AB163" s="17" t="s">
        <v>18</v>
      </c>
      <c r="AC163" s="9"/>
      <c r="AD163" s="43"/>
    </row>
    <row r="164" spans="1:30" ht="13.5" hidden="1" customHeight="1" outlineLevel="1" thickBot="1" x14ac:dyDescent="0.3">
      <c r="A164" s="15">
        <v>27</v>
      </c>
      <c r="B164" s="98">
        <v>43357</v>
      </c>
      <c r="C164" s="51" t="s">
        <v>337</v>
      </c>
      <c r="D164" s="51">
        <v>176722920</v>
      </c>
      <c r="E164" s="52" t="str">
        <f>IF(ISNA(VLOOKUP(C164,Наменаклатура!$B$3:$C$1002,2,0))=TRUE,"0",VLOOKUP(C164,Наменаклатура!$B$3:$C$1002,2,0))</f>
        <v>0</v>
      </c>
      <c r="F164" s="55">
        <v>550</v>
      </c>
      <c r="G164" s="16">
        <v>0.1</v>
      </c>
      <c r="H164" s="3">
        <f t="shared" si="9"/>
        <v>55</v>
      </c>
      <c r="I164" s="4">
        <f t="shared" si="10"/>
        <v>495</v>
      </c>
      <c r="J164" s="7"/>
      <c r="K164" s="3"/>
      <c r="L164" s="4">
        <f t="shared" si="11"/>
        <v>0</v>
      </c>
      <c r="M164" s="8"/>
      <c r="N164" s="8"/>
      <c r="O164" s="8"/>
      <c r="P164" s="33"/>
      <c r="Q164" s="107"/>
      <c r="R164" s="109">
        <f t="shared" si="12"/>
        <v>0</v>
      </c>
      <c r="S164" s="56" t="s">
        <v>152</v>
      </c>
      <c r="T164" s="56" t="s">
        <v>221</v>
      </c>
      <c r="U164" s="56"/>
      <c r="V164" s="21" t="s">
        <v>29</v>
      </c>
      <c r="W164" s="45" t="s">
        <v>14</v>
      </c>
      <c r="X164" s="23" t="s">
        <v>27</v>
      </c>
      <c r="Y164" s="89" t="s">
        <v>310</v>
      </c>
      <c r="Z164" s="86"/>
      <c r="AA164" s="18"/>
      <c r="AB164" s="17" t="s">
        <v>18</v>
      </c>
      <c r="AC164" s="9"/>
      <c r="AD164" s="43"/>
    </row>
    <row r="165" spans="1:30" ht="13.5" hidden="1" customHeight="1" outlineLevel="1" thickBot="1" x14ac:dyDescent="0.3">
      <c r="A165" s="15">
        <v>28</v>
      </c>
      <c r="B165" s="98">
        <v>43357</v>
      </c>
      <c r="C165" s="51" t="s">
        <v>229</v>
      </c>
      <c r="D165" s="51">
        <v>176676024</v>
      </c>
      <c r="E165" s="52">
        <f>IF(ISNA(VLOOKUP(C165,Наменаклатура!$B$3:$C$1002,2,0))=TRUE,"0",VLOOKUP(C165,Наменаклатура!$B$3:$C$1002,2,0))</f>
        <v>308</v>
      </c>
      <c r="F165" s="55">
        <v>450</v>
      </c>
      <c r="G165" s="16">
        <v>0.1</v>
      </c>
      <c r="H165" s="3">
        <f t="shared" si="9"/>
        <v>45</v>
      </c>
      <c r="I165" s="4">
        <f t="shared" si="10"/>
        <v>97</v>
      </c>
      <c r="J165" s="7"/>
      <c r="K165" s="3"/>
      <c r="L165" s="4">
        <f t="shared" si="11"/>
        <v>-308</v>
      </c>
      <c r="M165" s="8"/>
      <c r="N165" s="8"/>
      <c r="O165" s="8"/>
      <c r="P165" s="33"/>
      <c r="Q165" s="107"/>
      <c r="R165" s="109">
        <f t="shared" si="12"/>
        <v>0</v>
      </c>
      <c r="S165" s="56" t="s">
        <v>153</v>
      </c>
      <c r="T165" s="56" t="s">
        <v>410</v>
      </c>
      <c r="U165" s="56"/>
      <c r="V165" s="21" t="s">
        <v>29</v>
      </c>
      <c r="W165" s="45" t="s">
        <v>14</v>
      </c>
      <c r="X165" s="23" t="s">
        <v>27</v>
      </c>
      <c r="Y165" s="89" t="s">
        <v>311</v>
      </c>
      <c r="Z165" s="86" t="s">
        <v>368</v>
      </c>
      <c r="AA165" s="18"/>
      <c r="AB165" s="17" t="s">
        <v>18</v>
      </c>
      <c r="AC165" s="9"/>
      <c r="AD165" s="43"/>
    </row>
    <row r="166" spans="1:30" ht="13.5" hidden="1" customHeight="1" outlineLevel="1" thickBot="1" x14ac:dyDescent="0.3">
      <c r="A166" s="15">
        <v>29</v>
      </c>
      <c r="B166" s="98">
        <v>43358</v>
      </c>
      <c r="C166" s="51" t="s">
        <v>338</v>
      </c>
      <c r="D166" s="51">
        <v>176835048</v>
      </c>
      <c r="E166" s="52" t="str">
        <f>IF(ISNA(VLOOKUP(C166,Наменаклатура!$B$3:$C$1002,2,0))=TRUE,"0",VLOOKUP(C166,Наменаклатура!$B$3:$C$1002,2,0))</f>
        <v>0</v>
      </c>
      <c r="F166" s="55">
        <v>800</v>
      </c>
      <c r="G166" s="16">
        <v>0.1</v>
      </c>
      <c r="H166" s="3">
        <f t="shared" si="9"/>
        <v>80</v>
      </c>
      <c r="I166" s="4">
        <f t="shared" si="10"/>
        <v>720</v>
      </c>
      <c r="J166" s="7"/>
      <c r="K166" s="3"/>
      <c r="L166" s="4">
        <f t="shared" si="11"/>
        <v>0</v>
      </c>
      <c r="M166" s="8"/>
      <c r="N166" s="8"/>
      <c r="O166" s="8"/>
      <c r="P166" s="33"/>
      <c r="Q166" s="107"/>
      <c r="R166" s="109">
        <f t="shared" si="12"/>
        <v>0</v>
      </c>
      <c r="S166" s="56" t="s">
        <v>122</v>
      </c>
      <c r="T166" s="56" t="s">
        <v>411</v>
      </c>
      <c r="U166" s="56"/>
      <c r="V166" s="21" t="s">
        <v>29</v>
      </c>
      <c r="W166" s="45" t="s">
        <v>14</v>
      </c>
      <c r="X166" s="23" t="s">
        <v>27</v>
      </c>
      <c r="Y166" s="89" t="s">
        <v>312</v>
      </c>
      <c r="Z166" s="86" t="s">
        <v>369</v>
      </c>
      <c r="AA166" s="18"/>
      <c r="AB166" s="17" t="s">
        <v>18</v>
      </c>
      <c r="AC166" s="9"/>
      <c r="AD166" s="43"/>
    </row>
    <row r="167" spans="1:30" ht="13.5" hidden="1" customHeight="1" outlineLevel="1" thickBot="1" x14ac:dyDescent="0.3">
      <c r="A167" s="15">
        <v>30</v>
      </c>
      <c r="B167" s="98">
        <v>43359</v>
      </c>
      <c r="C167" s="51" t="s">
        <v>224</v>
      </c>
      <c r="D167" s="51">
        <v>176981706</v>
      </c>
      <c r="E167" s="52">
        <f>IF(ISNA(VLOOKUP(C167,Наменаклатура!$B$3:$C$1002,2,0))=TRUE,"0",VLOOKUP(C167,Наменаклатура!$B$3:$C$1002,2,0))</f>
        <v>448</v>
      </c>
      <c r="F167" s="55">
        <v>650</v>
      </c>
      <c r="G167" s="16">
        <v>0.1</v>
      </c>
      <c r="H167" s="3">
        <f t="shared" si="9"/>
        <v>65</v>
      </c>
      <c r="I167" s="4">
        <f t="shared" si="10"/>
        <v>137</v>
      </c>
      <c r="J167" s="7"/>
      <c r="K167" s="3"/>
      <c r="L167" s="4">
        <f t="shared" si="11"/>
        <v>-448</v>
      </c>
      <c r="M167" s="8"/>
      <c r="N167" s="8"/>
      <c r="O167" s="8"/>
      <c r="P167" s="33"/>
      <c r="Q167" s="107"/>
      <c r="R167" s="109">
        <f t="shared" si="12"/>
        <v>0</v>
      </c>
      <c r="S167" s="56" t="s">
        <v>154</v>
      </c>
      <c r="T167" s="56" t="s">
        <v>412</v>
      </c>
      <c r="U167" s="56"/>
      <c r="V167" s="21" t="s">
        <v>29</v>
      </c>
      <c r="W167" s="45" t="s">
        <v>14</v>
      </c>
      <c r="X167" s="23" t="s">
        <v>27</v>
      </c>
      <c r="Y167" s="89" t="s">
        <v>313</v>
      </c>
      <c r="Z167" s="86" t="s">
        <v>370</v>
      </c>
      <c r="AA167" s="18"/>
      <c r="AB167" s="17" t="s">
        <v>18</v>
      </c>
      <c r="AC167" s="9"/>
      <c r="AD167" s="43"/>
    </row>
    <row r="168" spans="1:30" ht="13.5" hidden="1" customHeight="1" outlineLevel="1" thickBot="1" x14ac:dyDescent="0.3">
      <c r="A168" s="15">
        <v>31</v>
      </c>
      <c r="B168" s="98">
        <v>43360</v>
      </c>
      <c r="C168" s="51" t="s">
        <v>229</v>
      </c>
      <c r="D168" s="51">
        <v>177214566</v>
      </c>
      <c r="E168" s="52">
        <f>IF(ISNA(VLOOKUP(C168,Наменаклатура!$B$3:$C$1002,2,0))=TRUE,"0",VLOOKUP(C168,Наменаклатура!$B$3:$C$1002,2,0))</f>
        <v>308</v>
      </c>
      <c r="F168" s="55">
        <v>450</v>
      </c>
      <c r="G168" s="16">
        <v>0.1</v>
      </c>
      <c r="H168" s="3">
        <f t="shared" si="9"/>
        <v>45</v>
      </c>
      <c r="I168" s="4">
        <f t="shared" si="10"/>
        <v>97</v>
      </c>
      <c r="J168" s="7"/>
      <c r="K168" s="3"/>
      <c r="L168" s="4">
        <f t="shared" si="11"/>
        <v>-308</v>
      </c>
      <c r="M168" s="8"/>
      <c r="N168" s="8"/>
      <c r="O168" s="8"/>
      <c r="P168" s="33"/>
      <c r="Q168" s="107"/>
      <c r="R168" s="109">
        <f t="shared" si="12"/>
        <v>0</v>
      </c>
      <c r="S168" s="56" t="s">
        <v>155</v>
      </c>
      <c r="T168" s="56" t="s">
        <v>413</v>
      </c>
      <c r="U168" s="56"/>
      <c r="V168" s="21" t="s">
        <v>29</v>
      </c>
      <c r="W168" s="45" t="s">
        <v>14</v>
      </c>
      <c r="X168" s="23" t="s">
        <v>27</v>
      </c>
      <c r="Y168" s="89" t="s">
        <v>314</v>
      </c>
      <c r="Z168" s="86" t="s">
        <v>371</v>
      </c>
      <c r="AA168" s="18"/>
      <c r="AB168" s="17" t="s">
        <v>18</v>
      </c>
      <c r="AC168" s="9"/>
      <c r="AD168" s="43"/>
    </row>
    <row r="169" spans="1:30" ht="13.5" hidden="1" customHeight="1" outlineLevel="1" thickBot="1" x14ac:dyDescent="0.3">
      <c r="A169" s="15">
        <v>32</v>
      </c>
      <c r="B169" s="98">
        <v>43360</v>
      </c>
      <c r="C169" s="51" t="s">
        <v>229</v>
      </c>
      <c r="D169" s="51">
        <v>177137712</v>
      </c>
      <c r="E169" s="52">
        <f>IF(ISNA(VLOOKUP(C169,Наменаклатура!$B$3:$C$1002,2,0))=TRUE,"0",VLOOKUP(C169,Наменаклатура!$B$3:$C$1002,2,0))</f>
        <v>308</v>
      </c>
      <c r="F169" s="55">
        <v>450</v>
      </c>
      <c r="G169" s="16">
        <v>0.1</v>
      </c>
      <c r="H169" s="3">
        <f t="shared" si="9"/>
        <v>45</v>
      </c>
      <c r="I169" s="4">
        <f t="shared" si="10"/>
        <v>97</v>
      </c>
      <c r="J169" s="7"/>
      <c r="K169" s="3"/>
      <c r="L169" s="4">
        <f t="shared" si="11"/>
        <v>-308</v>
      </c>
      <c r="M169" s="8"/>
      <c r="N169" s="8"/>
      <c r="O169" s="8"/>
      <c r="P169" s="33"/>
      <c r="Q169" s="107"/>
      <c r="R169" s="109">
        <f t="shared" si="12"/>
        <v>0</v>
      </c>
      <c r="S169" s="56" t="s">
        <v>156</v>
      </c>
      <c r="T169" s="56" t="s">
        <v>414</v>
      </c>
      <c r="U169" s="56"/>
      <c r="V169" s="21" t="s">
        <v>29</v>
      </c>
      <c r="W169" s="45" t="s">
        <v>14</v>
      </c>
      <c r="X169" s="23" t="s">
        <v>27</v>
      </c>
      <c r="Y169" s="89" t="s">
        <v>70</v>
      </c>
      <c r="Z169" s="86" t="s">
        <v>372</v>
      </c>
      <c r="AA169" s="18"/>
      <c r="AB169" s="17" t="s">
        <v>18</v>
      </c>
      <c r="AC169" s="9"/>
      <c r="AD169" s="43"/>
    </row>
    <row r="170" spans="1:30" ht="13.5" hidden="1" customHeight="1" outlineLevel="1" thickBot="1" x14ac:dyDescent="0.3">
      <c r="A170" s="15">
        <v>33</v>
      </c>
      <c r="B170" s="98">
        <v>43360</v>
      </c>
      <c r="C170" s="51" t="s">
        <v>339</v>
      </c>
      <c r="D170" s="51">
        <v>177128904</v>
      </c>
      <c r="E170" s="52" t="str">
        <f>IF(ISNA(VLOOKUP(C170,Наменаклатура!$B$3:$C$1002,2,0))=TRUE,"0",VLOOKUP(C170,Наменаклатура!$B$3:$C$1002,2,0))</f>
        <v>0</v>
      </c>
      <c r="F170" s="55">
        <v>550</v>
      </c>
      <c r="G170" s="16">
        <v>0.1</v>
      </c>
      <c r="H170" s="3">
        <f t="shared" si="9"/>
        <v>55</v>
      </c>
      <c r="I170" s="4">
        <f t="shared" si="10"/>
        <v>495</v>
      </c>
      <c r="J170" s="7"/>
      <c r="K170" s="3"/>
      <c r="L170" s="4">
        <f t="shared" si="11"/>
        <v>0</v>
      </c>
      <c r="M170" s="8"/>
      <c r="N170" s="8"/>
      <c r="O170" s="8"/>
      <c r="P170" s="33"/>
      <c r="Q170" s="107"/>
      <c r="R170" s="109">
        <f t="shared" si="12"/>
        <v>0</v>
      </c>
      <c r="S170" s="56" t="s">
        <v>157</v>
      </c>
      <c r="T170" s="56" t="s">
        <v>415</v>
      </c>
      <c r="U170" s="56"/>
      <c r="V170" s="21" t="s">
        <v>29</v>
      </c>
      <c r="W170" s="45" t="s">
        <v>14</v>
      </c>
      <c r="X170" s="23" t="s">
        <v>27</v>
      </c>
      <c r="Y170" s="89" t="s">
        <v>315</v>
      </c>
      <c r="Z170" s="86" t="s">
        <v>373</v>
      </c>
      <c r="AA170" s="18"/>
      <c r="AB170" s="17" t="s">
        <v>18</v>
      </c>
      <c r="AC170" s="9"/>
      <c r="AD170" s="43"/>
    </row>
    <row r="171" spans="1:30" ht="13.5" hidden="1" customHeight="1" outlineLevel="1" thickBot="1" x14ac:dyDescent="0.3">
      <c r="A171" s="15">
        <v>34</v>
      </c>
      <c r="B171" s="98">
        <v>43360</v>
      </c>
      <c r="C171" s="51" t="s">
        <v>224</v>
      </c>
      <c r="D171" s="51">
        <v>177108618</v>
      </c>
      <c r="E171" s="52">
        <f>IF(ISNA(VLOOKUP(C171,Наменаклатура!$B$3:$C$1002,2,0))=TRUE,"0",VLOOKUP(C171,Наменаклатура!$B$3:$C$1002,2,0))</f>
        <v>448</v>
      </c>
      <c r="F171" s="55">
        <v>650</v>
      </c>
      <c r="G171" s="16">
        <v>0.1</v>
      </c>
      <c r="H171" s="3">
        <f t="shared" si="9"/>
        <v>65</v>
      </c>
      <c r="I171" s="4">
        <f t="shared" si="10"/>
        <v>137</v>
      </c>
      <c r="J171" s="7"/>
      <c r="K171" s="3"/>
      <c r="L171" s="4">
        <f t="shared" si="11"/>
        <v>-448</v>
      </c>
      <c r="M171" s="8"/>
      <c r="N171" s="8"/>
      <c r="O171" s="8"/>
      <c r="P171" s="33"/>
      <c r="Q171" s="107"/>
      <c r="R171" s="109">
        <f t="shared" si="12"/>
        <v>0</v>
      </c>
      <c r="S171" s="56" t="s">
        <v>158</v>
      </c>
      <c r="T171" s="56" t="s">
        <v>416</v>
      </c>
      <c r="U171" s="56"/>
      <c r="V171" s="21" t="s">
        <v>29</v>
      </c>
      <c r="W171" s="45" t="s">
        <v>14</v>
      </c>
      <c r="X171" s="23" t="s">
        <v>27</v>
      </c>
      <c r="Y171" s="89" t="s">
        <v>316</v>
      </c>
      <c r="Z171" s="86" t="s">
        <v>374</v>
      </c>
      <c r="AA171" s="18"/>
      <c r="AB171" s="17" t="s">
        <v>18</v>
      </c>
      <c r="AC171" s="9"/>
      <c r="AD171" s="43"/>
    </row>
    <row r="172" spans="1:30" ht="13.5" hidden="1" customHeight="1" outlineLevel="1" thickBot="1" x14ac:dyDescent="0.3">
      <c r="A172" s="15">
        <v>35</v>
      </c>
      <c r="B172" s="98">
        <v>43361</v>
      </c>
      <c r="C172" s="51" t="s">
        <v>224</v>
      </c>
      <c r="D172" s="51">
        <v>177316860</v>
      </c>
      <c r="E172" s="52">
        <f>IF(ISNA(VLOOKUP(C172,Наменаклатура!$B$3:$C$1002,2,0))=TRUE,"0",VLOOKUP(C172,Наменаклатура!$B$3:$C$1002,2,0))</f>
        <v>448</v>
      </c>
      <c r="F172" s="55">
        <v>650</v>
      </c>
      <c r="G172" s="16">
        <v>0.1</v>
      </c>
      <c r="H172" s="3">
        <f t="shared" si="9"/>
        <v>65</v>
      </c>
      <c r="I172" s="4">
        <f t="shared" si="10"/>
        <v>137</v>
      </c>
      <c r="J172" s="7"/>
      <c r="K172" s="3"/>
      <c r="L172" s="4">
        <f t="shared" si="11"/>
        <v>-448</v>
      </c>
      <c r="M172" s="8"/>
      <c r="N172" s="8"/>
      <c r="O172" s="8"/>
      <c r="P172" s="33"/>
      <c r="Q172" s="107"/>
      <c r="R172" s="109">
        <f t="shared" si="12"/>
        <v>0</v>
      </c>
      <c r="S172" s="56" t="s">
        <v>159</v>
      </c>
      <c r="T172" s="56" t="s">
        <v>417</v>
      </c>
      <c r="U172" s="56"/>
      <c r="V172" s="21" t="s">
        <v>29</v>
      </c>
      <c r="W172" s="45" t="s">
        <v>14</v>
      </c>
      <c r="X172" s="23" t="s">
        <v>27</v>
      </c>
      <c r="Y172" s="89" t="s">
        <v>317</v>
      </c>
      <c r="Z172" s="86" t="s">
        <v>375</v>
      </c>
      <c r="AA172" s="18"/>
      <c r="AB172" s="17" t="s">
        <v>18</v>
      </c>
      <c r="AC172" s="9"/>
      <c r="AD172" s="43"/>
    </row>
    <row r="173" spans="1:30" ht="13.5" hidden="1" customHeight="1" outlineLevel="1" thickBot="1" x14ac:dyDescent="0.3">
      <c r="A173" s="15">
        <v>36</v>
      </c>
      <c r="B173" s="98">
        <v>43362</v>
      </c>
      <c r="C173" s="51" t="s">
        <v>340</v>
      </c>
      <c r="D173" s="51">
        <v>177546702</v>
      </c>
      <c r="E173" s="52" t="str">
        <f>IF(ISNA(VLOOKUP(C173,Наменаклатура!$B$3:$C$1002,2,0))=TRUE,"0",VLOOKUP(C173,Наменаклатура!$B$3:$C$1002,2,0))</f>
        <v>0</v>
      </c>
      <c r="F173" s="55">
        <v>650</v>
      </c>
      <c r="G173" s="16">
        <v>0.1</v>
      </c>
      <c r="H173" s="3">
        <f t="shared" si="9"/>
        <v>65</v>
      </c>
      <c r="I173" s="4">
        <f t="shared" si="10"/>
        <v>585</v>
      </c>
      <c r="J173" s="7"/>
      <c r="K173" s="3"/>
      <c r="L173" s="4">
        <f t="shared" si="11"/>
        <v>0</v>
      </c>
      <c r="M173" s="8"/>
      <c r="N173" s="8"/>
      <c r="O173" s="8"/>
      <c r="P173" s="33"/>
      <c r="Q173" s="107"/>
      <c r="R173" s="109">
        <f t="shared" si="12"/>
        <v>0</v>
      </c>
      <c r="S173" s="56" t="s">
        <v>160</v>
      </c>
      <c r="T173" s="56" t="s">
        <v>418</v>
      </c>
      <c r="U173" s="56"/>
      <c r="V173" s="21" t="s">
        <v>29</v>
      </c>
      <c r="W173" s="45" t="s">
        <v>14</v>
      </c>
      <c r="X173" s="23" t="s">
        <v>27</v>
      </c>
      <c r="Y173" s="89" t="s">
        <v>318</v>
      </c>
      <c r="Z173" s="86" t="s">
        <v>376</v>
      </c>
      <c r="AA173" s="18"/>
      <c r="AB173" s="17" t="s">
        <v>18</v>
      </c>
      <c r="AC173" s="9"/>
      <c r="AD173" s="43"/>
    </row>
    <row r="174" spans="1:30" ht="13.5" hidden="1" customHeight="1" outlineLevel="1" thickBot="1" x14ac:dyDescent="0.3">
      <c r="A174" s="15">
        <v>37</v>
      </c>
      <c r="B174" s="98">
        <v>43365</v>
      </c>
      <c r="C174" s="51" t="s">
        <v>338</v>
      </c>
      <c r="D174" s="51">
        <v>178124166</v>
      </c>
      <c r="E174" s="52" t="str">
        <f>IF(ISNA(VLOOKUP(C174,Наменаклатура!$B$3:$C$1002,2,0))=TRUE,"0",VLOOKUP(C174,Наменаклатура!$B$3:$C$1002,2,0))</f>
        <v>0</v>
      </c>
      <c r="F174" s="55">
        <v>800</v>
      </c>
      <c r="G174" s="16">
        <v>0.1</v>
      </c>
      <c r="H174" s="3">
        <f t="shared" si="9"/>
        <v>80</v>
      </c>
      <c r="I174" s="4">
        <f t="shared" si="10"/>
        <v>720</v>
      </c>
      <c r="J174" s="7"/>
      <c r="K174" s="3"/>
      <c r="L174" s="4">
        <f t="shared" si="11"/>
        <v>0</v>
      </c>
      <c r="M174" s="8"/>
      <c r="N174" s="8"/>
      <c r="O174" s="8"/>
      <c r="P174" s="33"/>
      <c r="Q174" s="107"/>
      <c r="R174" s="109">
        <f t="shared" si="12"/>
        <v>0</v>
      </c>
      <c r="S174" s="56" t="s">
        <v>161</v>
      </c>
      <c r="T174" s="56" t="s">
        <v>419</v>
      </c>
      <c r="U174" s="56"/>
      <c r="V174" s="21" t="s">
        <v>29</v>
      </c>
      <c r="W174" s="45" t="s">
        <v>14</v>
      </c>
      <c r="X174" s="23" t="s">
        <v>27</v>
      </c>
      <c r="Y174" s="89" t="s">
        <v>319</v>
      </c>
      <c r="Z174" s="86" t="s">
        <v>377</v>
      </c>
      <c r="AA174" s="18"/>
      <c r="AB174" s="17" t="s">
        <v>18</v>
      </c>
      <c r="AC174" s="9"/>
      <c r="AD174" s="43"/>
    </row>
    <row r="175" spans="1:30" ht="13.5" hidden="1" customHeight="1" outlineLevel="1" thickBot="1" x14ac:dyDescent="0.3">
      <c r="A175" s="15">
        <v>38</v>
      </c>
      <c r="B175" s="98">
        <v>43366</v>
      </c>
      <c r="C175" s="51" t="s">
        <v>224</v>
      </c>
      <c r="D175" s="51">
        <v>178226052</v>
      </c>
      <c r="E175" s="52">
        <f>IF(ISNA(VLOOKUP(C175,Наменаклатура!$B$3:$C$1002,2,0))=TRUE,"0",VLOOKUP(C175,Наменаклатура!$B$3:$C$1002,2,0))</f>
        <v>448</v>
      </c>
      <c r="F175" s="55">
        <v>650</v>
      </c>
      <c r="G175" s="16">
        <v>0.1</v>
      </c>
      <c r="H175" s="3">
        <f t="shared" si="9"/>
        <v>65</v>
      </c>
      <c r="I175" s="4">
        <f t="shared" si="10"/>
        <v>137</v>
      </c>
      <c r="J175" s="7"/>
      <c r="K175" s="3"/>
      <c r="L175" s="4">
        <f t="shared" si="11"/>
        <v>-448</v>
      </c>
      <c r="M175" s="8"/>
      <c r="N175" s="8"/>
      <c r="O175" s="8"/>
      <c r="P175" s="33"/>
      <c r="Q175" s="107"/>
      <c r="R175" s="109">
        <f t="shared" si="12"/>
        <v>0</v>
      </c>
      <c r="S175" s="56" t="s">
        <v>162</v>
      </c>
      <c r="T175" s="56" t="s">
        <v>420</v>
      </c>
      <c r="U175" s="56"/>
      <c r="V175" s="21" t="s">
        <v>29</v>
      </c>
      <c r="W175" s="45" t="s">
        <v>14</v>
      </c>
      <c r="X175" s="23" t="s">
        <v>27</v>
      </c>
      <c r="Y175" s="89" t="s">
        <v>320</v>
      </c>
      <c r="Z175" s="86" t="s">
        <v>378</v>
      </c>
      <c r="AA175" s="18"/>
      <c r="AB175" s="17" t="s">
        <v>18</v>
      </c>
      <c r="AC175" s="9"/>
      <c r="AD175" s="43"/>
    </row>
    <row r="176" spans="1:30" ht="13.5" hidden="1" customHeight="1" outlineLevel="1" thickBot="1" x14ac:dyDescent="0.3">
      <c r="A176" s="15">
        <v>39</v>
      </c>
      <c r="B176" s="98">
        <v>43366</v>
      </c>
      <c r="C176" s="51" t="s">
        <v>229</v>
      </c>
      <c r="D176" s="51">
        <v>178221810</v>
      </c>
      <c r="E176" s="52">
        <f>IF(ISNA(VLOOKUP(C176,Наменаклатура!$B$3:$C$1002,2,0))=TRUE,"0",VLOOKUP(C176,Наменаклатура!$B$3:$C$1002,2,0))</f>
        <v>308</v>
      </c>
      <c r="F176" s="55">
        <v>450</v>
      </c>
      <c r="G176" s="16">
        <v>0.1</v>
      </c>
      <c r="H176" s="3">
        <f t="shared" si="9"/>
        <v>45</v>
      </c>
      <c r="I176" s="4">
        <f t="shared" si="10"/>
        <v>97</v>
      </c>
      <c r="J176" s="7"/>
      <c r="K176" s="3"/>
      <c r="L176" s="4">
        <f t="shared" si="11"/>
        <v>-308</v>
      </c>
      <c r="M176" s="8"/>
      <c r="N176" s="8"/>
      <c r="O176" s="8"/>
      <c r="P176" s="33"/>
      <c r="Q176" s="107"/>
      <c r="R176" s="109">
        <f t="shared" si="12"/>
        <v>0</v>
      </c>
      <c r="S176" s="56" t="s">
        <v>163</v>
      </c>
      <c r="T176" s="56" t="s">
        <v>421</v>
      </c>
      <c r="U176" s="56"/>
      <c r="V176" s="21" t="s">
        <v>29</v>
      </c>
      <c r="W176" s="45" t="s">
        <v>14</v>
      </c>
      <c r="X176" s="23" t="s">
        <v>27</v>
      </c>
      <c r="Y176" s="89" t="s">
        <v>81</v>
      </c>
      <c r="Z176" s="86" t="s">
        <v>379</v>
      </c>
      <c r="AA176" s="18"/>
      <c r="AB176" s="17" t="s">
        <v>18</v>
      </c>
      <c r="AC176" s="9"/>
      <c r="AD176" s="43"/>
    </row>
    <row r="177" spans="1:30" ht="13.5" hidden="1" customHeight="1" outlineLevel="1" thickBot="1" x14ac:dyDescent="0.3">
      <c r="A177" s="15">
        <v>40</v>
      </c>
      <c r="B177" s="98">
        <v>43367</v>
      </c>
      <c r="C177" s="51" t="s">
        <v>338</v>
      </c>
      <c r="D177" s="51">
        <v>178421268</v>
      </c>
      <c r="E177" s="52" t="str">
        <f>IF(ISNA(VLOOKUP(C177,Наменаклатура!$B$3:$C$1002,2,0))=TRUE,"0",VLOOKUP(C177,Наменаклатура!$B$3:$C$1002,2,0))</f>
        <v>0</v>
      </c>
      <c r="F177" s="55">
        <v>800</v>
      </c>
      <c r="G177" s="16">
        <v>0.1</v>
      </c>
      <c r="H177" s="3">
        <f t="shared" si="9"/>
        <v>80</v>
      </c>
      <c r="I177" s="4">
        <f t="shared" si="10"/>
        <v>720</v>
      </c>
      <c r="J177" s="7"/>
      <c r="K177" s="3"/>
      <c r="L177" s="4">
        <f t="shared" si="11"/>
        <v>0</v>
      </c>
      <c r="M177" s="8"/>
      <c r="N177" s="8"/>
      <c r="O177" s="8"/>
      <c r="P177" s="33"/>
      <c r="Q177" s="107"/>
      <c r="R177" s="109">
        <f t="shared" si="12"/>
        <v>0</v>
      </c>
      <c r="S177" s="56" t="s">
        <v>164</v>
      </c>
      <c r="T177" s="56" t="s">
        <v>422</v>
      </c>
      <c r="U177" s="56"/>
      <c r="V177" s="21" t="s">
        <v>29</v>
      </c>
      <c r="W177" s="45" t="s">
        <v>14</v>
      </c>
      <c r="X177" s="23" t="s">
        <v>27</v>
      </c>
      <c r="Y177" s="89" t="s">
        <v>289</v>
      </c>
      <c r="Z177" s="86" t="s">
        <v>380</v>
      </c>
      <c r="AA177" s="18"/>
      <c r="AB177" s="17" t="s">
        <v>18</v>
      </c>
      <c r="AC177" s="9"/>
      <c r="AD177" s="43"/>
    </row>
    <row r="178" spans="1:30" ht="13.5" hidden="1" customHeight="1" outlineLevel="1" thickBot="1" x14ac:dyDescent="0.3">
      <c r="A178" s="15">
        <v>41</v>
      </c>
      <c r="B178" s="98">
        <v>43369</v>
      </c>
      <c r="C178" s="51" t="s">
        <v>229</v>
      </c>
      <c r="D178" s="51">
        <v>178998390</v>
      </c>
      <c r="E178" s="52">
        <f>IF(ISNA(VLOOKUP(C178,Наменаклатура!$B$3:$C$1002,2,0))=TRUE,"0",VLOOKUP(C178,Наменаклатура!$B$3:$C$1002,2,0))</f>
        <v>308</v>
      </c>
      <c r="F178" s="55">
        <v>450</v>
      </c>
      <c r="G178" s="16">
        <v>0.1</v>
      </c>
      <c r="H178" s="3">
        <f t="shared" si="9"/>
        <v>45</v>
      </c>
      <c r="I178" s="4">
        <f t="shared" si="10"/>
        <v>97</v>
      </c>
      <c r="J178" s="7"/>
      <c r="K178" s="3"/>
      <c r="L178" s="4">
        <f t="shared" si="11"/>
        <v>-308</v>
      </c>
      <c r="M178" s="8"/>
      <c r="N178" s="8"/>
      <c r="O178" s="8"/>
      <c r="P178" s="33"/>
      <c r="Q178" s="107"/>
      <c r="R178" s="109">
        <f t="shared" si="12"/>
        <v>0</v>
      </c>
      <c r="S178" s="56" t="s">
        <v>165</v>
      </c>
      <c r="T178" s="56" t="s">
        <v>423</v>
      </c>
      <c r="U178" s="56"/>
      <c r="V178" s="21" t="s">
        <v>29</v>
      </c>
      <c r="W178" s="45" t="s">
        <v>14</v>
      </c>
      <c r="X178" s="23" t="s">
        <v>27</v>
      </c>
      <c r="Y178" s="89" t="s">
        <v>321</v>
      </c>
      <c r="Z178" s="86" t="s">
        <v>381</v>
      </c>
      <c r="AA178" s="18"/>
      <c r="AB178" s="17" t="s">
        <v>18</v>
      </c>
      <c r="AC178" s="9"/>
      <c r="AD178" s="43"/>
    </row>
    <row r="179" spans="1:30" ht="13.5" hidden="1" customHeight="1" outlineLevel="1" thickBot="1" x14ac:dyDescent="0.3">
      <c r="A179" s="15">
        <v>42</v>
      </c>
      <c r="B179" s="98">
        <v>43369</v>
      </c>
      <c r="C179" s="51" t="s">
        <v>332</v>
      </c>
      <c r="D179" s="51">
        <v>178849848</v>
      </c>
      <c r="E179" s="52" t="str">
        <f>IF(ISNA(VLOOKUP(C179,Наменаклатура!$B$3:$C$1002,2,0))=TRUE,"0",VLOOKUP(C179,Наменаклатура!$B$3:$C$1002,2,0))</f>
        <v>0</v>
      </c>
      <c r="F179" s="55">
        <v>550</v>
      </c>
      <c r="G179" s="16">
        <v>0.1</v>
      </c>
      <c r="H179" s="3">
        <f t="shared" si="9"/>
        <v>55</v>
      </c>
      <c r="I179" s="4">
        <f t="shared" si="10"/>
        <v>495</v>
      </c>
      <c r="J179" s="7"/>
      <c r="K179" s="3"/>
      <c r="L179" s="4">
        <f t="shared" si="11"/>
        <v>0</v>
      </c>
      <c r="M179" s="8"/>
      <c r="N179" s="8"/>
      <c r="O179" s="8"/>
      <c r="P179" s="33"/>
      <c r="Q179" s="107"/>
      <c r="R179" s="109">
        <f t="shared" si="12"/>
        <v>0</v>
      </c>
      <c r="S179" s="56" t="s">
        <v>166</v>
      </c>
      <c r="T179" s="56" t="s">
        <v>424</v>
      </c>
      <c r="U179" s="56"/>
      <c r="V179" s="21" t="s">
        <v>29</v>
      </c>
      <c r="W179" s="45" t="s">
        <v>14</v>
      </c>
      <c r="X179" s="23" t="s">
        <v>27</v>
      </c>
      <c r="Y179" s="89" t="s">
        <v>322</v>
      </c>
      <c r="Z179" s="86" t="s">
        <v>382</v>
      </c>
      <c r="AA179" s="18"/>
      <c r="AB179" s="17" t="s">
        <v>18</v>
      </c>
      <c r="AC179" s="9"/>
      <c r="AD179" s="43"/>
    </row>
    <row r="180" spans="1:30" ht="13.5" hidden="1" customHeight="1" outlineLevel="1" thickBot="1" x14ac:dyDescent="0.3">
      <c r="A180" s="15">
        <v>43</v>
      </c>
      <c r="B180" s="98">
        <v>43369</v>
      </c>
      <c r="C180" s="51" t="s">
        <v>341</v>
      </c>
      <c r="D180" s="51">
        <v>178812522</v>
      </c>
      <c r="E180" s="52" t="str">
        <f>IF(ISNA(VLOOKUP(C180,Наменаклатура!$B$3:$C$1002,2,0))=TRUE,"0",VLOOKUP(C180,Наменаклатура!$B$3:$C$1002,2,0))</f>
        <v>0</v>
      </c>
      <c r="F180" s="55">
        <v>800</v>
      </c>
      <c r="G180" s="16">
        <v>0.1</v>
      </c>
      <c r="H180" s="3">
        <f t="shared" si="9"/>
        <v>80</v>
      </c>
      <c r="I180" s="4">
        <f t="shared" si="10"/>
        <v>720</v>
      </c>
      <c r="J180" s="7"/>
      <c r="K180" s="3"/>
      <c r="L180" s="4">
        <f t="shared" si="11"/>
        <v>0</v>
      </c>
      <c r="M180" s="8"/>
      <c r="N180" s="8"/>
      <c r="O180" s="8"/>
      <c r="P180" s="33"/>
      <c r="Q180" s="107"/>
      <c r="R180" s="109">
        <f t="shared" si="12"/>
        <v>0</v>
      </c>
      <c r="S180" s="56" t="s">
        <v>167</v>
      </c>
      <c r="T180" s="56" t="s">
        <v>425</v>
      </c>
      <c r="U180" s="56"/>
      <c r="V180" s="21" t="s">
        <v>29</v>
      </c>
      <c r="W180" s="45" t="s">
        <v>14</v>
      </c>
      <c r="X180" s="23" t="s">
        <v>27</v>
      </c>
      <c r="Y180" s="89" t="s">
        <v>323</v>
      </c>
      <c r="Z180" s="86" t="s">
        <v>383</v>
      </c>
      <c r="AA180" s="18"/>
      <c r="AB180" s="17" t="s">
        <v>18</v>
      </c>
      <c r="AC180" s="9"/>
      <c r="AD180" s="43"/>
    </row>
    <row r="181" spans="1:30" ht="13.5" hidden="1" customHeight="1" outlineLevel="1" thickBot="1" x14ac:dyDescent="0.3">
      <c r="A181" s="15">
        <v>44</v>
      </c>
      <c r="B181" s="98">
        <v>43370</v>
      </c>
      <c r="C181" s="51" t="s">
        <v>245</v>
      </c>
      <c r="D181" s="51">
        <v>179148318</v>
      </c>
      <c r="E181" s="52">
        <f>IF(ISNA(VLOOKUP(C181,Наменаклатура!$B$3:$C$1002,2,0))=TRUE,"0",VLOOKUP(C181,Наменаклатура!$B$3:$C$1002,2,0))</f>
        <v>0</v>
      </c>
      <c r="F181" s="55">
        <v>550</v>
      </c>
      <c r="G181" s="16">
        <v>0.1</v>
      </c>
      <c r="H181" s="3">
        <f t="shared" si="9"/>
        <v>55</v>
      </c>
      <c r="I181" s="4">
        <f t="shared" si="10"/>
        <v>495</v>
      </c>
      <c r="J181" s="7"/>
      <c r="K181" s="3"/>
      <c r="L181" s="4">
        <f t="shared" si="11"/>
        <v>0</v>
      </c>
      <c r="M181" s="8"/>
      <c r="N181" s="8"/>
      <c r="O181" s="8"/>
      <c r="P181" s="33"/>
      <c r="Q181" s="107"/>
      <c r="R181" s="109">
        <f t="shared" si="12"/>
        <v>0</v>
      </c>
      <c r="S181" s="56" t="s">
        <v>168</v>
      </c>
      <c r="T181" s="56" t="s">
        <v>426</v>
      </c>
      <c r="U181" s="56"/>
      <c r="V181" s="21" t="s">
        <v>29</v>
      </c>
      <c r="W181" s="45" t="s">
        <v>14</v>
      </c>
      <c r="X181" s="23" t="s">
        <v>27</v>
      </c>
      <c r="Y181" s="89" t="s">
        <v>324</v>
      </c>
      <c r="Z181" s="86" t="s">
        <v>384</v>
      </c>
      <c r="AA181" s="18"/>
      <c r="AB181" s="17" t="s">
        <v>18</v>
      </c>
      <c r="AC181" s="9"/>
      <c r="AD181" s="43"/>
    </row>
    <row r="182" spans="1:30" ht="13.5" hidden="1" customHeight="1" outlineLevel="1" thickBot="1" x14ac:dyDescent="0.3">
      <c r="A182" s="15">
        <v>45</v>
      </c>
      <c r="B182" s="98">
        <v>43370</v>
      </c>
      <c r="C182" s="51" t="s">
        <v>224</v>
      </c>
      <c r="D182" s="51">
        <v>179147760</v>
      </c>
      <c r="E182" s="52">
        <f>IF(ISNA(VLOOKUP(C182,Наменаклатура!$B$3:$C$1002,2,0))=TRUE,"0",VLOOKUP(C182,Наменаклатура!$B$3:$C$1002,2,0))</f>
        <v>448</v>
      </c>
      <c r="F182" s="55">
        <v>650</v>
      </c>
      <c r="G182" s="16">
        <v>0.1</v>
      </c>
      <c r="H182" s="3">
        <f t="shared" si="9"/>
        <v>65</v>
      </c>
      <c r="I182" s="4">
        <f t="shared" si="10"/>
        <v>137</v>
      </c>
      <c r="J182" s="7"/>
      <c r="K182" s="3"/>
      <c r="L182" s="4">
        <f t="shared" si="11"/>
        <v>-448</v>
      </c>
      <c r="M182" s="8"/>
      <c r="N182" s="8"/>
      <c r="O182" s="8"/>
      <c r="P182" s="33"/>
      <c r="Q182" s="107"/>
      <c r="R182" s="109">
        <f t="shared" si="12"/>
        <v>0</v>
      </c>
      <c r="S182" s="56" t="s">
        <v>169</v>
      </c>
      <c r="T182" s="56" t="s">
        <v>222</v>
      </c>
      <c r="U182" s="56"/>
      <c r="V182" s="21" t="s">
        <v>29</v>
      </c>
      <c r="W182" s="45" t="s">
        <v>14</v>
      </c>
      <c r="X182" s="23" t="s">
        <v>27</v>
      </c>
      <c r="Y182" s="89" t="s">
        <v>325</v>
      </c>
      <c r="Z182" s="86" t="s">
        <v>385</v>
      </c>
      <c r="AA182" s="18"/>
      <c r="AB182" s="17" t="s">
        <v>18</v>
      </c>
      <c r="AC182" s="9"/>
      <c r="AD182" s="43"/>
    </row>
    <row r="183" spans="1:30" ht="13.5" hidden="1" customHeight="1" outlineLevel="1" thickBot="1" x14ac:dyDescent="0.3">
      <c r="A183" s="15">
        <v>46</v>
      </c>
      <c r="B183" s="98">
        <v>43370</v>
      </c>
      <c r="C183" s="51" t="s">
        <v>342</v>
      </c>
      <c r="D183" s="51">
        <v>179099100</v>
      </c>
      <c r="E183" s="52" t="str">
        <f>IF(ISNA(VLOOKUP(C183,Наменаклатура!$B$3:$C$1002,2,0))=TRUE,"0",VLOOKUP(C183,Наменаклатура!$B$3:$C$1002,2,0))</f>
        <v>0</v>
      </c>
      <c r="F183" s="55">
        <v>550</v>
      </c>
      <c r="G183" s="16">
        <v>0.1</v>
      </c>
      <c r="H183" s="3">
        <f t="shared" si="9"/>
        <v>55</v>
      </c>
      <c r="I183" s="4">
        <f t="shared" si="10"/>
        <v>495</v>
      </c>
      <c r="J183" s="7"/>
      <c r="K183" s="3"/>
      <c r="L183" s="4">
        <f t="shared" si="11"/>
        <v>0</v>
      </c>
      <c r="M183" s="8"/>
      <c r="N183" s="8"/>
      <c r="O183" s="8"/>
      <c r="P183" s="33"/>
      <c r="Q183" s="107"/>
      <c r="R183" s="109">
        <f t="shared" si="12"/>
        <v>0</v>
      </c>
      <c r="S183" s="56" t="s">
        <v>170</v>
      </c>
      <c r="T183" s="56" t="s">
        <v>223</v>
      </c>
      <c r="U183" s="56"/>
      <c r="V183" s="21" t="s">
        <v>29</v>
      </c>
      <c r="W183" s="45" t="s">
        <v>14</v>
      </c>
      <c r="X183" s="23" t="s">
        <v>27</v>
      </c>
      <c r="Y183" s="89" t="s">
        <v>326</v>
      </c>
      <c r="Z183" s="86" t="s">
        <v>386</v>
      </c>
      <c r="AA183" s="18"/>
      <c r="AB183" s="17" t="s">
        <v>18</v>
      </c>
      <c r="AC183" s="9"/>
      <c r="AD183" s="43"/>
    </row>
    <row r="184" spans="1:30" ht="13.5" hidden="1" customHeight="1" outlineLevel="1" thickBot="1" x14ac:dyDescent="0.3">
      <c r="A184" s="15">
        <v>47</v>
      </c>
      <c r="B184" s="98">
        <v>43372</v>
      </c>
      <c r="C184" s="51" t="s">
        <v>224</v>
      </c>
      <c r="D184" s="51">
        <v>179545980</v>
      </c>
      <c r="E184" s="52">
        <f>IF(ISNA(VLOOKUP(C184,Наменаклатура!$B$3:$C$1002,2,0))=TRUE,"0",VLOOKUP(C184,Наменаклатура!$B$3:$C$1002,2,0))</f>
        <v>448</v>
      </c>
      <c r="F184" s="55">
        <v>650</v>
      </c>
      <c r="G184" s="16">
        <v>0.1</v>
      </c>
      <c r="H184" s="3">
        <f t="shared" si="9"/>
        <v>65</v>
      </c>
      <c r="I184" s="4">
        <f t="shared" si="10"/>
        <v>137</v>
      </c>
      <c r="J184" s="7"/>
      <c r="K184" s="3"/>
      <c r="L184" s="4">
        <f t="shared" si="11"/>
        <v>-448</v>
      </c>
      <c r="M184" s="8"/>
      <c r="N184" s="8"/>
      <c r="O184" s="8"/>
      <c r="P184" s="33"/>
      <c r="Q184" s="107"/>
      <c r="R184" s="109">
        <f t="shared" si="12"/>
        <v>0</v>
      </c>
      <c r="S184" s="56" t="s">
        <v>171</v>
      </c>
      <c r="T184" s="56" t="s">
        <v>427</v>
      </c>
      <c r="U184" s="56"/>
      <c r="V184" s="21" t="s">
        <v>29</v>
      </c>
      <c r="W184" s="45" t="s">
        <v>14</v>
      </c>
      <c r="X184" s="23" t="s">
        <v>27</v>
      </c>
      <c r="Y184" s="89" t="s">
        <v>327</v>
      </c>
      <c r="Z184" s="86" t="s">
        <v>387</v>
      </c>
      <c r="AA184" s="18"/>
      <c r="AB184" s="17" t="s">
        <v>18</v>
      </c>
      <c r="AC184" s="9"/>
      <c r="AD184" s="43"/>
    </row>
    <row r="185" spans="1:30" ht="13.5" hidden="1" customHeight="1" outlineLevel="1" thickBot="1" x14ac:dyDescent="0.3">
      <c r="A185" s="15">
        <v>48</v>
      </c>
      <c r="B185" s="98">
        <v>43372</v>
      </c>
      <c r="C185" s="51" t="s">
        <v>343</v>
      </c>
      <c r="D185" s="51">
        <v>179504202</v>
      </c>
      <c r="E185" s="52" t="str">
        <f>IF(ISNA(VLOOKUP(C185,Наменаклатура!$B$3:$C$1002,2,0))=TRUE,"0",VLOOKUP(C185,Наменаклатура!$B$3:$C$1002,2,0))</f>
        <v>0</v>
      </c>
      <c r="F185" s="55">
        <v>735</v>
      </c>
      <c r="G185" s="16">
        <v>0.1</v>
      </c>
      <c r="H185" s="3">
        <f t="shared" si="9"/>
        <v>73.5</v>
      </c>
      <c r="I185" s="4">
        <f t="shared" si="10"/>
        <v>661.5</v>
      </c>
      <c r="J185" s="7"/>
      <c r="K185" s="3"/>
      <c r="L185" s="4">
        <f t="shared" si="11"/>
        <v>0</v>
      </c>
      <c r="M185" s="8"/>
      <c r="N185" s="8"/>
      <c r="O185" s="8"/>
      <c r="P185" s="33"/>
      <c r="Q185" s="107"/>
      <c r="R185" s="109">
        <f t="shared" si="12"/>
        <v>0</v>
      </c>
      <c r="S185" s="56" t="s">
        <v>172</v>
      </c>
      <c r="T185" s="56" t="s">
        <v>428</v>
      </c>
      <c r="U185" s="56"/>
      <c r="V185" s="21" t="s">
        <v>29</v>
      </c>
      <c r="W185" s="45" t="s">
        <v>14</v>
      </c>
      <c r="X185" s="23" t="s">
        <v>27</v>
      </c>
      <c r="Y185" s="89" t="s">
        <v>328</v>
      </c>
      <c r="Z185" s="86" t="s">
        <v>388</v>
      </c>
      <c r="AA185" s="18"/>
      <c r="AB185" s="17" t="s">
        <v>18</v>
      </c>
      <c r="AC185" s="9"/>
      <c r="AD185" s="43"/>
    </row>
    <row r="186" spans="1:30" ht="13.5" hidden="1" customHeight="1" outlineLevel="1" thickBot="1" x14ac:dyDescent="0.3">
      <c r="A186" s="15">
        <v>49</v>
      </c>
      <c r="B186" s="98">
        <v>43372</v>
      </c>
      <c r="C186" s="51" t="s">
        <v>344</v>
      </c>
      <c r="D186" s="51">
        <v>179500314</v>
      </c>
      <c r="E186" s="52" t="str">
        <f>IF(ISNA(VLOOKUP(C186,Наменаклатура!$B$3:$C$1002,2,0))=TRUE,"0",VLOOKUP(C186,Наменаклатура!$B$3:$C$1002,2,0))</f>
        <v>0</v>
      </c>
      <c r="F186" s="55">
        <v>600</v>
      </c>
      <c r="G186" s="16">
        <v>0.1</v>
      </c>
      <c r="H186" s="3">
        <f t="shared" si="9"/>
        <v>60</v>
      </c>
      <c r="I186" s="4">
        <f t="shared" si="10"/>
        <v>540</v>
      </c>
      <c r="J186" s="7"/>
      <c r="K186" s="3"/>
      <c r="L186" s="4">
        <f t="shared" si="11"/>
        <v>0</v>
      </c>
      <c r="M186" s="8"/>
      <c r="N186" s="8"/>
      <c r="O186" s="8"/>
      <c r="P186" s="33"/>
      <c r="Q186" s="107"/>
      <c r="R186" s="109">
        <f t="shared" si="12"/>
        <v>0</v>
      </c>
      <c r="S186" s="56" t="s">
        <v>173</v>
      </c>
      <c r="T186" s="56" t="s">
        <v>429</v>
      </c>
      <c r="U186" s="56"/>
      <c r="V186" s="21" t="s">
        <v>29</v>
      </c>
      <c r="W186" s="45" t="s">
        <v>14</v>
      </c>
      <c r="X186" s="23" t="s">
        <v>27</v>
      </c>
      <c r="Y186" s="89" t="s">
        <v>329</v>
      </c>
      <c r="Z186" s="86" t="s">
        <v>389</v>
      </c>
      <c r="AA186" s="18"/>
      <c r="AB186" s="17" t="s">
        <v>18</v>
      </c>
      <c r="AC186" s="9"/>
      <c r="AD186" s="43"/>
    </row>
    <row r="187" spans="1:30" ht="13.5" hidden="1" customHeight="1" outlineLevel="1" thickBot="1" x14ac:dyDescent="0.3">
      <c r="A187" s="15">
        <v>50</v>
      </c>
      <c r="B187" s="98">
        <v>43373</v>
      </c>
      <c r="C187" s="51" t="s">
        <v>345</v>
      </c>
      <c r="D187" s="51">
        <v>179615892</v>
      </c>
      <c r="E187" s="52" t="str">
        <f>IF(ISNA(VLOOKUP(C187,Наменаклатура!$B$3:$C$1002,2,0))=TRUE,"0",VLOOKUP(C187,Наменаклатура!$B$3:$C$1002,2,0))</f>
        <v>0</v>
      </c>
      <c r="F187" s="55">
        <v>600</v>
      </c>
      <c r="G187" s="16">
        <v>0.1</v>
      </c>
      <c r="H187" s="3">
        <f t="shared" si="9"/>
        <v>60</v>
      </c>
      <c r="I187" s="4">
        <f t="shared" si="10"/>
        <v>540</v>
      </c>
      <c r="J187" s="7"/>
      <c r="K187" s="3"/>
      <c r="L187" s="4">
        <f t="shared" si="11"/>
        <v>0</v>
      </c>
      <c r="M187" s="8"/>
      <c r="N187" s="8"/>
      <c r="O187" s="8"/>
      <c r="P187" s="33"/>
      <c r="Q187" s="107"/>
      <c r="R187" s="109">
        <f t="shared" si="12"/>
        <v>0</v>
      </c>
      <c r="S187" s="56" t="s">
        <v>174</v>
      </c>
      <c r="T187" s="56" t="s">
        <v>430</v>
      </c>
      <c r="U187" s="56"/>
      <c r="V187" s="21" t="s">
        <v>29</v>
      </c>
      <c r="W187" s="45" t="s">
        <v>14</v>
      </c>
      <c r="X187" s="23" t="s">
        <v>27</v>
      </c>
      <c r="Y187" s="89" t="s">
        <v>67</v>
      </c>
      <c r="Z187" s="86" t="s">
        <v>390</v>
      </c>
      <c r="AA187" s="18"/>
      <c r="AB187" s="17" t="s">
        <v>18</v>
      </c>
      <c r="AC187" s="9"/>
      <c r="AD187" s="43"/>
    </row>
    <row r="188" spans="1:30" ht="13.5" hidden="1" customHeight="1" outlineLevel="1" thickBot="1" x14ac:dyDescent="0.3">
      <c r="A188" s="15">
        <v>51</v>
      </c>
      <c r="B188" s="51"/>
      <c r="C188" s="51"/>
      <c r="D188" s="51"/>
      <c r="E188" s="52" t="str">
        <f>IF(ISNA(VLOOKUP(C188,Наменаклатура!$B$3:$C$1002,2,0))=TRUE,"0",VLOOKUP(C188,Наменаклатура!$B$3:$C$1002,2,0))</f>
        <v>0</v>
      </c>
      <c r="F188" s="55"/>
      <c r="G188" s="16">
        <v>0.1</v>
      </c>
      <c r="H188" s="3">
        <f t="shared" si="9"/>
        <v>0</v>
      </c>
      <c r="I188" s="4">
        <f t="shared" si="10"/>
        <v>0</v>
      </c>
      <c r="J188" s="7"/>
      <c r="K188" s="3"/>
      <c r="L188" s="4">
        <f t="shared" si="11"/>
        <v>0</v>
      </c>
      <c r="M188" s="8"/>
      <c r="N188" s="8"/>
      <c r="O188" s="8"/>
      <c r="P188" s="33"/>
      <c r="Q188" s="107"/>
      <c r="R188" s="109">
        <f t="shared" si="12"/>
        <v>0</v>
      </c>
      <c r="S188" s="56"/>
      <c r="T188" s="10"/>
      <c r="U188" s="56"/>
      <c r="V188" s="21" t="s">
        <v>29</v>
      </c>
      <c r="W188" s="45" t="s">
        <v>14</v>
      </c>
      <c r="X188" s="23" t="s">
        <v>27</v>
      </c>
      <c r="Y188" s="89"/>
      <c r="Z188" s="86" t="s">
        <v>391</v>
      </c>
      <c r="AA188" s="18"/>
      <c r="AB188" s="17" t="s">
        <v>18</v>
      </c>
      <c r="AC188" s="9"/>
      <c r="AD188" s="43"/>
    </row>
    <row r="189" spans="1:30" ht="13.5" hidden="1" customHeight="1" outlineLevel="1" thickBot="1" x14ac:dyDescent="0.3">
      <c r="A189" s="15">
        <v>52</v>
      </c>
      <c r="B189" s="51"/>
      <c r="C189" s="51"/>
      <c r="D189" s="51"/>
      <c r="E189" s="52" t="str">
        <f>IF(ISNA(VLOOKUP(C189,Наменаклатура!$B$3:$C$1002,2,0))=TRUE,"0",VLOOKUP(C189,Наменаклатура!$B$3:$C$1002,2,0))</f>
        <v>0</v>
      </c>
      <c r="F189" s="55"/>
      <c r="G189" s="16">
        <v>0.1</v>
      </c>
      <c r="H189" s="3">
        <f t="shared" si="9"/>
        <v>0</v>
      </c>
      <c r="I189" s="4">
        <f t="shared" si="10"/>
        <v>0</v>
      </c>
      <c r="J189" s="7"/>
      <c r="K189" s="3"/>
      <c r="L189" s="4">
        <f t="shared" si="11"/>
        <v>0</v>
      </c>
      <c r="M189" s="8"/>
      <c r="N189" s="8"/>
      <c r="O189" s="8"/>
      <c r="P189" s="33"/>
      <c r="Q189" s="107"/>
      <c r="R189" s="109">
        <f t="shared" si="12"/>
        <v>0</v>
      </c>
      <c r="S189" s="56"/>
      <c r="T189" s="10"/>
      <c r="U189" s="56"/>
      <c r="V189" s="21" t="s">
        <v>29</v>
      </c>
      <c r="W189" s="45" t="s">
        <v>14</v>
      </c>
      <c r="X189" s="23" t="s">
        <v>27</v>
      </c>
      <c r="Y189" s="89"/>
      <c r="Z189" s="56"/>
      <c r="AA189" s="18"/>
      <c r="AB189" s="17" t="s">
        <v>18</v>
      </c>
      <c r="AC189" s="9"/>
      <c r="AD189" s="43"/>
    </row>
    <row r="190" spans="1:30" ht="13.5" hidden="1" customHeight="1" outlineLevel="1" thickBot="1" x14ac:dyDescent="0.3">
      <c r="A190" s="15">
        <v>53</v>
      </c>
      <c r="B190" s="51"/>
      <c r="C190" s="51"/>
      <c r="D190" s="51"/>
      <c r="E190" s="52" t="str">
        <f>IF(ISNA(VLOOKUP(C190,Наменаклатура!$B$3:$C$1002,2,0))=TRUE,"0",VLOOKUP(C190,Наменаклатура!$B$3:$C$1002,2,0))</f>
        <v>0</v>
      </c>
      <c r="F190" s="55"/>
      <c r="G190" s="16">
        <v>0.1</v>
      </c>
      <c r="H190" s="3">
        <f t="shared" si="9"/>
        <v>0</v>
      </c>
      <c r="I190" s="4">
        <f t="shared" si="10"/>
        <v>0</v>
      </c>
      <c r="J190" s="7"/>
      <c r="K190" s="3"/>
      <c r="L190" s="4">
        <f t="shared" si="11"/>
        <v>0</v>
      </c>
      <c r="M190" s="8"/>
      <c r="N190" s="8"/>
      <c r="O190" s="8"/>
      <c r="P190" s="33"/>
      <c r="Q190" s="107"/>
      <c r="R190" s="109">
        <f t="shared" si="12"/>
        <v>0</v>
      </c>
      <c r="S190" s="56"/>
      <c r="T190" s="10"/>
      <c r="U190" s="56"/>
      <c r="V190" s="21" t="s">
        <v>29</v>
      </c>
      <c r="W190" s="45" t="s">
        <v>14</v>
      </c>
      <c r="X190" s="23" t="s">
        <v>27</v>
      </c>
      <c r="Y190" s="89"/>
      <c r="Z190" s="56"/>
      <c r="AA190" s="18"/>
      <c r="AB190" s="17" t="s">
        <v>18</v>
      </c>
      <c r="AC190" s="9"/>
      <c r="AD190" s="43"/>
    </row>
    <row r="191" spans="1:30" ht="13.5" hidden="1" customHeight="1" outlineLevel="1" thickBot="1" x14ac:dyDescent="0.3">
      <c r="A191" s="15">
        <v>54</v>
      </c>
      <c r="B191" s="51"/>
      <c r="C191" s="51"/>
      <c r="D191" s="51"/>
      <c r="E191" s="52" t="str">
        <f>IF(ISNA(VLOOKUP(C191,Наменаклатура!$B$3:$C$1002,2,0))=TRUE,"0",VLOOKUP(C191,Наменаклатура!$B$3:$C$1002,2,0))</f>
        <v>0</v>
      </c>
      <c r="F191" s="55"/>
      <c r="G191" s="16">
        <v>0.1</v>
      </c>
      <c r="H191" s="3">
        <f t="shared" si="9"/>
        <v>0</v>
      </c>
      <c r="I191" s="4">
        <f t="shared" si="10"/>
        <v>0</v>
      </c>
      <c r="J191" s="7"/>
      <c r="K191" s="3"/>
      <c r="L191" s="4">
        <f t="shared" si="11"/>
        <v>0</v>
      </c>
      <c r="M191" s="8"/>
      <c r="N191" s="8"/>
      <c r="O191" s="8"/>
      <c r="P191" s="33"/>
      <c r="Q191" s="107"/>
      <c r="R191" s="109">
        <f t="shared" si="12"/>
        <v>0</v>
      </c>
      <c r="S191" s="56"/>
      <c r="T191" s="10"/>
      <c r="U191" s="56"/>
      <c r="V191" s="21" t="s">
        <v>29</v>
      </c>
      <c r="W191" s="45" t="s">
        <v>14</v>
      </c>
      <c r="X191" s="23" t="s">
        <v>27</v>
      </c>
      <c r="Y191" s="89"/>
      <c r="Z191" s="56"/>
      <c r="AA191" s="18"/>
      <c r="AB191" s="17" t="s">
        <v>18</v>
      </c>
      <c r="AC191" s="9"/>
      <c r="AD191" s="43"/>
    </row>
    <row r="192" spans="1:30" ht="13.5" hidden="1" customHeight="1" outlineLevel="1" thickBot="1" x14ac:dyDescent="0.3">
      <c r="A192" s="15">
        <v>55</v>
      </c>
      <c r="B192" s="51"/>
      <c r="C192" s="51"/>
      <c r="D192" s="51"/>
      <c r="E192" s="52" t="str">
        <f>IF(ISNA(VLOOKUP(C192,Наменаклатура!$B$3:$C$1002,2,0))=TRUE,"0",VLOOKUP(C192,Наменаклатура!$B$3:$C$1002,2,0))</f>
        <v>0</v>
      </c>
      <c r="F192" s="55"/>
      <c r="G192" s="16">
        <v>0.1</v>
      </c>
      <c r="H192" s="3">
        <f t="shared" si="9"/>
        <v>0</v>
      </c>
      <c r="I192" s="4">
        <f t="shared" si="10"/>
        <v>0</v>
      </c>
      <c r="J192" s="7"/>
      <c r="K192" s="3"/>
      <c r="L192" s="4">
        <f t="shared" si="11"/>
        <v>0</v>
      </c>
      <c r="M192" s="8"/>
      <c r="N192" s="8"/>
      <c r="O192" s="8"/>
      <c r="P192" s="33"/>
      <c r="Q192" s="107"/>
      <c r="R192" s="109">
        <f t="shared" si="12"/>
        <v>0</v>
      </c>
      <c r="S192" s="56"/>
      <c r="T192" s="10"/>
      <c r="U192" s="56"/>
      <c r="V192" s="21" t="s">
        <v>29</v>
      </c>
      <c r="W192" s="45" t="s">
        <v>14</v>
      </c>
      <c r="X192" s="23" t="s">
        <v>27</v>
      </c>
      <c r="Y192" s="89"/>
      <c r="Z192" s="56"/>
      <c r="AA192" s="18"/>
      <c r="AB192" s="17" t="s">
        <v>18</v>
      </c>
      <c r="AC192" s="9"/>
      <c r="AD192" s="43"/>
    </row>
    <row r="193" spans="1:30" ht="13.5" hidden="1" customHeight="1" outlineLevel="1" thickBot="1" x14ac:dyDescent="0.3">
      <c r="A193" s="15">
        <v>56</v>
      </c>
      <c r="B193" s="51"/>
      <c r="C193" s="51"/>
      <c r="D193" s="51"/>
      <c r="E193" s="52" t="str">
        <f>IF(ISNA(VLOOKUP(C193,Наменаклатура!$B$3:$C$1002,2,0))=TRUE,"0",VLOOKUP(C193,Наменаклатура!$B$3:$C$1002,2,0))</f>
        <v>0</v>
      </c>
      <c r="F193" s="55"/>
      <c r="G193" s="16">
        <v>0.1</v>
      </c>
      <c r="H193" s="3">
        <f t="shared" si="9"/>
        <v>0</v>
      </c>
      <c r="I193" s="4">
        <f t="shared" si="10"/>
        <v>0</v>
      </c>
      <c r="J193" s="7"/>
      <c r="K193" s="3"/>
      <c r="L193" s="4">
        <f t="shared" si="11"/>
        <v>0</v>
      </c>
      <c r="M193" s="8"/>
      <c r="N193" s="8"/>
      <c r="O193" s="8"/>
      <c r="P193" s="33"/>
      <c r="Q193" s="107"/>
      <c r="R193" s="109">
        <f t="shared" si="12"/>
        <v>0</v>
      </c>
      <c r="S193" s="56"/>
      <c r="T193" s="10"/>
      <c r="U193" s="56"/>
      <c r="V193" s="21" t="s">
        <v>29</v>
      </c>
      <c r="W193" s="45" t="s">
        <v>14</v>
      </c>
      <c r="X193" s="23" t="s">
        <v>27</v>
      </c>
      <c r="Y193" s="89"/>
      <c r="Z193" s="56"/>
      <c r="AA193" s="18"/>
      <c r="AB193" s="17" t="s">
        <v>18</v>
      </c>
      <c r="AC193" s="9"/>
      <c r="AD193" s="43"/>
    </row>
    <row r="194" spans="1:30" ht="13.5" hidden="1" customHeight="1" outlineLevel="1" thickBot="1" x14ac:dyDescent="0.3">
      <c r="A194" s="15">
        <v>57</v>
      </c>
      <c r="B194" s="51"/>
      <c r="C194" s="51"/>
      <c r="D194" s="51"/>
      <c r="E194" s="52" t="str">
        <f>IF(ISNA(VLOOKUP(C194,Наменаклатура!$B$3:$C$1002,2,0))=TRUE,"0",VLOOKUP(C194,Наменаклатура!$B$3:$C$1002,2,0))</f>
        <v>0</v>
      </c>
      <c r="F194" s="55"/>
      <c r="G194" s="16">
        <v>0.1</v>
      </c>
      <c r="H194" s="3">
        <f t="shared" si="9"/>
        <v>0</v>
      </c>
      <c r="I194" s="4">
        <f t="shared" si="10"/>
        <v>0</v>
      </c>
      <c r="J194" s="7"/>
      <c r="K194" s="3"/>
      <c r="L194" s="4">
        <f t="shared" si="11"/>
        <v>0</v>
      </c>
      <c r="M194" s="8"/>
      <c r="N194" s="8"/>
      <c r="O194" s="8"/>
      <c r="P194" s="33"/>
      <c r="Q194" s="107"/>
      <c r="R194" s="109">
        <f t="shared" si="12"/>
        <v>0</v>
      </c>
      <c r="S194" s="56"/>
      <c r="T194" s="10"/>
      <c r="U194" s="56"/>
      <c r="V194" s="21" t="s">
        <v>29</v>
      </c>
      <c r="W194" s="45" t="s">
        <v>14</v>
      </c>
      <c r="X194" s="23" t="s">
        <v>27</v>
      </c>
      <c r="Y194" s="89"/>
      <c r="Z194" s="56"/>
      <c r="AA194" s="18"/>
      <c r="AB194" s="17" t="s">
        <v>18</v>
      </c>
      <c r="AC194" s="9"/>
      <c r="AD194" s="43"/>
    </row>
    <row r="195" spans="1:30" ht="13.5" hidden="1" customHeight="1" outlineLevel="1" thickBot="1" x14ac:dyDescent="0.3">
      <c r="A195" s="15">
        <v>58</v>
      </c>
      <c r="B195" s="51"/>
      <c r="C195" s="51"/>
      <c r="D195" s="51"/>
      <c r="E195" s="52" t="str">
        <f>IF(ISNA(VLOOKUP(C195,Наменаклатура!$B$3:$C$1002,2,0))=TRUE,"0",VLOOKUP(C195,Наменаклатура!$B$3:$C$1002,2,0))</f>
        <v>0</v>
      </c>
      <c r="F195" s="55"/>
      <c r="G195" s="16">
        <v>0.1</v>
      </c>
      <c r="H195" s="3">
        <f t="shared" si="9"/>
        <v>0</v>
      </c>
      <c r="I195" s="4">
        <f t="shared" si="10"/>
        <v>0</v>
      </c>
      <c r="J195" s="7"/>
      <c r="K195" s="3"/>
      <c r="L195" s="4">
        <f t="shared" si="11"/>
        <v>0</v>
      </c>
      <c r="M195" s="8"/>
      <c r="N195" s="8"/>
      <c r="O195" s="8"/>
      <c r="P195" s="33"/>
      <c r="Q195" s="107"/>
      <c r="R195" s="109">
        <f t="shared" si="12"/>
        <v>0</v>
      </c>
      <c r="S195" s="56"/>
      <c r="T195" s="10"/>
      <c r="U195" s="56"/>
      <c r="V195" s="21" t="s">
        <v>29</v>
      </c>
      <c r="W195" s="45" t="s">
        <v>14</v>
      </c>
      <c r="X195" s="23" t="s">
        <v>27</v>
      </c>
      <c r="Y195" s="89"/>
      <c r="Z195" s="56"/>
      <c r="AA195" s="18"/>
      <c r="AB195" s="17" t="s">
        <v>18</v>
      </c>
      <c r="AC195" s="9"/>
      <c r="AD195" s="43"/>
    </row>
    <row r="196" spans="1:30" ht="13.5" hidden="1" customHeight="1" outlineLevel="1" thickBot="1" x14ac:dyDescent="0.3">
      <c r="A196" s="15">
        <v>59</v>
      </c>
      <c r="B196" s="51"/>
      <c r="C196" s="51"/>
      <c r="D196" s="51"/>
      <c r="E196" s="52" t="str">
        <f>IF(ISNA(VLOOKUP(C196,Наменаклатура!$B$3:$C$1002,2,0))=TRUE,"0",VLOOKUP(C196,Наменаклатура!$B$3:$C$1002,2,0))</f>
        <v>0</v>
      </c>
      <c r="F196" s="55"/>
      <c r="G196" s="16">
        <v>0.1</v>
      </c>
      <c r="H196" s="3">
        <f t="shared" si="9"/>
        <v>0</v>
      </c>
      <c r="I196" s="4">
        <f t="shared" si="10"/>
        <v>0</v>
      </c>
      <c r="J196" s="7"/>
      <c r="K196" s="3"/>
      <c r="L196" s="4">
        <f t="shared" si="11"/>
        <v>0</v>
      </c>
      <c r="M196" s="8"/>
      <c r="N196" s="8"/>
      <c r="O196" s="8"/>
      <c r="P196" s="33"/>
      <c r="Q196" s="107"/>
      <c r="R196" s="109">
        <f t="shared" si="12"/>
        <v>0</v>
      </c>
      <c r="S196" s="56"/>
      <c r="T196" s="10"/>
      <c r="U196" s="56"/>
      <c r="V196" s="21" t="s">
        <v>29</v>
      </c>
      <c r="W196" s="45" t="s">
        <v>14</v>
      </c>
      <c r="X196" s="23" t="s">
        <v>27</v>
      </c>
      <c r="Y196" s="89"/>
      <c r="Z196" s="56"/>
      <c r="AA196" s="18"/>
      <c r="AB196" s="17" t="s">
        <v>18</v>
      </c>
      <c r="AC196" s="9"/>
      <c r="AD196" s="43"/>
    </row>
    <row r="197" spans="1:30" ht="13.5" hidden="1" customHeight="1" outlineLevel="1" thickBot="1" x14ac:dyDescent="0.3">
      <c r="A197" s="15">
        <v>60</v>
      </c>
      <c r="B197" s="51"/>
      <c r="C197" s="51"/>
      <c r="D197" s="51"/>
      <c r="E197" s="52" t="str">
        <f>IF(ISNA(VLOOKUP(C197,Наменаклатура!$B$3:$C$1002,2,0))=TRUE,"0",VLOOKUP(C197,Наменаклатура!$B$3:$C$1002,2,0))</f>
        <v>0</v>
      </c>
      <c r="F197" s="55"/>
      <c r="G197" s="16">
        <v>0.1</v>
      </c>
      <c r="H197" s="3">
        <f t="shared" si="9"/>
        <v>0</v>
      </c>
      <c r="I197" s="4">
        <f t="shared" si="10"/>
        <v>0</v>
      </c>
      <c r="J197" s="7"/>
      <c r="K197" s="3"/>
      <c r="L197" s="4">
        <f t="shared" si="11"/>
        <v>0</v>
      </c>
      <c r="M197" s="8"/>
      <c r="N197" s="8"/>
      <c r="O197" s="8"/>
      <c r="P197" s="33"/>
      <c r="Q197" s="107"/>
      <c r="R197" s="109">
        <f t="shared" si="12"/>
        <v>0</v>
      </c>
      <c r="S197" s="56"/>
      <c r="T197" s="10"/>
      <c r="U197" s="56"/>
      <c r="V197" s="21" t="s">
        <v>29</v>
      </c>
      <c r="W197" s="45" t="s">
        <v>14</v>
      </c>
      <c r="X197" s="23" t="s">
        <v>27</v>
      </c>
      <c r="Y197" s="89"/>
      <c r="Z197" s="56"/>
      <c r="AA197" s="18"/>
      <c r="AB197" s="17" t="s">
        <v>18</v>
      </c>
      <c r="AC197" s="9"/>
      <c r="AD197" s="43"/>
    </row>
    <row r="198" spans="1:30" ht="13.5" hidden="1" customHeight="1" outlineLevel="1" thickBot="1" x14ac:dyDescent="0.3">
      <c r="A198" s="15">
        <v>61</v>
      </c>
      <c r="B198" s="51"/>
      <c r="C198" s="51"/>
      <c r="D198" s="51"/>
      <c r="E198" s="52" t="str">
        <f>IF(ISNA(VLOOKUP(C198,Наменаклатура!$B$3:$C$1002,2,0))=TRUE,"0",VLOOKUP(C198,Наменаклатура!$B$3:$C$1002,2,0))</f>
        <v>0</v>
      </c>
      <c r="F198" s="55"/>
      <c r="G198" s="16">
        <v>0.1</v>
      </c>
      <c r="H198" s="3">
        <f t="shared" si="9"/>
        <v>0</v>
      </c>
      <c r="I198" s="4">
        <f t="shared" si="10"/>
        <v>0</v>
      </c>
      <c r="J198" s="7"/>
      <c r="K198" s="3"/>
      <c r="L198" s="4">
        <f t="shared" si="11"/>
        <v>0</v>
      </c>
      <c r="M198" s="8"/>
      <c r="N198" s="8"/>
      <c r="O198" s="8"/>
      <c r="P198" s="33"/>
      <c r="Q198" s="107"/>
      <c r="R198" s="109">
        <f t="shared" si="12"/>
        <v>0</v>
      </c>
      <c r="S198" s="56"/>
      <c r="T198" s="10"/>
      <c r="U198" s="56"/>
      <c r="V198" s="21" t="s">
        <v>29</v>
      </c>
      <c r="W198" s="45" t="s">
        <v>14</v>
      </c>
      <c r="X198" s="23" t="s">
        <v>27</v>
      </c>
      <c r="Y198" s="89"/>
      <c r="Z198" s="56"/>
      <c r="AA198" s="18"/>
      <c r="AB198" s="17" t="s">
        <v>18</v>
      </c>
      <c r="AC198" s="9"/>
      <c r="AD198" s="43"/>
    </row>
    <row r="199" spans="1:30" ht="13.5" hidden="1" customHeight="1" outlineLevel="1" thickBot="1" x14ac:dyDescent="0.3">
      <c r="A199" s="15">
        <v>62</v>
      </c>
      <c r="B199" s="51"/>
      <c r="C199" s="51"/>
      <c r="D199" s="51"/>
      <c r="E199" s="52" t="str">
        <f>IF(ISNA(VLOOKUP(C199,Наменаклатура!$B$3:$C$1002,2,0))=TRUE,"0",VLOOKUP(C199,Наменаклатура!$B$3:$C$1002,2,0))</f>
        <v>0</v>
      </c>
      <c r="F199" s="55"/>
      <c r="G199" s="16">
        <v>0.1</v>
      </c>
      <c r="H199" s="3">
        <f t="shared" si="9"/>
        <v>0</v>
      </c>
      <c r="I199" s="4">
        <f t="shared" si="10"/>
        <v>0</v>
      </c>
      <c r="J199" s="7"/>
      <c r="K199" s="3"/>
      <c r="L199" s="4">
        <f t="shared" si="11"/>
        <v>0</v>
      </c>
      <c r="M199" s="8"/>
      <c r="N199" s="8"/>
      <c r="O199" s="8"/>
      <c r="P199" s="33"/>
      <c r="Q199" s="107"/>
      <c r="R199" s="109">
        <f t="shared" si="12"/>
        <v>0</v>
      </c>
      <c r="S199" s="56"/>
      <c r="T199" s="10"/>
      <c r="U199" s="56"/>
      <c r="V199" s="21" t="s">
        <v>29</v>
      </c>
      <c r="W199" s="45" t="s">
        <v>14</v>
      </c>
      <c r="X199" s="23" t="s">
        <v>27</v>
      </c>
      <c r="Y199" s="89"/>
      <c r="Z199" s="56"/>
      <c r="AA199" s="18"/>
      <c r="AB199" s="17" t="s">
        <v>18</v>
      </c>
      <c r="AC199" s="9"/>
      <c r="AD199" s="43"/>
    </row>
    <row r="200" spans="1:30" ht="13.5" hidden="1" customHeight="1" outlineLevel="1" thickBot="1" x14ac:dyDescent="0.3">
      <c r="A200" s="15">
        <v>63</v>
      </c>
      <c r="B200" s="51"/>
      <c r="C200" s="51"/>
      <c r="D200" s="51"/>
      <c r="E200" s="52" t="str">
        <f>IF(ISNA(VLOOKUP(C200,Наменаклатура!$B$3:$C$1002,2,0))=TRUE,"0",VLOOKUP(C200,Наменаклатура!$B$3:$C$1002,2,0))</f>
        <v>0</v>
      </c>
      <c r="F200" s="55"/>
      <c r="G200" s="16">
        <v>0.1</v>
      </c>
      <c r="H200" s="3">
        <f t="shared" si="9"/>
        <v>0</v>
      </c>
      <c r="I200" s="4">
        <f t="shared" si="10"/>
        <v>0</v>
      </c>
      <c r="J200" s="7"/>
      <c r="K200" s="3"/>
      <c r="L200" s="4">
        <f t="shared" si="11"/>
        <v>0</v>
      </c>
      <c r="M200" s="8"/>
      <c r="N200" s="8"/>
      <c r="O200" s="8"/>
      <c r="P200" s="33"/>
      <c r="Q200" s="107"/>
      <c r="R200" s="109">
        <f t="shared" si="12"/>
        <v>0</v>
      </c>
      <c r="S200" s="56"/>
      <c r="T200" s="10"/>
      <c r="U200" s="56"/>
      <c r="V200" s="21" t="s">
        <v>29</v>
      </c>
      <c r="W200" s="45" t="s">
        <v>14</v>
      </c>
      <c r="X200" s="23" t="s">
        <v>27</v>
      </c>
      <c r="Y200" s="89"/>
      <c r="Z200" s="56"/>
      <c r="AA200" s="18"/>
      <c r="AB200" s="17" t="s">
        <v>18</v>
      </c>
      <c r="AC200" s="9"/>
      <c r="AD200" s="43"/>
    </row>
    <row r="201" spans="1:30" ht="13.5" hidden="1" customHeight="1" outlineLevel="1" thickBot="1" x14ac:dyDescent="0.3">
      <c r="A201" s="15">
        <v>64</v>
      </c>
      <c r="B201" s="51"/>
      <c r="C201" s="51"/>
      <c r="D201" s="51"/>
      <c r="E201" s="52" t="str">
        <f>IF(ISNA(VLOOKUP(C201,Наменаклатура!$B$3:$C$1002,2,0))=TRUE,"0",VLOOKUP(C201,Наменаклатура!$B$3:$C$1002,2,0))</f>
        <v>0</v>
      </c>
      <c r="F201" s="55"/>
      <c r="G201" s="16">
        <v>0.1</v>
      </c>
      <c r="H201" s="3">
        <f t="shared" si="9"/>
        <v>0</v>
      </c>
      <c r="I201" s="4">
        <f t="shared" si="10"/>
        <v>0</v>
      </c>
      <c r="J201" s="7"/>
      <c r="K201" s="3"/>
      <c r="L201" s="4">
        <f t="shared" si="11"/>
        <v>0</v>
      </c>
      <c r="M201" s="8"/>
      <c r="N201" s="8"/>
      <c r="O201" s="8"/>
      <c r="P201" s="33"/>
      <c r="Q201" s="107"/>
      <c r="R201" s="109">
        <f t="shared" si="12"/>
        <v>0</v>
      </c>
      <c r="S201" s="56"/>
      <c r="T201" s="10"/>
      <c r="U201" s="56"/>
      <c r="V201" s="21" t="s">
        <v>29</v>
      </c>
      <c r="W201" s="45" t="s">
        <v>14</v>
      </c>
      <c r="X201" s="23" t="s">
        <v>27</v>
      </c>
      <c r="Y201" s="89"/>
      <c r="Z201" s="56"/>
      <c r="AA201" s="18"/>
      <c r="AB201" s="17" t="s">
        <v>18</v>
      </c>
      <c r="AC201" s="9"/>
      <c r="AD201" s="43"/>
    </row>
    <row r="202" spans="1:30" ht="13.5" hidden="1" customHeight="1" outlineLevel="1" thickBot="1" x14ac:dyDescent="0.3">
      <c r="A202" s="15">
        <v>65</v>
      </c>
      <c r="B202" s="51"/>
      <c r="C202" s="51"/>
      <c r="D202" s="51"/>
      <c r="E202" s="52" t="str">
        <f>IF(ISNA(VLOOKUP(C202,Наменаклатура!$B$3:$C$1002,2,0))=TRUE,"0",VLOOKUP(C202,Наменаклатура!$B$3:$C$1002,2,0))</f>
        <v>0</v>
      </c>
      <c r="F202" s="55"/>
      <c r="G202" s="16">
        <v>0.1</v>
      </c>
      <c r="H202" s="3">
        <f t="shared" ref="H202:H237" si="13">F202*G202</f>
        <v>0</v>
      </c>
      <c r="I202" s="4">
        <f t="shared" si="10"/>
        <v>0</v>
      </c>
      <c r="J202" s="7"/>
      <c r="K202" s="3"/>
      <c r="L202" s="4">
        <f t="shared" si="11"/>
        <v>0</v>
      </c>
      <c r="M202" s="8"/>
      <c r="N202" s="8"/>
      <c r="O202" s="8"/>
      <c r="P202" s="33"/>
      <c r="Q202" s="107"/>
      <c r="R202" s="109">
        <f t="shared" si="12"/>
        <v>0</v>
      </c>
      <c r="S202" s="56"/>
      <c r="T202" s="10"/>
      <c r="U202" s="56"/>
      <c r="V202" s="21" t="s">
        <v>29</v>
      </c>
      <c r="W202" s="45" t="s">
        <v>14</v>
      </c>
      <c r="X202" s="23" t="s">
        <v>27</v>
      </c>
      <c r="Y202" s="89"/>
      <c r="Z202" s="56"/>
      <c r="AA202" s="18"/>
      <c r="AB202" s="17" t="s">
        <v>18</v>
      </c>
      <c r="AC202" s="9"/>
      <c r="AD202" s="43"/>
    </row>
    <row r="203" spans="1:30" ht="13.5" hidden="1" customHeight="1" outlineLevel="1" thickBot="1" x14ac:dyDescent="0.3">
      <c r="A203" s="15">
        <v>66</v>
      </c>
      <c r="B203" s="51"/>
      <c r="C203" s="51"/>
      <c r="D203" s="51"/>
      <c r="E203" s="52" t="str">
        <f>IF(ISNA(VLOOKUP(C203,Наменаклатура!$B$3:$C$1002,2,0))=TRUE,"0",VLOOKUP(C203,Наменаклатура!$B$3:$C$1002,2,0))</f>
        <v>0</v>
      </c>
      <c r="F203" s="55"/>
      <c r="G203" s="16">
        <v>0.1</v>
      </c>
      <c r="H203" s="3">
        <f t="shared" si="13"/>
        <v>0</v>
      </c>
      <c r="I203" s="4">
        <f t="shared" ref="I203:I237" si="14">F203-H203-E203</f>
        <v>0</v>
      </c>
      <c r="J203" s="7"/>
      <c r="K203" s="3"/>
      <c r="L203" s="4">
        <f t="shared" ref="L203:L237" si="15">J203-K203-E203</f>
        <v>0</v>
      </c>
      <c r="M203" s="8"/>
      <c r="N203" s="8"/>
      <c r="O203" s="8"/>
      <c r="P203" s="33"/>
      <c r="Q203" s="107"/>
      <c r="R203" s="109">
        <f t="shared" ref="R203:R237" si="16">Q203+P203+O203+N203+M203</f>
        <v>0</v>
      </c>
      <c r="S203" s="56"/>
      <c r="T203" s="10"/>
      <c r="U203" s="56"/>
      <c r="V203" s="21" t="s">
        <v>29</v>
      </c>
      <c r="W203" s="45" t="s">
        <v>14</v>
      </c>
      <c r="X203" s="23" t="s">
        <v>27</v>
      </c>
      <c r="Y203" s="89"/>
      <c r="Z203" s="56"/>
      <c r="AA203" s="18"/>
      <c r="AB203" s="17" t="s">
        <v>18</v>
      </c>
      <c r="AC203" s="9"/>
      <c r="AD203" s="43"/>
    </row>
    <row r="204" spans="1:30" ht="13.5" hidden="1" customHeight="1" outlineLevel="1" thickBot="1" x14ac:dyDescent="0.3">
      <c r="A204" s="15">
        <v>67</v>
      </c>
      <c r="B204" s="51"/>
      <c r="C204" s="51"/>
      <c r="D204" s="51"/>
      <c r="E204" s="52" t="str">
        <f>IF(ISNA(VLOOKUP(C204,Наменаклатура!$B$3:$C$1002,2,0))=TRUE,"0",VLOOKUP(C204,Наменаклатура!$B$3:$C$1002,2,0))</f>
        <v>0</v>
      </c>
      <c r="F204" s="55"/>
      <c r="G204" s="16">
        <v>0.1</v>
      </c>
      <c r="H204" s="3">
        <f t="shared" si="13"/>
        <v>0</v>
      </c>
      <c r="I204" s="4">
        <f t="shared" si="14"/>
        <v>0</v>
      </c>
      <c r="J204" s="7"/>
      <c r="K204" s="3"/>
      <c r="L204" s="4">
        <f t="shared" si="15"/>
        <v>0</v>
      </c>
      <c r="M204" s="8"/>
      <c r="N204" s="8"/>
      <c r="O204" s="8"/>
      <c r="P204" s="33"/>
      <c r="Q204" s="107"/>
      <c r="R204" s="109">
        <f t="shared" si="16"/>
        <v>0</v>
      </c>
      <c r="S204" s="56"/>
      <c r="T204" s="10"/>
      <c r="U204" s="56"/>
      <c r="V204" s="21" t="s">
        <v>29</v>
      </c>
      <c r="W204" s="45" t="s">
        <v>14</v>
      </c>
      <c r="X204" s="23" t="s">
        <v>27</v>
      </c>
      <c r="Y204" s="89"/>
      <c r="Z204" s="56"/>
      <c r="AA204" s="18"/>
      <c r="AB204" s="17" t="s">
        <v>18</v>
      </c>
      <c r="AC204" s="9"/>
      <c r="AD204" s="43"/>
    </row>
    <row r="205" spans="1:30" ht="13.5" hidden="1" customHeight="1" outlineLevel="1" thickBot="1" x14ac:dyDescent="0.3">
      <c r="A205" s="15">
        <v>68</v>
      </c>
      <c r="B205" s="51"/>
      <c r="C205" s="51"/>
      <c r="D205" s="51"/>
      <c r="E205" s="52" t="str">
        <f>IF(ISNA(VLOOKUP(C205,Наменаклатура!$B$3:$C$1002,2,0))=TRUE,"0",VLOOKUP(C205,Наменаклатура!$B$3:$C$1002,2,0))</f>
        <v>0</v>
      </c>
      <c r="F205" s="55"/>
      <c r="G205" s="16">
        <v>0.1</v>
      </c>
      <c r="H205" s="3">
        <f t="shared" si="13"/>
        <v>0</v>
      </c>
      <c r="I205" s="4">
        <f t="shared" si="14"/>
        <v>0</v>
      </c>
      <c r="J205" s="7"/>
      <c r="K205" s="3"/>
      <c r="L205" s="4">
        <f t="shared" si="15"/>
        <v>0</v>
      </c>
      <c r="M205" s="8"/>
      <c r="N205" s="8"/>
      <c r="O205" s="8"/>
      <c r="P205" s="33"/>
      <c r="Q205" s="107"/>
      <c r="R205" s="109">
        <f t="shared" si="16"/>
        <v>0</v>
      </c>
      <c r="S205" s="56"/>
      <c r="T205" s="10"/>
      <c r="U205" s="56"/>
      <c r="V205" s="21" t="s">
        <v>29</v>
      </c>
      <c r="W205" s="45" t="s">
        <v>14</v>
      </c>
      <c r="X205" s="23" t="s">
        <v>27</v>
      </c>
      <c r="Y205" s="89"/>
      <c r="Z205" s="56"/>
      <c r="AA205" s="18"/>
      <c r="AB205" s="17" t="s">
        <v>18</v>
      </c>
      <c r="AC205" s="9"/>
      <c r="AD205" s="43"/>
    </row>
    <row r="206" spans="1:30" ht="13.5" hidden="1" customHeight="1" outlineLevel="1" thickBot="1" x14ac:dyDescent="0.3">
      <c r="A206" s="15">
        <v>69</v>
      </c>
      <c r="B206" s="51"/>
      <c r="C206" s="51"/>
      <c r="D206" s="51"/>
      <c r="E206" s="52" t="str">
        <f>IF(ISNA(VLOOKUP(C206,Наменаклатура!$B$3:$C$1002,2,0))=TRUE,"0",VLOOKUP(C206,Наменаклатура!$B$3:$C$1002,2,0))</f>
        <v>0</v>
      </c>
      <c r="F206" s="55"/>
      <c r="G206" s="16">
        <v>0.1</v>
      </c>
      <c r="H206" s="3">
        <f t="shared" si="13"/>
        <v>0</v>
      </c>
      <c r="I206" s="4">
        <f t="shared" si="14"/>
        <v>0</v>
      </c>
      <c r="J206" s="7"/>
      <c r="K206" s="3"/>
      <c r="L206" s="4">
        <f t="shared" si="15"/>
        <v>0</v>
      </c>
      <c r="M206" s="8"/>
      <c r="N206" s="8"/>
      <c r="O206" s="8"/>
      <c r="P206" s="33"/>
      <c r="Q206" s="107"/>
      <c r="R206" s="109">
        <f t="shared" si="16"/>
        <v>0</v>
      </c>
      <c r="S206" s="56"/>
      <c r="T206" s="10"/>
      <c r="U206" s="56"/>
      <c r="V206" s="21" t="s">
        <v>29</v>
      </c>
      <c r="W206" s="45" t="s">
        <v>14</v>
      </c>
      <c r="X206" s="23" t="s">
        <v>27</v>
      </c>
      <c r="Y206" s="89"/>
      <c r="Z206" s="56"/>
      <c r="AA206" s="18"/>
      <c r="AB206" s="17" t="s">
        <v>18</v>
      </c>
      <c r="AC206" s="9"/>
      <c r="AD206" s="43"/>
    </row>
    <row r="207" spans="1:30" ht="13.5" hidden="1" customHeight="1" outlineLevel="1" thickBot="1" x14ac:dyDescent="0.3">
      <c r="A207" s="15">
        <v>70</v>
      </c>
      <c r="B207" s="51"/>
      <c r="C207" s="51"/>
      <c r="D207" s="51"/>
      <c r="E207" s="52" t="str">
        <f>IF(ISNA(VLOOKUP(C207,Наменаклатура!$B$3:$C$1002,2,0))=TRUE,"0",VLOOKUP(C207,Наменаклатура!$B$3:$C$1002,2,0))</f>
        <v>0</v>
      </c>
      <c r="F207" s="55"/>
      <c r="G207" s="16">
        <v>0.1</v>
      </c>
      <c r="H207" s="3">
        <f t="shared" si="13"/>
        <v>0</v>
      </c>
      <c r="I207" s="4">
        <f t="shared" si="14"/>
        <v>0</v>
      </c>
      <c r="J207" s="7"/>
      <c r="K207" s="3"/>
      <c r="L207" s="4">
        <f t="shared" si="15"/>
        <v>0</v>
      </c>
      <c r="M207" s="8"/>
      <c r="N207" s="8"/>
      <c r="O207" s="8"/>
      <c r="P207" s="33"/>
      <c r="Q207" s="107"/>
      <c r="R207" s="109">
        <f t="shared" si="16"/>
        <v>0</v>
      </c>
      <c r="S207" s="56"/>
      <c r="T207" s="10"/>
      <c r="U207" s="56"/>
      <c r="V207" s="21" t="s">
        <v>29</v>
      </c>
      <c r="W207" s="45" t="s">
        <v>14</v>
      </c>
      <c r="X207" s="23" t="s">
        <v>27</v>
      </c>
      <c r="Y207" s="89"/>
      <c r="Z207" s="56"/>
      <c r="AA207" s="18"/>
      <c r="AB207" s="17" t="s">
        <v>18</v>
      </c>
      <c r="AC207" s="9"/>
      <c r="AD207" s="43"/>
    </row>
    <row r="208" spans="1:30" ht="13.5" hidden="1" customHeight="1" outlineLevel="1" thickBot="1" x14ac:dyDescent="0.3">
      <c r="A208" s="15">
        <v>71</v>
      </c>
      <c r="B208" s="51"/>
      <c r="C208" s="51"/>
      <c r="D208" s="51"/>
      <c r="E208" s="52" t="str">
        <f>IF(ISNA(VLOOKUP(C208,Наменаклатура!$B$3:$C$1002,2,0))=TRUE,"0",VLOOKUP(C208,Наменаклатура!$B$3:$C$1002,2,0))</f>
        <v>0</v>
      </c>
      <c r="F208" s="55"/>
      <c r="G208" s="16">
        <v>0.1</v>
      </c>
      <c r="H208" s="3">
        <f t="shared" si="13"/>
        <v>0</v>
      </c>
      <c r="I208" s="4">
        <f t="shared" si="14"/>
        <v>0</v>
      </c>
      <c r="J208" s="7"/>
      <c r="K208" s="3"/>
      <c r="L208" s="4">
        <f t="shared" si="15"/>
        <v>0</v>
      </c>
      <c r="M208" s="8"/>
      <c r="N208" s="8"/>
      <c r="O208" s="8"/>
      <c r="P208" s="33"/>
      <c r="Q208" s="107"/>
      <c r="R208" s="109">
        <f t="shared" si="16"/>
        <v>0</v>
      </c>
      <c r="S208" s="56"/>
      <c r="T208" s="10"/>
      <c r="U208" s="56"/>
      <c r="V208" s="21" t="s">
        <v>29</v>
      </c>
      <c r="W208" s="45" t="s">
        <v>14</v>
      </c>
      <c r="X208" s="23" t="s">
        <v>27</v>
      </c>
      <c r="Y208" s="89"/>
      <c r="Z208" s="56"/>
      <c r="AA208" s="18"/>
      <c r="AB208" s="17" t="s">
        <v>18</v>
      </c>
      <c r="AC208" s="9"/>
      <c r="AD208" s="43"/>
    </row>
    <row r="209" spans="1:30" ht="13.5" hidden="1" customHeight="1" outlineLevel="1" thickBot="1" x14ac:dyDescent="0.3">
      <c r="A209" s="15">
        <v>72</v>
      </c>
      <c r="B209" s="51"/>
      <c r="C209" s="51"/>
      <c r="D209" s="51"/>
      <c r="E209" s="52" t="str">
        <f>IF(ISNA(VLOOKUP(C209,Наменаклатура!$B$3:$C$1002,2,0))=TRUE,"0",VLOOKUP(C209,Наменаклатура!$B$3:$C$1002,2,0))</f>
        <v>0</v>
      </c>
      <c r="F209" s="55"/>
      <c r="G209" s="16">
        <v>0.1</v>
      </c>
      <c r="H209" s="3">
        <f t="shared" si="13"/>
        <v>0</v>
      </c>
      <c r="I209" s="4">
        <f t="shared" si="14"/>
        <v>0</v>
      </c>
      <c r="J209" s="7"/>
      <c r="K209" s="3"/>
      <c r="L209" s="4">
        <f t="shared" si="15"/>
        <v>0</v>
      </c>
      <c r="M209" s="8"/>
      <c r="N209" s="8"/>
      <c r="O209" s="8"/>
      <c r="P209" s="33"/>
      <c r="Q209" s="107"/>
      <c r="R209" s="109">
        <f t="shared" si="16"/>
        <v>0</v>
      </c>
      <c r="S209" s="56"/>
      <c r="T209" s="10"/>
      <c r="U209" s="56"/>
      <c r="V209" s="21" t="s">
        <v>29</v>
      </c>
      <c r="W209" s="45" t="s">
        <v>14</v>
      </c>
      <c r="X209" s="23" t="s">
        <v>27</v>
      </c>
      <c r="Y209" s="89"/>
      <c r="Z209" s="56"/>
      <c r="AA209" s="18"/>
      <c r="AB209" s="17" t="s">
        <v>18</v>
      </c>
      <c r="AC209" s="9"/>
      <c r="AD209" s="43"/>
    </row>
    <row r="210" spans="1:30" ht="13.5" hidden="1" customHeight="1" outlineLevel="1" thickBot="1" x14ac:dyDescent="0.3">
      <c r="A210" s="15">
        <v>73</v>
      </c>
      <c r="B210" s="51"/>
      <c r="C210" s="51"/>
      <c r="D210" s="51"/>
      <c r="E210" s="52" t="str">
        <f>IF(ISNA(VLOOKUP(C210,Наменаклатура!$B$3:$C$1002,2,0))=TRUE,"0",VLOOKUP(C210,Наменаклатура!$B$3:$C$1002,2,0))</f>
        <v>0</v>
      </c>
      <c r="F210" s="55"/>
      <c r="G210" s="16">
        <v>0.1</v>
      </c>
      <c r="H210" s="3">
        <f t="shared" si="13"/>
        <v>0</v>
      </c>
      <c r="I210" s="4">
        <f t="shared" si="14"/>
        <v>0</v>
      </c>
      <c r="J210" s="7"/>
      <c r="K210" s="3"/>
      <c r="L210" s="4">
        <f t="shared" si="15"/>
        <v>0</v>
      </c>
      <c r="M210" s="8"/>
      <c r="N210" s="8"/>
      <c r="O210" s="8"/>
      <c r="P210" s="33"/>
      <c r="Q210" s="107"/>
      <c r="R210" s="109">
        <f t="shared" si="16"/>
        <v>0</v>
      </c>
      <c r="S210" s="56"/>
      <c r="T210" s="10"/>
      <c r="U210" s="56"/>
      <c r="V210" s="21" t="s">
        <v>29</v>
      </c>
      <c r="W210" s="45" t="s">
        <v>14</v>
      </c>
      <c r="X210" s="23" t="s">
        <v>27</v>
      </c>
      <c r="Y210" s="89"/>
      <c r="Z210" s="56"/>
      <c r="AA210" s="18"/>
      <c r="AB210" s="17" t="s">
        <v>18</v>
      </c>
      <c r="AC210" s="9"/>
      <c r="AD210" s="43"/>
    </row>
    <row r="211" spans="1:30" ht="13.5" hidden="1" customHeight="1" outlineLevel="1" thickBot="1" x14ac:dyDescent="0.3">
      <c r="A211" s="15">
        <v>74</v>
      </c>
      <c r="B211" s="51"/>
      <c r="C211" s="51"/>
      <c r="D211" s="51"/>
      <c r="E211" s="52" t="str">
        <f>IF(ISNA(VLOOKUP(C211,Наменаклатура!$B$3:$C$1002,2,0))=TRUE,"0",VLOOKUP(C211,Наменаклатура!$B$3:$C$1002,2,0))</f>
        <v>0</v>
      </c>
      <c r="F211" s="55"/>
      <c r="G211" s="16">
        <v>0.1</v>
      </c>
      <c r="H211" s="3">
        <f t="shared" si="13"/>
        <v>0</v>
      </c>
      <c r="I211" s="4">
        <f t="shared" si="14"/>
        <v>0</v>
      </c>
      <c r="J211" s="7"/>
      <c r="K211" s="3"/>
      <c r="L211" s="4">
        <f t="shared" si="15"/>
        <v>0</v>
      </c>
      <c r="M211" s="8"/>
      <c r="N211" s="8"/>
      <c r="O211" s="8"/>
      <c r="P211" s="33"/>
      <c r="Q211" s="107"/>
      <c r="R211" s="109">
        <f t="shared" si="16"/>
        <v>0</v>
      </c>
      <c r="S211" s="56"/>
      <c r="T211" s="10"/>
      <c r="U211" s="56"/>
      <c r="V211" s="21" t="s">
        <v>29</v>
      </c>
      <c r="W211" s="45" t="s">
        <v>14</v>
      </c>
      <c r="X211" s="23" t="s">
        <v>27</v>
      </c>
      <c r="Y211" s="89"/>
      <c r="Z211" s="56"/>
      <c r="AA211" s="18"/>
      <c r="AB211" s="17" t="s">
        <v>18</v>
      </c>
      <c r="AC211" s="9"/>
      <c r="AD211" s="43"/>
    </row>
    <row r="212" spans="1:30" ht="13.5" hidden="1" customHeight="1" outlineLevel="1" thickBot="1" x14ac:dyDescent="0.3">
      <c r="A212" s="15">
        <v>75</v>
      </c>
      <c r="B212" s="51"/>
      <c r="C212" s="51"/>
      <c r="D212" s="51"/>
      <c r="E212" s="52" t="str">
        <f>IF(ISNA(VLOOKUP(C212,Наменаклатура!$B$3:$C$1002,2,0))=TRUE,"0",VLOOKUP(C212,Наменаклатура!$B$3:$C$1002,2,0))</f>
        <v>0</v>
      </c>
      <c r="F212" s="55"/>
      <c r="G212" s="16">
        <v>0.1</v>
      </c>
      <c r="H212" s="3">
        <f t="shared" si="13"/>
        <v>0</v>
      </c>
      <c r="I212" s="4">
        <f t="shared" si="14"/>
        <v>0</v>
      </c>
      <c r="J212" s="7"/>
      <c r="K212" s="3"/>
      <c r="L212" s="4">
        <f t="shared" si="15"/>
        <v>0</v>
      </c>
      <c r="M212" s="8"/>
      <c r="N212" s="8"/>
      <c r="O212" s="8"/>
      <c r="P212" s="33"/>
      <c r="Q212" s="107"/>
      <c r="R212" s="109">
        <f t="shared" si="16"/>
        <v>0</v>
      </c>
      <c r="S212" s="56"/>
      <c r="T212" s="10"/>
      <c r="U212" s="56"/>
      <c r="V212" s="21" t="s">
        <v>29</v>
      </c>
      <c r="W212" s="45" t="s">
        <v>14</v>
      </c>
      <c r="X212" s="23" t="s">
        <v>27</v>
      </c>
      <c r="Y212" s="89"/>
      <c r="Z212" s="56"/>
      <c r="AA212" s="18"/>
      <c r="AB212" s="17" t="s">
        <v>18</v>
      </c>
      <c r="AC212" s="9"/>
      <c r="AD212" s="43"/>
    </row>
    <row r="213" spans="1:30" ht="13.5" hidden="1" customHeight="1" outlineLevel="1" thickBot="1" x14ac:dyDescent="0.3">
      <c r="A213" s="15">
        <v>76</v>
      </c>
      <c r="B213" s="51"/>
      <c r="C213" s="51"/>
      <c r="D213" s="51"/>
      <c r="E213" s="52" t="str">
        <f>IF(ISNA(VLOOKUP(C213,Наменаклатура!$B$3:$C$1002,2,0))=TRUE,"0",VLOOKUP(C213,Наменаклатура!$B$3:$C$1002,2,0))</f>
        <v>0</v>
      </c>
      <c r="F213" s="55"/>
      <c r="G213" s="16">
        <v>0.1</v>
      </c>
      <c r="H213" s="3">
        <f t="shared" si="13"/>
        <v>0</v>
      </c>
      <c r="I213" s="4">
        <f t="shared" si="14"/>
        <v>0</v>
      </c>
      <c r="J213" s="7"/>
      <c r="K213" s="3"/>
      <c r="L213" s="4">
        <f t="shared" si="15"/>
        <v>0</v>
      </c>
      <c r="M213" s="8"/>
      <c r="N213" s="8"/>
      <c r="O213" s="8"/>
      <c r="P213" s="33"/>
      <c r="Q213" s="107"/>
      <c r="R213" s="109">
        <f t="shared" si="16"/>
        <v>0</v>
      </c>
      <c r="S213" s="56"/>
      <c r="T213" s="10"/>
      <c r="U213" s="56"/>
      <c r="V213" s="21" t="s">
        <v>29</v>
      </c>
      <c r="W213" s="45" t="s">
        <v>14</v>
      </c>
      <c r="X213" s="23" t="s">
        <v>27</v>
      </c>
      <c r="Y213" s="89"/>
      <c r="Z213" s="56"/>
      <c r="AA213" s="18"/>
      <c r="AB213" s="17" t="s">
        <v>18</v>
      </c>
      <c r="AC213" s="9"/>
      <c r="AD213" s="43"/>
    </row>
    <row r="214" spans="1:30" ht="13.5" hidden="1" customHeight="1" outlineLevel="1" thickBot="1" x14ac:dyDescent="0.3">
      <c r="A214" s="15">
        <v>77</v>
      </c>
      <c r="B214" s="51"/>
      <c r="C214" s="51"/>
      <c r="D214" s="51"/>
      <c r="E214" s="52" t="str">
        <f>IF(ISNA(VLOOKUP(C214,Наменаклатура!$B$3:$C$1002,2,0))=TRUE,"0",VLOOKUP(C214,Наменаклатура!$B$3:$C$1002,2,0))</f>
        <v>0</v>
      </c>
      <c r="F214" s="55"/>
      <c r="G214" s="16">
        <v>0.1</v>
      </c>
      <c r="H214" s="3">
        <f t="shared" si="13"/>
        <v>0</v>
      </c>
      <c r="I214" s="4">
        <f t="shared" si="14"/>
        <v>0</v>
      </c>
      <c r="J214" s="7"/>
      <c r="K214" s="3"/>
      <c r="L214" s="4">
        <f t="shared" si="15"/>
        <v>0</v>
      </c>
      <c r="M214" s="8"/>
      <c r="N214" s="8"/>
      <c r="O214" s="8"/>
      <c r="P214" s="33"/>
      <c r="Q214" s="107"/>
      <c r="R214" s="109">
        <f t="shared" si="16"/>
        <v>0</v>
      </c>
      <c r="S214" s="56"/>
      <c r="T214" s="10"/>
      <c r="U214" s="56"/>
      <c r="V214" s="21" t="s">
        <v>29</v>
      </c>
      <c r="W214" s="45" t="s">
        <v>14</v>
      </c>
      <c r="X214" s="23" t="s">
        <v>27</v>
      </c>
      <c r="Y214" s="89"/>
      <c r="Z214" s="56"/>
      <c r="AA214" s="18"/>
      <c r="AB214" s="17" t="s">
        <v>18</v>
      </c>
      <c r="AC214" s="9"/>
      <c r="AD214" s="43"/>
    </row>
    <row r="215" spans="1:30" ht="13.5" hidden="1" customHeight="1" outlineLevel="1" thickBot="1" x14ac:dyDescent="0.3">
      <c r="A215" s="15">
        <v>78</v>
      </c>
      <c r="B215" s="51"/>
      <c r="C215" s="51"/>
      <c r="D215" s="51"/>
      <c r="E215" s="52" t="str">
        <f>IF(ISNA(VLOOKUP(C215,Наменаклатура!$B$3:$C$1002,2,0))=TRUE,"0",VLOOKUP(C215,Наменаклатура!$B$3:$C$1002,2,0))</f>
        <v>0</v>
      </c>
      <c r="F215" s="55"/>
      <c r="G215" s="16">
        <v>0.1</v>
      </c>
      <c r="H215" s="3">
        <f t="shared" si="13"/>
        <v>0</v>
      </c>
      <c r="I215" s="4">
        <f t="shared" si="14"/>
        <v>0</v>
      </c>
      <c r="J215" s="7"/>
      <c r="K215" s="3"/>
      <c r="L215" s="4">
        <f t="shared" si="15"/>
        <v>0</v>
      </c>
      <c r="M215" s="8"/>
      <c r="N215" s="8"/>
      <c r="O215" s="8"/>
      <c r="P215" s="33"/>
      <c r="Q215" s="107"/>
      <c r="R215" s="109">
        <f t="shared" si="16"/>
        <v>0</v>
      </c>
      <c r="S215" s="56"/>
      <c r="T215" s="10"/>
      <c r="U215" s="56"/>
      <c r="V215" s="21" t="s">
        <v>29</v>
      </c>
      <c r="W215" s="45" t="s">
        <v>14</v>
      </c>
      <c r="X215" s="23" t="s">
        <v>27</v>
      </c>
      <c r="Y215" s="89"/>
      <c r="Z215" s="56"/>
      <c r="AA215" s="18"/>
      <c r="AB215" s="17" t="s">
        <v>18</v>
      </c>
      <c r="AC215" s="9"/>
      <c r="AD215" s="43"/>
    </row>
    <row r="216" spans="1:30" ht="13.5" hidden="1" customHeight="1" outlineLevel="1" thickBot="1" x14ac:dyDescent="0.3">
      <c r="A216" s="15">
        <v>79</v>
      </c>
      <c r="B216" s="51"/>
      <c r="C216" s="51"/>
      <c r="D216" s="51"/>
      <c r="E216" s="52" t="str">
        <f>IF(ISNA(VLOOKUP(C216,Наменаклатура!$B$3:$C$1002,2,0))=TRUE,"0",VLOOKUP(C216,Наменаклатура!$B$3:$C$1002,2,0))</f>
        <v>0</v>
      </c>
      <c r="F216" s="55"/>
      <c r="G216" s="16">
        <v>0.1</v>
      </c>
      <c r="H216" s="3">
        <f t="shared" si="13"/>
        <v>0</v>
      </c>
      <c r="I216" s="4">
        <f t="shared" si="14"/>
        <v>0</v>
      </c>
      <c r="J216" s="7"/>
      <c r="K216" s="3"/>
      <c r="L216" s="4">
        <f t="shared" si="15"/>
        <v>0</v>
      </c>
      <c r="M216" s="8"/>
      <c r="N216" s="8"/>
      <c r="O216" s="8"/>
      <c r="P216" s="33"/>
      <c r="Q216" s="107"/>
      <c r="R216" s="109">
        <f t="shared" si="16"/>
        <v>0</v>
      </c>
      <c r="S216" s="56"/>
      <c r="T216" s="10"/>
      <c r="U216" s="56"/>
      <c r="V216" s="21" t="s">
        <v>29</v>
      </c>
      <c r="W216" s="45" t="s">
        <v>14</v>
      </c>
      <c r="X216" s="23" t="s">
        <v>27</v>
      </c>
      <c r="Y216" s="89"/>
      <c r="Z216" s="56"/>
      <c r="AA216" s="18"/>
      <c r="AB216" s="17" t="s">
        <v>18</v>
      </c>
      <c r="AC216" s="9"/>
      <c r="AD216" s="43"/>
    </row>
    <row r="217" spans="1:30" ht="13.5" hidden="1" customHeight="1" outlineLevel="1" thickBot="1" x14ac:dyDescent="0.3">
      <c r="A217" s="15">
        <v>80</v>
      </c>
      <c r="B217" s="51"/>
      <c r="C217" s="51"/>
      <c r="D217" s="51"/>
      <c r="E217" s="52" t="str">
        <f>IF(ISNA(VLOOKUP(C217,Наменаклатура!$B$3:$C$1002,2,0))=TRUE,"0",VLOOKUP(C217,Наменаклатура!$B$3:$C$1002,2,0))</f>
        <v>0</v>
      </c>
      <c r="F217" s="55"/>
      <c r="G217" s="16">
        <v>0.1</v>
      </c>
      <c r="H217" s="3">
        <f t="shared" si="13"/>
        <v>0</v>
      </c>
      <c r="I217" s="4">
        <f t="shared" si="14"/>
        <v>0</v>
      </c>
      <c r="J217" s="7"/>
      <c r="K217" s="3"/>
      <c r="L217" s="4">
        <f t="shared" si="15"/>
        <v>0</v>
      </c>
      <c r="M217" s="8"/>
      <c r="N217" s="8"/>
      <c r="O217" s="8"/>
      <c r="P217" s="33"/>
      <c r="Q217" s="107"/>
      <c r="R217" s="109">
        <f t="shared" si="16"/>
        <v>0</v>
      </c>
      <c r="S217" s="56"/>
      <c r="T217" s="10"/>
      <c r="U217" s="56"/>
      <c r="V217" s="21" t="s">
        <v>29</v>
      </c>
      <c r="W217" s="45" t="s">
        <v>14</v>
      </c>
      <c r="X217" s="23" t="s">
        <v>27</v>
      </c>
      <c r="Y217" s="89"/>
      <c r="Z217" s="56"/>
      <c r="AA217" s="18"/>
      <c r="AB217" s="17" t="s">
        <v>18</v>
      </c>
      <c r="AC217" s="9"/>
      <c r="AD217" s="43"/>
    </row>
    <row r="218" spans="1:30" ht="13.5" hidden="1" customHeight="1" outlineLevel="1" thickBot="1" x14ac:dyDescent="0.3">
      <c r="A218" s="15">
        <v>81</v>
      </c>
      <c r="B218" s="51"/>
      <c r="C218" s="51"/>
      <c r="D218" s="51"/>
      <c r="E218" s="52" t="str">
        <f>IF(ISNA(VLOOKUP(C218,Наменаклатура!$B$3:$C$1002,2,0))=TRUE,"0",VLOOKUP(C218,Наменаклатура!$B$3:$C$1002,2,0))</f>
        <v>0</v>
      </c>
      <c r="F218" s="55"/>
      <c r="G218" s="16">
        <v>0.1</v>
      </c>
      <c r="H218" s="3">
        <f t="shared" si="13"/>
        <v>0</v>
      </c>
      <c r="I218" s="4">
        <f t="shared" si="14"/>
        <v>0</v>
      </c>
      <c r="J218" s="7"/>
      <c r="K218" s="3"/>
      <c r="L218" s="4">
        <f t="shared" si="15"/>
        <v>0</v>
      </c>
      <c r="M218" s="8"/>
      <c r="N218" s="8"/>
      <c r="O218" s="8"/>
      <c r="P218" s="33"/>
      <c r="Q218" s="107"/>
      <c r="R218" s="109">
        <f t="shared" si="16"/>
        <v>0</v>
      </c>
      <c r="S218" s="56"/>
      <c r="T218" s="10"/>
      <c r="U218" s="56"/>
      <c r="V218" s="21" t="s">
        <v>29</v>
      </c>
      <c r="W218" s="45" t="s">
        <v>14</v>
      </c>
      <c r="X218" s="23" t="s">
        <v>27</v>
      </c>
      <c r="Y218" s="89"/>
      <c r="Z218" s="56"/>
      <c r="AA218" s="18"/>
      <c r="AB218" s="17" t="s">
        <v>18</v>
      </c>
      <c r="AC218" s="9"/>
      <c r="AD218" s="43"/>
    </row>
    <row r="219" spans="1:30" ht="13.5" hidden="1" customHeight="1" outlineLevel="1" thickBot="1" x14ac:dyDescent="0.3">
      <c r="A219" s="15">
        <v>82</v>
      </c>
      <c r="B219" s="51"/>
      <c r="C219" s="51"/>
      <c r="D219" s="51"/>
      <c r="E219" s="52" t="str">
        <f>IF(ISNA(VLOOKUP(C219,Наменаклатура!$B$3:$C$1002,2,0))=TRUE,"0",VLOOKUP(C219,Наменаклатура!$B$3:$C$1002,2,0))</f>
        <v>0</v>
      </c>
      <c r="F219" s="55"/>
      <c r="G219" s="16">
        <v>0.1</v>
      </c>
      <c r="H219" s="3">
        <f t="shared" si="13"/>
        <v>0</v>
      </c>
      <c r="I219" s="4">
        <f t="shared" si="14"/>
        <v>0</v>
      </c>
      <c r="J219" s="7"/>
      <c r="K219" s="3"/>
      <c r="L219" s="4">
        <f t="shared" si="15"/>
        <v>0</v>
      </c>
      <c r="M219" s="8"/>
      <c r="N219" s="8"/>
      <c r="O219" s="8"/>
      <c r="P219" s="33"/>
      <c r="Q219" s="107"/>
      <c r="R219" s="109">
        <f t="shared" si="16"/>
        <v>0</v>
      </c>
      <c r="S219" s="56"/>
      <c r="T219" s="10"/>
      <c r="U219" s="56"/>
      <c r="V219" s="21" t="s">
        <v>29</v>
      </c>
      <c r="W219" s="45" t="s">
        <v>14</v>
      </c>
      <c r="X219" s="23" t="s">
        <v>27</v>
      </c>
      <c r="Y219" s="89"/>
      <c r="Z219" s="56"/>
      <c r="AA219" s="18"/>
      <c r="AB219" s="17" t="s">
        <v>18</v>
      </c>
      <c r="AC219" s="9"/>
      <c r="AD219" s="43"/>
    </row>
    <row r="220" spans="1:30" ht="13.5" hidden="1" customHeight="1" outlineLevel="1" thickBot="1" x14ac:dyDescent="0.3">
      <c r="A220" s="15">
        <v>83</v>
      </c>
      <c r="B220" s="51"/>
      <c r="C220" s="51"/>
      <c r="D220" s="51"/>
      <c r="E220" s="52" t="str">
        <f>IF(ISNA(VLOOKUP(C220,Наменаклатура!$B$3:$C$1002,2,0))=TRUE,"0",VLOOKUP(C220,Наменаклатура!$B$3:$C$1002,2,0))</f>
        <v>0</v>
      </c>
      <c r="F220" s="55"/>
      <c r="G220" s="16">
        <v>0.1</v>
      </c>
      <c r="H220" s="3">
        <f t="shared" si="13"/>
        <v>0</v>
      </c>
      <c r="I220" s="4">
        <f t="shared" si="14"/>
        <v>0</v>
      </c>
      <c r="J220" s="7"/>
      <c r="K220" s="3"/>
      <c r="L220" s="4">
        <f t="shared" si="15"/>
        <v>0</v>
      </c>
      <c r="M220" s="8"/>
      <c r="N220" s="8"/>
      <c r="O220" s="8"/>
      <c r="P220" s="33"/>
      <c r="Q220" s="107"/>
      <c r="R220" s="109">
        <f t="shared" si="16"/>
        <v>0</v>
      </c>
      <c r="S220" s="56"/>
      <c r="T220" s="10"/>
      <c r="U220" s="56"/>
      <c r="V220" s="21" t="s">
        <v>29</v>
      </c>
      <c r="W220" s="45" t="s">
        <v>14</v>
      </c>
      <c r="X220" s="23" t="s">
        <v>27</v>
      </c>
      <c r="Y220" s="89"/>
      <c r="Z220" s="56"/>
      <c r="AA220" s="18"/>
      <c r="AB220" s="17" t="s">
        <v>18</v>
      </c>
      <c r="AC220" s="9"/>
      <c r="AD220" s="43"/>
    </row>
    <row r="221" spans="1:30" ht="13.5" hidden="1" customHeight="1" outlineLevel="1" thickBot="1" x14ac:dyDescent="0.3">
      <c r="A221" s="15">
        <v>84</v>
      </c>
      <c r="B221" s="51"/>
      <c r="C221" s="51"/>
      <c r="D221" s="51"/>
      <c r="E221" s="52" t="str">
        <f>IF(ISNA(VLOOKUP(C221,Наменаклатура!$B$3:$C$1002,2,0))=TRUE,"0",VLOOKUP(C221,Наменаклатура!$B$3:$C$1002,2,0))</f>
        <v>0</v>
      </c>
      <c r="F221" s="55"/>
      <c r="G221" s="16">
        <v>0.1</v>
      </c>
      <c r="H221" s="3">
        <f t="shared" si="13"/>
        <v>0</v>
      </c>
      <c r="I221" s="4">
        <f t="shared" si="14"/>
        <v>0</v>
      </c>
      <c r="J221" s="7"/>
      <c r="K221" s="3"/>
      <c r="L221" s="4">
        <f t="shared" si="15"/>
        <v>0</v>
      </c>
      <c r="M221" s="8"/>
      <c r="N221" s="8"/>
      <c r="O221" s="8"/>
      <c r="P221" s="33"/>
      <c r="Q221" s="107"/>
      <c r="R221" s="109">
        <f t="shared" si="16"/>
        <v>0</v>
      </c>
      <c r="S221" s="56"/>
      <c r="T221" s="10"/>
      <c r="U221" s="56"/>
      <c r="V221" s="21" t="s">
        <v>29</v>
      </c>
      <c r="W221" s="45" t="s">
        <v>14</v>
      </c>
      <c r="X221" s="23" t="s">
        <v>27</v>
      </c>
      <c r="Y221" s="89"/>
      <c r="Z221" s="56"/>
      <c r="AA221" s="18"/>
      <c r="AB221" s="17" t="s">
        <v>18</v>
      </c>
      <c r="AC221" s="9"/>
      <c r="AD221" s="43"/>
    </row>
    <row r="222" spans="1:30" ht="13.5" hidden="1" customHeight="1" outlineLevel="1" thickBot="1" x14ac:dyDescent="0.3">
      <c r="A222" s="15">
        <v>85</v>
      </c>
      <c r="B222" s="51"/>
      <c r="C222" s="51"/>
      <c r="D222" s="51"/>
      <c r="E222" s="52" t="str">
        <f>IF(ISNA(VLOOKUP(C222,Наменаклатура!$B$3:$C$1002,2,0))=TRUE,"0",VLOOKUP(C222,Наменаклатура!$B$3:$C$1002,2,0))</f>
        <v>0</v>
      </c>
      <c r="F222" s="55"/>
      <c r="G222" s="16">
        <v>0.1</v>
      </c>
      <c r="H222" s="3">
        <f t="shared" si="13"/>
        <v>0</v>
      </c>
      <c r="I222" s="4">
        <f t="shared" si="14"/>
        <v>0</v>
      </c>
      <c r="J222" s="7"/>
      <c r="K222" s="3"/>
      <c r="L222" s="4">
        <f t="shared" si="15"/>
        <v>0</v>
      </c>
      <c r="M222" s="8"/>
      <c r="N222" s="8"/>
      <c r="O222" s="8"/>
      <c r="P222" s="33"/>
      <c r="Q222" s="107"/>
      <c r="R222" s="109">
        <f t="shared" si="16"/>
        <v>0</v>
      </c>
      <c r="S222" s="56"/>
      <c r="T222" s="10"/>
      <c r="U222" s="56"/>
      <c r="V222" s="21" t="s">
        <v>29</v>
      </c>
      <c r="W222" s="45" t="s">
        <v>14</v>
      </c>
      <c r="X222" s="23" t="s">
        <v>27</v>
      </c>
      <c r="Y222" s="89"/>
      <c r="Z222" s="56"/>
      <c r="AA222" s="18"/>
      <c r="AB222" s="17" t="s">
        <v>18</v>
      </c>
      <c r="AC222" s="9"/>
      <c r="AD222" s="43"/>
    </row>
    <row r="223" spans="1:30" ht="13.5" hidden="1" customHeight="1" outlineLevel="1" thickBot="1" x14ac:dyDescent="0.3">
      <c r="A223" s="15">
        <v>86</v>
      </c>
      <c r="B223" s="51"/>
      <c r="C223" s="51"/>
      <c r="D223" s="51"/>
      <c r="E223" s="52" t="str">
        <f>IF(ISNA(VLOOKUP(C223,Наменаклатура!$B$3:$C$1002,2,0))=TRUE,"0",VLOOKUP(C223,Наменаклатура!$B$3:$C$1002,2,0))</f>
        <v>0</v>
      </c>
      <c r="F223" s="55"/>
      <c r="G223" s="16">
        <v>0.1</v>
      </c>
      <c r="H223" s="3">
        <f t="shared" si="13"/>
        <v>0</v>
      </c>
      <c r="I223" s="4">
        <f t="shared" si="14"/>
        <v>0</v>
      </c>
      <c r="J223" s="7"/>
      <c r="K223" s="3"/>
      <c r="L223" s="4">
        <f t="shared" si="15"/>
        <v>0</v>
      </c>
      <c r="M223" s="8"/>
      <c r="N223" s="8"/>
      <c r="O223" s="8"/>
      <c r="P223" s="33"/>
      <c r="Q223" s="107"/>
      <c r="R223" s="109">
        <f t="shared" si="16"/>
        <v>0</v>
      </c>
      <c r="S223" s="56"/>
      <c r="T223" s="10"/>
      <c r="U223" s="56"/>
      <c r="V223" s="21" t="s">
        <v>29</v>
      </c>
      <c r="W223" s="45" t="s">
        <v>14</v>
      </c>
      <c r="X223" s="23" t="s">
        <v>27</v>
      </c>
      <c r="Y223" s="89"/>
      <c r="Z223" s="56"/>
      <c r="AA223" s="18"/>
      <c r="AB223" s="17" t="s">
        <v>18</v>
      </c>
      <c r="AC223" s="9"/>
      <c r="AD223" s="43"/>
    </row>
    <row r="224" spans="1:30" ht="13.5" hidden="1" customHeight="1" outlineLevel="1" thickBot="1" x14ac:dyDescent="0.3">
      <c r="A224" s="15">
        <v>87</v>
      </c>
      <c r="B224" s="51"/>
      <c r="C224" s="51"/>
      <c r="D224" s="51"/>
      <c r="E224" s="52" t="str">
        <f>IF(ISNA(VLOOKUP(C224,Наменаклатура!$B$3:$C$1002,2,0))=TRUE,"0",VLOOKUP(C224,Наменаклатура!$B$3:$C$1002,2,0))</f>
        <v>0</v>
      </c>
      <c r="F224" s="55"/>
      <c r="G224" s="16">
        <v>0.1</v>
      </c>
      <c r="H224" s="3">
        <f t="shared" si="13"/>
        <v>0</v>
      </c>
      <c r="I224" s="4">
        <f t="shared" si="14"/>
        <v>0</v>
      </c>
      <c r="J224" s="7"/>
      <c r="K224" s="3"/>
      <c r="L224" s="4">
        <f t="shared" si="15"/>
        <v>0</v>
      </c>
      <c r="M224" s="8"/>
      <c r="N224" s="8"/>
      <c r="O224" s="8"/>
      <c r="P224" s="33"/>
      <c r="Q224" s="107"/>
      <c r="R224" s="109">
        <f t="shared" si="16"/>
        <v>0</v>
      </c>
      <c r="S224" s="56"/>
      <c r="T224" s="10"/>
      <c r="U224" s="56"/>
      <c r="V224" s="21" t="s">
        <v>29</v>
      </c>
      <c r="W224" s="45" t="s">
        <v>14</v>
      </c>
      <c r="X224" s="23" t="s">
        <v>27</v>
      </c>
      <c r="Y224" s="89"/>
      <c r="Z224" s="56"/>
      <c r="AA224" s="18"/>
      <c r="AB224" s="17" t="s">
        <v>18</v>
      </c>
      <c r="AC224" s="9"/>
      <c r="AD224" s="43"/>
    </row>
    <row r="225" spans="1:30" ht="13.5" hidden="1" customHeight="1" outlineLevel="1" thickBot="1" x14ac:dyDescent="0.3">
      <c r="A225" s="15">
        <v>88</v>
      </c>
      <c r="B225" s="51"/>
      <c r="C225" s="51"/>
      <c r="D225" s="51"/>
      <c r="E225" s="52" t="str">
        <f>IF(ISNA(VLOOKUP(C225,Наменаклатура!$B$3:$C$1002,2,0))=TRUE,"0",VLOOKUP(C225,Наменаклатура!$B$3:$C$1002,2,0))</f>
        <v>0</v>
      </c>
      <c r="F225" s="55"/>
      <c r="G225" s="16">
        <v>0.1</v>
      </c>
      <c r="H225" s="3">
        <f t="shared" si="13"/>
        <v>0</v>
      </c>
      <c r="I225" s="4">
        <f t="shared" si="14"/>
        <v>0</v>
      </c>
      <c r="J225" s="7"/>
      <c r="K225" s="3"/>
      <c r="L225" s="4">
        <f t="shared" si="15"/>
        <v>0</v>
      </c>
      <c r="M225" s="8"/>
      <c r="N225" s="8"/>
      <c r="O225" s="8"/>
      <c r="P225" s="33"/>
      <c r="Q225" s="107"/>
      <c r="R225" s="109">
        <f t="shared" si="16"/>
        <v>0</v>
      </c>
      <c r="S225" s="56"/>
      <c r="T225" s="10"/>
      <c r="U225" s="56"/>
      <c r="V225" s="21" t="s">
        <v>29</v>
      </c>
      <c r="W225" s="45" t="s">
        <v>14</v>
      </c>
      <c r="X225" s="23" t="s">
        <v>27</v>
      </c>
      <c r="Y225" s="89"/>
      <c r="Z225" s="56"/>
      <c r="AA225" s="18"/>
      <c r="AB225" s="17" t="s">
        <v>18</v>
      </c>
      <c r="AC225" s="9"/>
      <c r="AD225" s="43"/>
    </row>
    <row r="226" spans="1:30" ht="13.5" hidden="1" customHeight="1" outlineLevel="1" thickBot="1" x14ac:dyDescent="0.3">
      <c r="A226" s="15">
        <v>89</v>
      </c>
      <c r="B226" s="51"/>
      <c r="C226" s="51"/>
      <c r="D226" s="51"/>
      <c r="E226" s="52" t="str">
        <f>IF(ISNA(VLOOKUP(C226,Наменаклатура!$B$3:$C$1002,2,0))=TRUE,"0",VLOOKUP(C226,Наменаклатура!$B$3:$C$1002,2,0))</f>
        <v>0</v>
      </c>
      <c r="F226" s="55"/>
      <c r="G226" s="16">
        <v>0.1</v>
      </c>
      <c r="H226" s="3">
        <f t="shared" si="13"/>
        <v>0</v>
      </c>
      <c r="I226" s="4">
        <f t="shared" si="14"/>
        <v>0</v>
      </c>
      <c r="J226" s="7"/>
      <c r="K226" s="3"/>
      <c r="L226" s="4">
        <f t="shared" si="15"/>
        <v>0</v>
      </c>
      <c r="M226" s="8"/>
      <c r="N226" s="8"/>
      <c r="O226" s="8"/>
      <c r="P226" s="33"/>
      <c r="Q226" s="107"/>
      <c r="R226" s="109">
        <f t="shared" si="16"/>
        <v>0</v>
      </c>
      <c r="S226" s="56"/>
      <c r="T226" s="10"/>
      <c r="U226" s="56"/>
      <c r="V226" s="21" t="s">
        <v>29</v>
      </c>
      <c r="W226" s="45" t="s">
        <v>14</v>
      </c>
      <c r="X226" s="23" t="s">
        <v>27</v>
      </c>
      <c r="Y226" s="89"/>
      <c r="Z226" s="56"/>
      <c r="AA226" s="18"/>
      <c r="AB226" s="17" t="s">
        <v>18</v>
      </c>
      <c r="AC226" s="9"/>
      <c r="AD226" s="43"/>
    </row>
    <row r="227" spans="1:30" ht="13.5" hidden="1" customHeight="1" outlineLevel="1" thickBot="1" x14ac:dyDescent="0.3">
      <c r="A227" s="15">
        <v>90</v>
      </c>
      <c r="B227" s="51"/>
      <c r="C227" s="51"/>
      <c r="D227" s="51"/>
      <c r="E227" s="52" t="str">
        <f>IF(ISNA(VLOOKUP(C227,Наменаклатура!$B$3:$C$1002,2,0))=TRUE,"0",VLOOKUP(C227,Наменаклатура!$B$3:$C$1002,2,0))</f>
        <v>0</v>
      </c>
      <c r="F227" s="55"/>
      <c r="G227" s="16">
        <v>0.1</v>
      </c>
      <c r="H227" s="3">
        <f t="shared" si="13"/>
        <v>0</v>
      </c>
      <c r="I227" s="4">
        <f t="shared" si="14"/>
        <v>0</v>
      </c>
      <c r="J227" s="7"/>
      <c r="K227" s="3"/>
      <c r="L227" s="4">
        <f t="shared" si="15"/>
        <v>0</v>
      </c>
      <c r="M227" s="8"/>
      <c r="N227" s="8"/>
      <c r="O227" s="8"/>
      <c r="P227" s="33"/>
      <c r="Q227" s="107"/>
      <c r="R227" s="109">
        <f t="shared" si="16"/>
        <v>0</v>
      </c>
      <c r="S227" s="56"/>
      <c r="T227" s="10"/>
      <c r="U227" s="56"/>
      <c r="V227" s="21" t="s">
        <v>29</v>
      </c>
      <c r="W227" s="45" t="s">
        <v>14</v>
      </c>
      <c r="X227" s="23" t="s">
        <v>27</v>
      </c>
      <c r="Y227" s="89"/>
      <c r="Z227" s="56"/>
      <c r="AA227" s="18"/>
      <c r="AB227" s="17" t="s">
        <v>18</v>
      </c>
      <c r="AC227" s="9"/>
      <c r="AD227" s="43"/>
    </row>
    <row r="228" spans="1:30" ht="13.5" hidden="1" customHeight="1" outlineLevel="1" thickBot="1" x14ac:dyDescent="0.3">
      <c r="A228" s="15">
        <v>91</v>
      </c>
      <c r="B228" s="51"/>
      <c r="C228" s="51"/>
      <c r="D228" s="51"/>
      <c r="E228" s="52" t="str">
        <f>IF(ISNA(VLOOKUP(C228,Наменаклатура!$B$3:$C$1002,2,0))=TRUE,"0",VLOOKUP(C228,Наменаклатура!$B$3:$C$1002,2,0))</f>
        <v>0</v>
      </c>
      <c r="F228" s="55"/>
      <c r="G228" s="16">
        <v>0.1</v>
      </c>
      <c r="H228" s="3">
        <f t="shared" si="13"/>
        <v>0</v>
      </c>
      <c r="I228" s="4">
        <f t="shared" si="14"/>
        <v>0</v>
      </c>
      <c r="J228" s="7"/>
      <c r="K228" s="3"/>
      <c r="L228" s="4">
        <f t="shared" si="15"/>
        <v>0</v>
      </c>
      <c r="M228" s="8"/>
      <c r="N228" s="8"/>
      <c r="O228" s="8"/>
      <c r="P228" s="33"/>
      <c r="Q228" s="107"/>
      <c r="R228" s="109">
        <f t="shared" si="16"/>
        <v>0</v>
      </c>
      <c r="S228" s="56"/>
      <c r="T228" s="10"/>
      <c r="U228" s="56"/>
      <c r="V228" s="21" t="s">
        <v>29</v>
      </c>
      <c r="W228" s="45" t="s">
        <v>14</v>
      </c>
      <c r="X228" s="23" t="s">
        <v>27</v>
      </c>
      <c r="Y228" s="89"/>
      <c r="Z228" s="56"/>
      <c r="AA228" s="18"/>
      <c r="AB228" s="17" t="s">
        <v>18</v>
      </c>
      <c r="AC228" s="9"/>
      <c r="AD228" s="43"/>
    </row>
    <row r="229" spans="1:30" ht="13.5" hidden="1" customHeight="1" outlineLevel="1" thickBot="1" x14ac:dyDescent="0.3">
      <c r="A229" s="15">
        <v>92</v>
      </c>
      <c r="B229" s="51"/>
      <c r="C229" s="51"/>
      <c r="D229" s="51"/>
      <c r="E229" s="52" t="str">
        <f>IF(ISNA(VLOOKUP(C229,Наменаклатура!$B$3:$C$1002,2,0))=TRUE,"0",VLOOKUP(C229,Наменаклатура!$B$3:$C$1002,2,0))</f>
        <v>0</v>
      </c>
      <c r="F229" s="55"/>
      <c r="G229" s="16">
        <v>0.1</v>
      </c>
      <c r="H229" s="3">
        <f t="shared" si="13"/>
        <v>0</v>
      </c>
      <c r="I229" s="4">
        <f t="shared" si="14"/>
        <v>0</v>
      </c>
      <c r="J229" s="7"/>
      <c r="K229" s="3"/>
      <c r="L229" s="4">
        <f t="shared" si="15"/>
        <v>0</v>
      </c>
      <c r="M229" s="8"/>
      <c r="N229" s="8"/>
      <c r="O229" s="8"/>
      <c r="P229" s="33"/>
      <c r="Q229" s="107"/>
      <c r="R229" s="109">
        <f t="shared" si="16"/>
        <v>0</v>
      </c>
      <c r="S229" s="56"/>
      <c r="T229" s="10"/>
      <c r="U229" s="56"/>
      <c r="V229" s="21" t="s">
        <v>29</v>
      </c>
      <c r="W229" s="45" t="s">
        <v>14</v>
      </c>
      <c r="X229" s="23" t="s">
        <v>27</v>
      </c>
      <c r="Y229" s="89"/>
      <c r="Z229" s="56"/>
      <c r="AA229" s="18"/>
      <c r="AB229" s="17" t="s">
        <v>18</v>
      </c>
      <c r="AC229" s="9"/>
      <c r="AD229" s="43"/>
    </row>
    <row r="230" spans="1:30" ht="13.5" hidden="1" customHeight="1" outlineLevel="1" thickBot="1" x14ac:dyDescent="0.3">
      <c r="A230" s="15">
        <v>93</v>
      </c>
      <c r="B230" s="51"/>
      <c r="C230" s="51"/>
      <c r="D230" s="51"/>
      <c r="E230" s="52" t="str">
        <f>IF(ISNA(VLOOKUP(C230,Наменаклатура!$B$3:$C$1002,2,0))=TRUE,"0",VLOOKUP(C230,Наменаклатура!$B$3:$C$1002,2,0))</f>
        <v>0</v>
      </c>
      <c r="F230" s="55"/>
      <c r="G230" s="16">
        <v>0.1</v>
      </c>
      <c r="H230" s="3">
        <f t="shared" si="13"/>
        <v>0</v>
      </c>
      <c r="I230" s="4">
        <f t="shared" si="14"/>
        <v>0</v>
      </c>
      <c r="J230" s="7"/>
      <c r="K230" s="3"/>
      <c r="L230" s="4">
        <f t="shared" si="15"/>
        <v>0</v>
      </c>
      <c r="M230" s="8"/>
      <c r="N230" s="8"/>
      <c r="O230" s="8"/>
      <c r="P230" s="33"/>
      <c r="Q230" s="107"/>
      <c r="R230" s="109">
        <f t="shared" si="16"/>
        <v>0</v>
      </c>
      <c r="S230" s="56"/>
      <c r="T230" s="10"/>
      <c r="U230" s="56"/>
      <c r="V230" s="21" t="s">
        <v>29</v>
      </c>
      <c r="W230" s="45" t="s">
        <v>14</v>
      </c>
      <c r="X230" s="23" t="s">
        <v>27</v>
      </c>
      <c r="Y230" s="89"/>
      <c r="Z230" s="56"/>
      <c r="AA230" s="18"/>
      <c r="AB230" s="17" t="s">
        <v>18</v>
      </c>
      <c r="AC230" s="9"/>
      <c r="AD230" s="43"/>
    </row>
    <row r="231" spans="1:30" ht="13.5" hidden="1" customHeight="1" outlineLevel="1" thickBot="1" x14ac:dyDescent="0.3">
      <c r="A231" s="15">
        <v>94</v>
      </c>
      <c r="B231" s="51"/>
      <c r="C231" s="51"/>
      <c r="D231" s="51"/>
      <c r="E231" s="52" t="str">
        <f>IF(ISNA(VLOOKUP(C231,Наменаклатура!$B$3:$C$1002,2,0))=TRUE,"0",VLOOKUP(C231,Наменаклатура!$B$3:$C$1002,2,0))</f>
        <v>0</v>
      </c>
      <c r="F231" s="55"/>
      <c r="G231" s="16">
        <v>0.1</v>
      </c>
      <c r="H231" s="3">
        <f t="shared" si="13"/>
        <v>0</v>
      </c>
      <c r="I231" s="4">
        <f t="shared" si="14"/>
        <v>0</v>
      </c>
      <c r="J231" s="7"/>
      <c r="K231" s="3"/>
      <c r="L231" s="4">
        <f t="shared" si="15"/>
        <v>0</v>
      </c>
      <c r="M231" s="8"/>
      <c r="N231" s="8"/>
      <c r="O231" s="8"/>
      <c r="P231" s="33"/>
      <c r="Q231" s="107"/>
      <c r="R231" s="109">
        <f t="shared" si="16"/>
        <v>0</v>
      </c>
      <c r="S231" s="58"/>
      <c r="T231" s="10"/>
      <c r="U231" s="58"/>
      <c r="V231" s="21" t="s">
        <v>29</v>
      </c>
      <c r="W231" s="45" t="s">
        <v>14</v>
      </c>
      <c r="X231" s="23" t="s">
        <v>27</v>
      </c>
      <c r="Y231" s="83"/>
      <c r="Z231" s="56"/>
      <c r="AA231" s="18"/>
      <c r="AB231" s="17" t="s">
        <v>18</v>
      </c>
      <c r="AC231" s="58"/>
      <c r="AD231" s="43"/>
    </row>
    <row r="232" spans="1:30" ht="13.5" hidden="1" customHeight="1" outlineLevel="1" thickBot="1" x14ac:dyDescent="0.3">
      <c r="A232" s="15">
        <v>95</v>
      </c>
      <c r="B232" s="51"/>
      <c r="C232" s="51"/>
      <c r="D232" s="51"/>
      <c r="E232" s="52" t="str">
        <f>IF(ISNA(VLOOKUP(C232,Наменаклатура!$B$3:$C$1002,2,0))=TRUE,"0",VLOOKUP(C232,Наменаклатура!$B$3:$C$1002,2,0))</f>
        <v>0</v>
      </c>
      <c r="F232" s="55"/>
      <c r="G232" s="16">
        <v>0.1</v>
      </c>
      <c r="H232" s="3">
        <f t="shared" si="13"/>
        <v>0</v>
      </c>
      <c r="I232" s="4">
        <f t="shared" si="14"/>
        <v>0</v>
      </c>
      <c r="J232" s="7"/>
      <c r="K232" s="3"/>
      <c r="L232" s="4">
        <f t="shared" si="15"/>
        <v>0</v>
      </c>
      <c r="M232" s="8"/>
      <c r="N232" s="8"/>
      <c r="O232" s="8"/>
      <c r="P232" s="33"/>
      <c r="Q232" s="107"/>
      <c r="R232" s="109">
        <f t="shared" si="16"/>
        <v>0</v>
      </c>
      <c r="S232" s="58"/>
      <c r="T232" s="10"/>
      <c r="U232" s="58"/>
      <c r="V232" s="21" t="s">
        <v>29</v>
      </c>
      <c r="W232" s="45" t="s">
        <v>14</v>
      </c>
      <c r="X232" s="23" t="s">
        <v>27</v>
      </c>
      <c r="Y232" s="83"/>
      <c r="Z232" s="56"/>
      <c r="AA232" s="18"/>
      <c r="AB232" s="17" t="s">
        <v>18</v>
      </c>
      <c r="AC232" s="58"/>
      <c r="AD232" s="43"/>
    </row>
    <row r="233" spans="1:30" ht="13.5" hidden="1" customHeight="1" outlineLevel="1" thickBot="1" x14ac:dyDescent="0.3">
      <c r="A233" s="15">
        <v>96</v>
      </c>
      <c r="B233" s="51"/>
      <c r="C233" s="51"/>
      <c r="D233" s="51"/>
      <c r="E233" s="52" t="str">
        <f>IF(ISNA(VLOOKUP(C233,Наменаклатура!$B$3:$C$1002,2,0))=TRUE,"0",VLOOKUP(C233,Наменаклатура!$B$3:$C$1002,2,0))</f>
        <v>0</v>
      </c>
      <c r="F233" s="55"/>
      <c r="G233" s="16">
        <v>0.1</v>
      </c>
      <c r="H233" s="3">
        <f t="shared" si="13"/>
        <v>0</v>
      </c>
      <c r="I233" s="4">
        <f t="shared" si="14"/>
        <v>0</v>
      </c>
      <c r="J233" s="7"/>
      <c r="K233" s="3"/>
      <c r="L233" s="4">
        <f t="shared" si="15"/>
        <v>0</v>
      </c>
      <c r="M233" s="8"/>
      <c r="N233" s="8"/>
      <c r="O233" s="8"/>
      <c r="P233" s="33"/>
      <c r="Q233" s="107"/>
      <c r="R233" s="109">
        <f t="shared" si="16"/>
        <v>0</v>
      </c>
      <c r="S233" s="58"/>
      <c r="T233" s="10"/>
      <c r="U233" s="58"/>
      <c r="V233" s="21" t="s">
        <v>29</v>
      </c>
      <c r="W233" s="45" t="s">
        <v>14</v>
      </c>
      <c r="X233" s="23" t="s">
        <v>27</v>
      </c>
      <c r="Y233" s="83"/>
      <c r="Z233" s="56"/>
      <c r="AA233" s="18"/>
      <c r="AB233" s="17" t="s">
        <v>18</v>
      </c>
      <c r="AC233" s="58"/>
      <c r="AD233" s="43"/>
    </row>
    <row r="234" spans="1:30" ht="13.5" hidden="1" customHeight="1" outlineLevel="1" thickBot="1" x14ac:dyDescent="0.3">
      <c r="A234" s="15">
        <v>97</v>
      </c>
      <c r="B234" s="51"/>
      <c r="C234" s="51"/>
      <c r="D234" s="51"/>
      <c r="E234" s="52" t="str">
        <f>IF(ISNA(VLOOKUP(C234,Наменаклатура!$B$3:$C$1002,2,0))=TRUE,"0",VLOOKUP(C234,Наменаклатура!$B$3:$C$1002,2,0))</f>
        <v>0</v>
      </c>
      <c r="F234" s="55"/>
      <c r="G234" s="16">
        <v>0.1</v>
      </c>
      <c r="H234" s="3">
        <f t="shared" si="13"/>
        <v>0</v>
      </c>
      <c r="I234" s="4">
        <f t="shared" si="14"/>
        <v>0</v>
      </c>
      <c r="J234" s="7"/>
      <c r="K234" s="3"/>
      <c r="L234" s="4">
        <f t="shared" si="15"/>
        <v>0</v>
      </c>
      <c r="M234" s="8"/>
      <c r="N234" s="8"/>
      <c r="O234" s="8"/>
      <c r="P234" s="33"/>
      <c r="Q234" s="107"/>
      <c r="R234" s="109">
        <f t="shared" si="16"/>
        <v>0</v>
      </c>
      <c r="S234" s="58"/>
      <c r="T234" s="10"/>
      <c r="U234" s="58"/>
      <c r="V234" s="21" t="s">
        <v>29</v>
      </c>
      <c r="W234" s="45" t="s">
        <v>14</v>
      </c>
      <c r="X234" s="23" t="s">
        <v>27</v>
      </c>
      <c r="Y234" s="83"/>
      <c r="Z234" s="56"/>
      <c r="AA234" s="18"/>
      <c r="AB234" s="17" t="s">
        <v>18</v>
      </c>
      <c r="AC234" s="58"/>
      <c r="AD234" s="43"/>
    </row>
    <row r="235" spans="1:30" ht="13.5" hidden="1" customHeight="1" outlineLevel="1" thickBot="1" x14ac:dyDescent="0.3">
      <c r="A235" s="15">
        <v>98</v>
      </c>
      <c r="B235" s="51"/>
      <c r="C235" s="51"/>
      <c r="D235" s="51"/>
      <c r="E235" s="52" t="str">
        <f>IF(ISNA(VLOOKUP(C235,Наменаклатура!$B$3:$C$1002,2,0))=TRUE,"0",VLOOKUP(C235,Наменаклатура!$B$3:$C$1002,2,0))</f>
        <v>0</v>
      </c>
      <c r="F235" s="55"/>
      <c r="G235" s="16">
        <v>0.1</v>
      </c>
      <c r="H235" s="3">
        <f t="shared" si="13"/>
        <v>0</v>
      </c>
      <c r="I235" s="4">
        <f t="shared" si="14"/>
        <v>0</v>
      </c>
      <c r="J235" s="7"/>
      <c r="K235" s="3"/>
      <c r="L235" s="4">
        <f t="shared" si="15"/>
        <v>0</v>
      </c>
      <c r="M235" s="8"/>
      <c r="N235" s="8"/>
      <c r="O235" s="8"/>
      <c r="P235" s="33"/>
      <c r="Q235" s="107"/>
      <c r="R235" s="109">
        <f t="shared" si="16"/>
        <v>0</v>
      </c>
      <c r="S235" s="58"/>
      <c r="T235" s="10"/>
      <c r="U235" s="58"/>
      <c r="V235" s="21" t="s">
        <v>29</v>
      </c>
      <c r="W235" s="45" t="s">
        <v>14</v>
      </c>
      <c r="X235" s="23" t="s">
        <v>27</v>
      </c>
      <c r="Y235" s="83"/>
      <c r="Z235" s="56"/>
      <c r="AA235" s="18"/>
      <c r="AB235" s="17" t="s">
        <v>18</v>
      </c>
      <c r="AC235" s="58"/>
      <c r="AD235" s="43"/>
    </row>
    <row r="236" spans="1:30" ht="13.5" hidden="1" customHeight="1" outlineLevel="1" thickBot="1" x14ac:dyDescent="0.3">
      <c r="A236" s="15">
        <v>99</v>
      </c>
      <c r="B236" s="51"/>
      <c r="C236" s="51"/>
      <c r="D236" s="51"/>
      <c r="E236" s="52" t="str">
        <f>IF(ISNA(VLOOKUP(C236,Наменаклатура!$B$3:$C$1002,2,0))=TRUE,"0",VLOOKUP(C236,Наменаклатура!$B$3:$C$1002,2,0))</f>
        <v>0</v>
      </c>
      <c r="F236" s="55"/>
      <c r="G236" s="16">
        <v>0.1</v>
      </c>
      <c r="H236" s="3">
        <f t="shared" si="13"/>
        <v>0</v>
      </c>
      <c r="I236" s="4">
        <f t="shared" si="14"/>
        <v>0</v>
      </c>
      <c r="J236" s="7"/>
      <c r="K236" s="3"/>
      <c r="L236" s="4">
        <f t="shared" si="15"/>
        <v>0</v>
      </c>
      <c r="M236" s="8"/>
      <c r="N236" s="8"/>
      <c r="O236" s="8"/>
      <c r="P236" s="33"/>
      <c r="Q236" s="107"/>
      <c r="R236" s="109">
        <f t="shared" si="16"/>
        <v>0</v>
      </c>
      <c r="S236" s="58"/>
      <c r="T236" s="10"/>
      <c r="U236" s="58"/>
      <c r="V236" s="21" t="s">
        <v>29</v>
      </c>
      <c r="W236" s="45" t="s">
        <v>14</v>
      </c>
      <c r="X236" s="23" t="s">
        <v>27</v>
      </c>
      <c r="Y236" s="83"/>
      <c r="Z236" s="90"/>
      <c r="AA236" s="18"/>
      <c r="AB236" s="17" t="s">
        <v>18</v>
      </c>
      <c r="AC236" s="58"/>
      <c r="AD236" s="43"/>
    </row>
    <row r="237" spans="1:30" ht="13.5" hidden="1" customHeight="1" outlineLevel="1" thickBot="1" x14ac:dyDescent="0.3">
      <c r="A237" s="38">
        <v>100</v>
      </c>
      <c r="B237" s="59"/>
      <c r="C237" s="51"/>
      <c r="D237" s="59"/>
      <c r="E237" s="52" t="str">
        <f>IF(ISNA(VLOOKUP(C237,Наменаклатура!$B$3:$C$1002,2,0))=TRUE,"0",VLOOKUP(C237,Наменаклатура!$B$3:$C$1002,2,0))</f>
        <v>0</v>
      </c>
      <c r="F237" s="60"/>
      <c r="G237" s="25">
        <v>0.1</v>
      </c>
      <c r="H237" s="26">
        <f t="shared" si="13"/>
        <v>0</v>
      </c>
      <c r="I237" s="4">
        <f t="shared" si="14"/>
        <v>0</v>
      </c>
      <c r="J237" s="22"/>
      <c r="K237" s="26"/>
      <c r="L237" s="4">
        <f t="shared" si="15"/>
        <v>0</v>
      </c>
      <c r="M237" s="27"/>
      <c r="N237" s="27"/>
      <c r="O237" s="27"/>
      <c r="P237" s="46"/>
      <c r="Q237" s="108"/>
      <c r="R237" s="109">
        <f t="shared" si="16"/>
        <v>0</v>
      </c>
      <c r="S237" s="61"/>
      <c r="T237" s="11"/>
      <c r="U237" s="61"/>
      <c r="V237" s="28" t="s">
        <v>29</v>
      </c>
      <c r="W237" s="29" t="s">
        <v>14</v>
      </c>
      <c r="X237" s="30" t="s">
        <v>27</v>
      </c>
      <c r="Y237" s="61"/>
      <c r="Z237" s="100"/>
      <c r="AA237" s="19"/>
      <c r="AB237" s="17" t="s">
        <v>18</v>
      </c>
      <c r="AC237" s="61"/>
      <c r="AD237" s="43"/>
    </row>
    <row r="238" spans="1:30" ht="13.5" hidden="1" customHeight="1" outlineLevel="1" thickBot="1" x14ac:dyDescent="0.3">
      <c r="A238" s="179"/>
      <c r="B238" s="180"/>
      <c r="C238" s="180"/>
      <c r="D238" s="180"/>
      <c r="E238" s="181"/>
      <c r="F238" s="182" t="s">
        <v>35</v>
      </c>
      <c r="G238" s="183"/>
      <c r="H238" s="183"/>
      <c r="I238" s="184"/>
      <c r="J238" s="162" t="s">
        <v>36</v>
      </c>
      <c r="K238" s="163"/>
      <c r="L238" s="164"/>
      <c r="M238" s="162" t="s">
        <v>2</v>
      </c>
      <c r="N238" s="163"/>
      <c r="O238" s="163"/>
      <c r="P238" s="163"/>
      <c r="Q238" s="163"/>
      <c r="R238" s="164"/>
      <c r="S238" s="63"/>
      <c r="T238" s="39"/>
      <c r="U238" s="63"/>
      <c r="V238" s="31"/>
      <c r="W238" s="31"/>
      <c r="X238" s="62"/>
      <c r="Y238" s="63"/>
      <c r="Z238" s="62"/>
      <c r="AA238" s="39"/>
      <c r="AB238" s="39"/>
      <c r="AC238" s="185"/>
      <c r="AD238" s="186"/>
    </row>
    <row r="239" spans="1:30" ht="13.5" hidden="1" customHeight="1" outlineLevel="1" x14ac:dyDescent="0.25">
      <c r="A239" s="125"/>
      <c r="B239" s="126"/>
      <c r="C239" s="126"/>
      <c r="D239" s="127"/>
      <c r="E239" s="125" t="s">
        <v>19</v>
      </c>
      <c r="F239" s="125" t="s">
        <v>34</v>
      </c>
      <c r="G239" s="127"/>
      <c r="H239" s="126" t="s">
        <v>33</v>
      </c>
      <c r="I239" s="134" t="s">
        <v>20</v>
      </c>
      <c r="J239" s="126" t="s">
        <v>34</v>
      </c>
      <c r="K239" s="134" t="s">
        <v>21</v>
      </c>
      <c r="L239" s="134" t="s">
        <v>20</v>
      </c>
      <c r="M239" s="204" t="s">
        <v>8</v>
      </c>
      <c r="N239" s="206" t="s">
        <v>9</v>
      </c>
      <c r="O239" s="208" t="s">
        <v>4</v>
      </c>
      <c r="P239" s="167" t="s">
        <v>37</v>
      </c>
      <c r="Q239" s="169" t="s">
        <v>440</v>
      </c>
      <c r="R239" s="167" t="s">
        <v>441</v>
      </c>
    </row>
    <row r="240" spans="1:30" ht="13.5" hidden="1" customHeight="1" outlineLevel="1" thickBot="1" x14ac:dyDescent="0.3">
      <c r="A240" s="131"/>
      <c r="B240" s="132"/>
      <c r="C240" s="132"/>
      <c r="D240" s="133"/>
      <c r="E240" s="131"/>
      <c r="F240" s="131"/>
      <c r="G240" s="133"/>
      <c r="H240" s="132"/>
      <c r="I240" s="145"/>
      <c r="J240" s="132"/>
      <c r="K240" s="145"/>
      <c r="L240" s="145"/>
      <c r="M240" s="205"/>
      <c r="N240" s="207"/>
      <c r="O240" s="209"/>
      <c r="P240" s="168"/>
      <c r="Q240" s="170"/>
      <c r="R240" s="168"/>
    </row>
    <row r="241" spans="1:18" ht="13.5" hidden="1" customHeight="1" outlineLevel="1" thickBot="1" x14ac:dyDescent="0.3">
      <c r="A241" s="127" t="s">
        <v>0</v>
      </c>
      <c r="B241" s="125" t="s">
        <v>452</v>
      </c>
      <c r="C241" s="126"/>
      <c r="D241" s="127"/>
      <c r="E241" s="64">
        <f>SUM(E138:E237)</f>
        <v>9072</v>
      </c>
      <c r="F241" s="143">
        <f>SUM(F138:F237)</f>
        <v>31610</v>
      </c>
      <c r="G241" s="144"/>
      <c r="H241" s="66">
        <f>SUM(H138:H237)</f>
        <v>3161</v>
      </c>
      <c r="I241" s="66">
        <f>SUM(I138:I237)</f>
        <v>19377</v>
      </c>
      <c r="J241" s="67">
        <f>SUM(J138:J237)</f>
        <v>0</v>
      </c>
      <c r="K241" s="66">
        <f t="shared" ref="K241:R241" si="17">SUM(K138:K237)</f>
        <v>0</v>
      </c>
      <c r="L241" s="67">
        <f t="shared" si="17"/>
        <v>-9072</v>
      </c>
      <c r="M241" s="66">
        <f t="shared" si="17"/>
        <v>0</v>
      </c>
      <c r="N241" s="67">
        <f t="shared" si="17"/>
        <v>0</v>
      </c>
      <c r="O241" s="66">
        <f t="shared" si="17"/>
        <v>0</v>
      </c>
      <c r="P241" s="66">
        <f t="shared" si="17"/>
        <v>0</v>
      </c>
      <c r="Q241" s="66">
        <f t="shared" si="17"/>
        <v>0</v>
      </c>
      <c r="R241" s="66">
        <f t="shared" si="17"/>
        <v>0</v>
      </c>
    </row>
    <row r="242" spans="1:18" ht="13.5" hidden="1" customHeight="1" outlineLevel="1" thickBot="1" x14ac:dyDescent="0.3">
      <c r="A242" s="130"/>
      <c r="B242" s="131"/>
      <c r="C242" s="132"/>
      <c r="D242" s="133"/>
      <c r="E242" s="111"/>
      <c r="F242" s="111"/>
      <c r="G242" s="111"/>
      <c r="H242" s="111"/>
      <c r="I242" s="111"/>
      <c r="J242" s="111"/>
      <c r="K242" s="111"/>
    </row>
    <row r="243" spans="1:18" ht="13.5" hidden="1" customHeight="1" outlineLevel="1" x14ac:dyDescent="0.25">
      <c r="A243" s="130"/>
      <c r="B243" s="125" t="s">
        <v>433</v>
      </c>
      <c r="C243" s="127"/>
      <c r="D243" s="134" t="s">
        <v>431</v>
      </c>
      <c r="E243" s="125" t="s">
        <v>432</v>
      </c>
      <c r="F243" s="146" t="s">
        <v>28</v>
      </c>
      <c r="G243" s="147"/>
      <c r="H243" s="147"/>
      <c r="I243" s="147"/>
      <c r="J243" s="147"/>
      <c r="K243" s="148"/>
    </row>
    <row r="244" spans="1:18" ht="13.5" hidden="1" customHeight="1" outlineLevel="1" thickBot="1" x14ac:dyDescent="0.3">
      <c r="A244" s="133"/>
      <c r="B244" s="131"/>
      <c r="C244" s="133"/>
      <c r="D244" s="145"/>
      <c r="E244" s="128"/>
      <c r="F244" s="149"/>
      <c r="G244" s="150"/>
      <c r="H244" s="150"/>
      <c r="I244" s="150"/>
      <c r="J244" s="150"/>
      <c r="K244" s="151"/>
    </row>
    <row r="245" spans="1:18" ht="13.5" hidden="1" customHeight="1" outlineLevel="1" thickBot="1" x14ac:dyDescent="0.3">
      <c r="A245" s="102">
        <v>1</v>
      </c>
      <c r="B245" s="138" t="s">
        <v>435</v>
      </c>
      <c r="C245" s="138"/>
      <c r="D245" s="47" t="s">
        <v>436</v>
      </c>
      <c r="E245" s="105">
        <f>H241</f>
        <v>3161</v>
      </c>
      <c r="F245" s="139"/>
      <c r="G245" s="140"/>
      <c r="H245" s="140"/>
      <c r="I245" s="140"/>
      <c r="J245" s="140"/>
      <c r="K245" s="141"/>
    </row>
    <row r="246" spans="1:18" ht="13.5" hidden="1" customHeight="1" outlineLevel="1" thickBot="1" x14ac:dyDescent="0.3">
      <c r="A246" s="102">
        <v>2</v>
      </c>
      <c r="B246" s="142" t="s">
        <v>437</v>
      </c>
      <c r="C246" s="142"/>
      <c r="D246" s="47" t="s">
        <v>436</v>
      </c>
      <c r="E246" s="106">
        <f>K241</f>
        <v>0</v>
      </c>
      <c r="F246" s="152"/>
      <c r="G246" s="153"/>
      <c r="H246" s="153"/>
      <c r="I246" s="153"/>
      <c r="J246" s="153"/>
      <c r="K246" s="154"/>
    </row>
    <row r="247" spans="1:18" ht="13.5" hidden="1" customHeight="1" outlineLevel="1" thickBot="1" x14ac:dyDescent="0.3">
      <c r="A247" s="102">
        <v>3</v>
      </c>
      <c r="B247" s="138" t="s">
        <v>438</v>
      </c>
      <c r="C247" s="138"/>
      <c r="D247" s="47" t="s">
        <v>436</v>
      </c>
      <c r="E247" s="110">
        <f>R241</f>
        <v>0</v>
      </c>
      <c r="F247" s="139" t="s">
        <v>439</v>
      </c>
      <c r="G247" s="140"/>
      <c r="H247" s="140"/>
      <c r="I247" s="140"/>
      <c r="J247" s="140"/>
      <c r="K247" s="141"/>
    </row>
    <row r="248" spans="1:18" ht="13.5" hidden="1" customHeight="1" outlineLevel="1" thickBot="1" x14ac:dyDescent="0.3">
      <c r="A248" s="102">
        <v>4</v>
      </c>
      <c r="B248" s="142" t="s">
        <v>442</v>
      </c>
      <c r="C248" s="142"/>
      <c r="D248" s="47" t="s">
        <v>436</v>
      </c>
      <c r="E248" s="36"/>
      <c r="F248" s="152"/>
      <c r="G248" s="153"/>
      <c r="H248" s="153"/>
      <c r="I248" s="153"/>
      <c r="J248" s="153"/>
      <c r="K248" s="154"/>
    </row>
    <row r="249" spans="1:18" ht="13.5" hidden="1" customHeight="1" outlineLevel="1" thickBot="1" x14ac:dyDescent="0.3">
      <c r="A249" s="102">
        <v>5</v>
      </c>
      <c r="B249" s="138" t="s">
        <v>443</v>
      </c>
      <c r="C249" s="138"/>
      <c r="D249" s="47" t="s">
        <v>436</v>
      </c>
      <c r="E249" s="48"/>
      <c r="F249" s="139"/>
      <c r="G249" s="140"/>
      <c r="H249" s="140"/>
      <c r="I249" s="140"/>
      <c r="J249" s="140"/>
      <c r="K249" s="141"/>
    </row>
    <row r="250" spans="1:18" ht="13.5" hidden="1" customHeight="1" outlineLevel="1" thickBot="1" x14ac:dyDescent="0.3">
      <c r="A250" s="102">
        <v>6</v>
      </c>
      <c r="B250" s="142" t="s">
        <v>444</v>
      </c>
      <c r="C250" s="142"/>
      <c r="D250" s="36" t="s">
        <v>436</v>
      </c>
      <c r="E250" s="36"/>
      <c r="F250" s="152" t="s">
        <v>445</v>
      </c>
      <c r="G250" s="153"/>
      <c r="H250" s="153"/>
      <c r="I250" s="153"/>
      <c r="J250" s="153"/>
      <c r="K250" s="154"/>
    </row>
    <row r="251" spans="1:18" ht="13.5" hidden="1" customHeight="1" outlineLevel="1" thickBot="1" x14ac:dyDescent="0.3">
      <c r="A251" s="102">
        <v>7</v>
      </c>
      <c r="B251" s="138" t="s">
        <v>447</v>
      </c>
      <c r="C251" s="138"/>
      <c r="D251" s="36" t="s">
        <v>436</v>
      </c>
      <c r="E251" s="48">
        <v>572</v>
      </c>
      <c r="F251" s="139" t="s">
        <v>448</v>
      </c>
      <c r="G251" s="140"/>
      <c r="H251" s="140"/>
      <c r="I251" s="140"/>
      <c r="J251" s="140"/>
      <c r="K251" s="141"/>
    </row>
    <row r="252" spans="1:18" ht="13.5" hidden="1" customHeight="1" outlineLevel="1" thickBot="1" x14ac:dyDescent="0.3">
      <c r="A252" s="102">
        <v>8</v>
      </c>
      <c r="B252" s="142"/>
      <c r="C252" s="142"/>
      <c r="D252" s="36"/>
      <c r="E252" s="36"/>
      <c r="F252" s="152"/>
      <c r="G252" s="153"/>
      <c r="H252" s="153"/>
      <c r="I252" s="153"/>
      <c r="J252" s="153"/>
      <c r="K252" s="154"/>
    </row>
    <row r="253" spans="1:18" ht="13.5" hidden="1" customHeight="1" outlineLevel="1" thickBot="1" x14ac:dyDescent="0.3">
      <c r="A253" s="102">
        <v>9</v>
      </c>
      <c r="B253" s="138"/>
      <c r="C253" s="138"/>
      <c r="D253" s="48"/>
      <c r="E253" s="48"/>
      <c r="F253" s="210"/>
      <c r="G253" s="211"/>
      <c r="H253" s="211"/>
      <c r="I253" s="211"/>
      <c r="J253" s="211"/>
      <c r="K253" s="212"/>
    </row>
    <row r="254" spans="1:18" ht="13.5" hidden="1" customHeight="1" outlineLevel="1" thickBot="1" x14ac:dyDescent="0.3">
      <c r="A254" s="102"/>
      <c r="B254" s="136"/>
      <c r="C254" s="137"/>
      <c r="D254" s="36"/>
      <c r="E254" s="37"/>
      <c r="F254" s="136"/>
      <c r="G254" s="142"/>
      <c r="H254" s="142"/>
      <c r="I254" s="142"/>
      <c r="J254" s="142"/>
      <c r="K254" s="137"/>
    </row>
    <row r="255" spans="1:18" ht="13.5" hidden="1" customHeight="1" outlineLevel="1" thickBot="1" x14ac:dyDescent="0.3">
      <c r="A255" s="102"/>
      <c r="B255" s="136"/>
      <c r="C255" s="137"/>
      <c r="D255" s="48"/>
      <c r="E255" s="48"/>
      <c r="F255" s="136"/>
      <c r="G255" s="142"/>
      <c r="H255" s="142"/>
      <c r="I255" s="142"/>
      <c r="J255" s="142"/>
      <c r="K255" s="137"/>
    </row>
    <row r="256" spans="1:18" ht="13.5" hidden="1" customHeight="1" outlineLevel="1" thickBot="1" x14ac:dyDescent="0.3">
      <c r="A256" s="102">
        <v>10</v>
      </c>
      <c r="B256" s="142"/>
      <c r="C256" s="142"/>
      <c r="D256" s="36"/>
      <c r="E256" s="36"/>
      <c r="F256" s="139"/>
      <c r="G256" s="140"/>
      <c r="H256" s="140"/>
      <c r="I256" s="140"/>
      <c r="J256" s="140"/>
      <c r="K256" s="141"/>
    </row>
    <row r="257" spans="1:50" ht="13.5" hidden="1" customHeight="1" outlineLevel="1" thickBot="1" x14ac:dyDescent="0.3">
      <c r="A257" s="50">
        <v>11</v>
      </c>
      <c r="B257" s="142" t="s">
        <v>446</v>
      </c>
      <c r="C257" s="142"/>
      <c r="D257" s="36" t="s">
        <v>436</v>
      </c>
      <c r="E257" s="49"/>
      <c r="F257" s="139"/>
      <c r="G257" s="140"/>
      <c r="H257" s="140"/>
      <c r="I257" s="140"/>
      <c r="J257" s="140"/>
      <c r="K257" s="141"/>
    </row>
    <row r="258" spans="1:50" ht="13.5" hidden="1" customHeight="1" outlineLevel="1" thickBot="1" x14ac:dyDescent="0.3">
      <c r="A258" s="41"/>
      <c r="B258" s="101"/>
      <c r="C258" s="155" t="s">
        <v>434</v>
      </c>
      <c r="D258" s="156"/>
      <c r="E258" s="34">
        <f>SUM(E245:E257)</f>
        <v>3733</v>
      </c>
    </row>
    <row r="259" spans="1:50" ht="13.5" customHeight="1" collapsed="1" thickBot="1" x14ac:dyDescent="0.3">
      <c r="A259" s="43"/>
      <c r="B259" s="70"/>
      <c r="C259" s="103"/>
      <c r="D259" s="104"/>
    </row>
    <row r="260" spans="1:50" ht="13.5" customHeight="1" x14ac:dyDescent="0.25">
      <c r="A260" s="43"/>
      <c r="B260" s="157">
        <v>43344</v>
      </c>
      <c r="C260" s="126"/>
      <c r="D260" s="127"/>
    </row>
    <row r="261" spans="1:50" ht="13.5" customHeight="1" thickBot="1" x14ac:dyDescent="0.3">
      <c r="A261" s="43"/>
      <c r="B261" s="132"/>
      <c r="C261" s="132"/>
      <c r="D261" s="133"/>
    </row>
    <row r="262" spans="1:50" ht="13.5" customHeight="1" thickBot="1" x14ac:dyDescent="0.3">
      <c r="A262" s="43"/>
      <c r="B262" s="138" t="s">
        <v>453</v>
      </c>
      <c r="C262" s="37" t="s">
        <v>34</v>
      </c>
      <c r="D262" s="68">
        <f>F241+J241</f>
        <v>31610</v>
      </c>
    </row>
    <row r="263" spans="1:50" ht="13.5" customHeight="1" thickBot="1" x14ac:dyDescent="0.3">
      <c r="A263" s="43"/>
      <c r="B263" s="158"/>
      <c r="C263" s="36" t="s">
        <v>19</v>
      </c>
      <c r="D263" s="36">
        <f>E241</f>
        <v>9072</v>
      </c>
    </row>
    <row r="264" spans="1:50" ht="13.5" customHeight="1" thickBot="1" x14ac:dyDescent="0.3">
      <c r="A264" s="43"/>
      <c r="B264" s="158"/>
      <c r="C264" s="37" t="s">
        <v>21</v>
      </c>
      <c r="D264" s="69">
        <f>H241+K241+R241</f>
        <v>3161</v>
      </c>
    </row>
    <row r="265" spans="1:50" ht="13.5" customHeight="1" thickBot="1" x14ac:dyDescent="0.3">
      <c r="A265" s="43"/>
      <c r="B265" s="159"/>
      <c r="C265" s="37" t="s">
        <v>20</v>
      </c>
      <c r="D265" s="69">
        <f>D262-D263-D264</f>
        <v>19377</v>
      </c>
      <c r="AX265"/>
    </row>
    <row r="266" spans="1:50" ht="13.5" customHeight="1" thickBot="1" x14ac:dyDescent="0.3">
      <c r="A266" s="42"/>
      <c r="B266" s="163"/>
      <c r="C266" s="180"/>
      <c r="D266" s="181"/>
      <c r="AX266"/>
    </row>
  </sheetData>
  <dataConsolidate/>
  <mergeCells count="172">
    <mergeCell ref="B256:C256"/>
    <mergeCell ref="F256:K256"/>
    <mergeCell ref="B257:C257"/>
    <mergeCell ref="F257:K257"/>
    <mergeCell ref="C258:D258"/>
    <mergeCell ref="B260:D261"/>
    <mergeCell ref="B262:B265"/>
    <mergeCell ref="B266:D266"/>
    <mergeCell ref="B251:C251"/>
    <mergeCell ref="F251:K251"/>
    <mergeCell ref="B252:C252"/>
    <mergeCell ref="F252:K252"/>
    <mergeCell ref="B253:C253"/>
    <mergeCell ref="F253:K253"/>
    <mergeCell ref="B254:C254"/>
    <mergeCell ref="F254:K254"/>
    <mergeCell ref="B255:C255"/>
    <mergeCell ref="F255:K255"/>
    <mergeCell ref="B246:C246"/>
    <mergeCell ref="F246:K246"/>
    <mergeCell ref="B247:C247"/>
    <mergeCell ref="F247:K247"/>
    <mergeCell ref="B248:C248"/>
    <mergeCell ref="F248:K248"/>
    <mergeCell ref="B249:C249"/>
    <mergeCell ref="F249:K249"/>
    <mergeCell ref="B250:C250"/>
    <mergeCell ref="F250:K250"/>
    <mergeCell ref="A241:A244"/>
    <mergeCell ref="B241:D242"/>
    <mergeCell ref="F241:G241"/>
    <mergeCell ref="B243:C244"/>
    <mergeCell ref="D243:D244"/>
    <mergeCell ref="E243:E244"/>
    <mergeCell ref="F243:K244"/>
    <mergeCell ref="B245:C245"/>
    <mergeCell ref="F245:K245"/>
    <mergeCell ref="A238:E238"/>
    <mergeCell ref="F238:I238"/>
    <mergeCell ref="J238:L238"/>
    <mergeCell ref="M238:R238"/>
    <mergeCell ref="AC238:AD238"/>
    <mergeCell ref="A239:D240"/>
    <mergeCell ref="E239:E240"/>
    <mergeCell ref="F239:G240"/>
    <mergeCell ref="H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M134:R135"/>
    <mergeCell ref="S134:U135"/>
    <mergeCell ref="V134:AB135"/>
    <mergeCell ref="AC134:AD135"/>
    <mergeCell ref="B136:B137"/>
    <mergeCell ref="C136:C137"/>
    <mergeCell ref="D136:D137"/>
    <mergeCell ref="E136:E137"/>
    <mergeCell ref="F136:I136"/>
    <mergeCell ref="J136:L136"/>
    <mergeCell ref="M136:M137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B127:D128"/>
    <mergeCell ref="B129:B132"/>
    <mergeCell ref="B133:D133"/>
    <mergeCell ref="A1:A4"/>
    <mergeCell ref="B1:B2"/>
    <mergeCell ref="C1:L2"/>
    <mergeCell ref="A134:A137"/>
    <mergeCell ref="B134:B135"/>
    <mergeCell ref="C134:L135"/>
    <mergeCell ref="B121:C121"/>
    <mergeCell ref="F121:K121"/>
    <mergeCell ref="B122:C122"/>
    <mergeCell ref="F122:K122"/>
    <mergeCell ref="B123:C123"/>
    <mergeCell ref="F123:K123"/>
    <mergeCell ref="B124:C124"/>
    <mergeCell ref="F124:K124"/>
    <mergeCell ref="C125:D125"/>
    <mergeCell ref="B116:C116"/>
    <mergeCell ref="F116:K116"/>
    <mergeCell ref="B117:C117"/>
    <mergeCell ref="F117:K117"/>
    <mergeCell ref="B118:C118"/>
    <mergeCell ref="F118:K118"/>
    <mergeCell ref="B119:C119"/>
    <mergeCell ref="F119:K119"/>
    <mergeCell ref="B120:C120"/>
    <mergeCell ref="F120:K120"/>
    <mergeCell ref="F110:K111"/>
    <mergeCell ref="B112:C112"/>
    <mergeCell ref="F112:K112"/>
    <mergeCell ref="B113:C113"/>
    <mergeCell ref="F113:K113"/>
    <mergeCell ref="B114:C114"/>
    <mergeCell ref="F114:K114"/>
    <mergeCell ref="B115:C115"/>
    <mergeCell ref="F115:K115"/>
    <mergeCell ref="AA3:AA4"/>
    <mergeCell ref="AB3:AB4"/>
    <mergeCell ref="AC3:AC4"/>
    <mergeCell ref="A105:E105"/>
    <mergeCell ref="F105:I105"/>
    <mergeCell ref="J105:L105"/>
    <mergeCell ref="M105:R105"/>
    <mergeCell ref="AC105:AD105"/>
    <mergeCell ref="A106:D107"/>
    <mergeCell ref="E106:E107"/>
    <mergeCell ref="F106:G107"/>
    <mergeCell ref="H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A108:A111"/>
    <mergeCell ref="M1:R2"/>
    <mergeCell ref="S1:U2"/>
    <mergeCell ref="V1:AB2"/>
    <mergeCell ref="AC1:AD2"/>
    <mergeCell ref="B3:B4"/>
    <mergeCell ref="C3:C4"/>
    <mergeCell ref="D3:D4"/>
    <mergeCell ref="E3:E4"/>
    <mergeCell ref="F3:I3"/>
    <mergeCell ref="J3:L3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B108:D109"/>
    <mergeCell ref="F108:G108"/>
    <mergeCell ref="B110:C111"/>
    <mergeCell ref="D110:D111"/>
    <mergeCell ref="E110:E111"/>
  </mergeCells>
  <conditionalFormatting sqref="I138:I237">
    <cfRule type="cellIs" dxfId="5" priority="10" operator="lessThan">
      <formula>-1</formula>
    </cfRule>
  </conditionalFormatting>
  <conditionalFormatting sqref="L138:L237">
    <cfRule type="cellIs" dxfId="4" priority="9" operator="lessThan">
      <formula>-1</formula>
    </cfRule>
  </conditionalFormatting>
  <conditionalFormatting sqref="L5:L104">
    <cfRule type="cellIs" dxfId="3" priority="7" operator="lessThan">
      <formula>-1</formula>
    </cfRule>
  </conditionalFormatting>
  <conditionalFormatting sqref="I5:I104">
    <cfRule type="cellIs" dxfId="2" priority="8" operator="lessThan">
      <formula>-1</formula>
    </cfRule>
  </conditionalFormatting>
  <dataValidations count="5">
    <dataValidation type="list" allowBlank="1" showInputMessage="1" showErrorMessage="1" sqref="AB105 AB238">
      <formula1>СтатусЗаказа</formula1>
    </dataValidation>
    <dataValidation type="list" allowBlank="1" showInputMessage="1" showErrorMessage="1" sqref="V138:V238 V5:V105">
      <formula1>Доставка</formula1>
    </dataValidation>
    <dataValidation type="list" allowBlank="1" showInputMessage="1" showErrorMessage="1" sqref="X138:X238 X5:X105">
      <formula1>Города</formula1>
    </dataValidation>
    <dataValidation type="list" allowBlank="1" showInputMessage="1" showErrorMessage="1" sqref="W138:W238 W5:W105">
      <formula1>Оплата</formula1>
    </dataValidation>
    <dataValidation type="list" allowBlank="1" showInputMessage="1" showErrorMessage="1" sqref="AB5:AB104 AB138:AB237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>
      <selection activeCell="C29" sqref="C29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bestFit="1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34" t="s">
        <v>0</v>
      </c>
      <c r="B1" s="187"/>
      <c r="C1" s="125" t="s">
        <v>1</v>
      </c>
      <c r="D1" s="126"/>
      <c r="E1" s="126"/>
      <c r="F1" s="126"/>
      <c r="G1" s="126"/>
      <c r="H1" s="126"/>
      <c r="I1" s="126"/>
      <c r="J1" s="126"/>
      <c r="K1" s="126"/>
      <c r="L1" s="127"/>
      <c r="M1" s="189" t="s">
        <v>2</v>
      </c>
      <c r="N1" s="190"/>
      <c r="O1" s="190"/>
      <c r="P1" s="190"/>
      <c r="Q1" s="190"/>
      <c r="R1" s="190"/>
      <c r="S1" s="125" t="s">
        <v>3</v>
      </c>
      <c r="T1" s="126"/>
      <c r="U1" s="127"/>
      <c r="V1" s="125" t="s">
        <v>4</v>
      </c>
      <c r="W1" s="126"/>
      <c r="X1" s="126"/>
      <c r="Y1" s="126"/>
      <c r="Z1" s="126"/>
      <c r="AA1" s="126"/>
      <c r="AB1" s="127"/>
      <c r="AC1" s="125"/>
      <c r="AD1" s="127"/>
    </row>
    <row r="2" spans="1:30" s="1" customFormat="1" ht="13.5" customHeight="1" thickBot="1" x14ac:dyDescent="0.3">
      <c r="A2" s="135"/>
      <c r="B2" s="188"/>
      <c r="C2" s="131"/>
      <c r="D2" s="132"/>
      <c r="E2" s="132"/>
      <c r="F2" s="132"/>
      <c r="G2" s="132"/>
      <c r="H2" s="132"/>
      <c r="I2" s="132"/>
      <c r="J2" s="132"/>
      <c r="K2" s="132"/>
      <c r="L2" s="133"/>
      <c r="M2" s="191"/>
      <c r="N2" s="192"/>
      <c r="O2" s="192"/>
      <c r="P2" s="192"/>
      <c r="Q2" s="192"/>
      <c r="R2" s="192"/>
      <c r="S2" s="128"/>
      <c r="T2" s="129"/>
      <c r="U2" s="130"/>
      <c r="V2" s="128"/>
      <c r="W2" s="129"/>
      <c r="X2" s="129"/>
      <c r="Y2" s="129"/>
      <c r="Z2" s="129"/>
      <c r="AA2" s="132"/>
      <c r="AB2" s="133"/>
      <c r="AC2" s="128"/>
      <c r="AD2" s="130"/>
    </row>
    <row r="3" spans="1:30" s="1" customFormat="1" ht="13.5" customHeight="1" thickBot="1" x14ac:dyDescent="0.3">
      <c r="A3" s="135"/>
      <c r="B3" s="193" t="s">
        <v>5</v>
      </c>
      <c r="C3" s="175" t="s">
        <v>6</v>
      </c>
      <c r="D3" s="175" t="s">
        <v>26</v>
      </c>
      <c r="E3" s="175" t="s">
        <v>19</v>
      </c>
      <c r="F3" s="195" t="s">
        <v>7</v>
      </c>
      <c r="G3" s="196"/>
      <c r="H3" s="196"/>
      <c r="I3" s="197"/>
      <c r="J3" s="195" t="s">
        <v>25</v>
      </c>
      <c r="K3" s="196"/>
      <c r="L3" s="197"/>
      <c r="M3" s="198" t="s">
        <v>8</v>
      </c>
      <c r="N3" s="199" t="s">
        <v>9</v>
      </c>
      <c r="O3" s="200" t="s">
        <v>4</v>
      </c>
      <c r="P3" s="200" t="s">
        <v>37</v>
      </c>
      <c r="Q3" s="202" t="s">
        <v>440</v>
      </c>
      <c r="R3" s="200" t="s">
        <v>441</v>
      </c>
      <c r="S3" s="160" t="s">
        <v>10</v>
      </c>
      <c r="T3" s="165" t="s">
        <v>12</v>
      </c>
      <c r="U3" s="165" t="s">
        <v>11</v>
      </c>
      <c r="V3" s="160" t="s">
        <v>13</v>
      </c>
      <c r="W3" s="160" t="s">
        <v>14</v>
      </c>
      <c r="X3" s="160" t="s">
        <v>27</v>
      </c>
      <c r="Y3" s="160" t="s">
        <v>15</v>
      </c>
      <c r="Z3" s="171" t="s">
        <v>16</v>
      </c>
      <c r="AA3" s="173" t="s">
        <v>17</v>
      </c>
      <c r="AB3" s="175" t="s">
        <v>18</v>
      </c>
      <c r="AC3" s="177" t="s">
        <v>28</v>
      </c>
      <c r="AD3" s="114"/>
    </row>
    <row r="4" spans="1:30" s="1" customFormat="1" ht="13.5" customHeight="1" thickBot="1" x14ac:dyDescent="0.3">
      <c r="A4" s="135"/>
      <c r="B4" s="194"/>
      <c r="C4" s="176"/>
      <c r="D4" s="176"/>
      <c r="E4" s="176"/>
      <c r="F4" s="12" t="s">
        <v>22</v>
      </c>
      <c r="G4" s="13" t="s">
        <v>23</v>
      </c>
      <c r="H4" s="14" t="s">
        <v>24</v>
      </c>
      <c r="I4" s="113" t="s">
        <v>20</v>
      </c>
      <c r="J4" s="12" t="s">
        <v>22</v>
      </c>
      <c r="K4" s="14" t="s">
        <v>21</v>
      </c>
      <c r="L4" s="113" t="s">
        <v>20</v>
      </c>
      <c r="M4" s="198"/>
      <c r="N4" s="199"/>
      <c r="O4" s="201"/>
      <c r="P4" s="201"/>
      <c r="Q4" s="203"/>
      <c r="R4" s="201"/>
      <c r="S4" s="161"/>
      <c r="T4" s="166"/>
      <c r="U4" s="166"/>
      <c r="V4" s="161"/>
      <c r="W4" s="161"/>
      <c r="X4" s="161"/>
      <c r="Y4" s="161"/>
      <c r="Z4" s="172"/>
      <c r="AA4" s="174"/>
      <c r="AB4" s="176"/>
      <c r="AC4" s="178"/>
      <c r="AD4" s="114"/>
    </row>
    <row r="5" spans="1:30" s="1" customFormat="1" ht="13.5" customHeight="1" thickBot="1" x14ac:dyDescent="0.3">
      <c r="A5" s="15">
        <v>1</v>
      </c>
      <c r="B5" s="98">
        <v>43344</v>
      </c>
      <c r="C5" s="51" t="s">
        <v>229</v>
      </c>
      <c r="D5" s="51">
        <v>174362388</v>
      </c>
      <c r="E5" s="52">
        <f>IF(ISNA(VLOOKUP(C5,Наменаклатура!$B$3:$C$1002,2,0))=TRUE,"0",VLOOKUP(C5,Наменаклатура!$B$3:$C$1002,2,0))</f>
        <v>308</v>
      </c>
      <c r="F5" s="53">
        <v>450</v>
      </c>
      <c r="G5" s="16">
        <v>0.1</v>
      </c>
      <c r="H5" s="3">
        <f t="shared" ref="H5" si="0">F5*G5</f>
        <v>45</v>
      </c>
      <c r="I5" s="4">
        <f>F5-H5-E5</f>
        <v>97</v>
      </c>
      <c r="J5" s="2"/>
      <c r="K5" s="3"/>
      <c r="L5" s="4">
        <f>J5-K5-E5</f>
        <v>-308</v>
      </c>
      <c r="M5" s="5"/>
      <c r="N5" s="5"/>
      <c r="O5" s="33"/>
      <c r="P5" s="33"/>
      <c r="Q5" s="107"/>
      <c r="R5" s="109">
        <f>Q5+P5+O5+N5+M5</f>
        <v>0</v>
      </c>
      <c r="S5" s="54" t="s">
        <v>111</v>
      </c>
      <c r="T5" s="54" t="s">
        <v>392</v>
      </c>
      <c r="U5" s="54"/>
      <c r="V5" s="21" t="s">
        <v>4</v>
      </c>
      <c r="W5" s="112" t="s">
        <v>31</v>
      </c>
      <c r="X5" s="23" t="s">
        <v>30</v>
      </c>
      <c r="Y5" s="99" t="s">
        <v>287</v>
      </c>
      <c r="Z5" s="85" t="s">
        <v>286</v>
      </c>
      <c r="AA5" s="20"/>
      <c r="AB5" s="17" t="s">
        <v>454</v>
      </c>
      <c r="AC5" s="6"/>
      <c r="AD5" s="114"/>
    </row>
    <row r="6" spans="1:30" ht="15.75" thickBot="1" x14ac:dyDescent="0.3">
      <c r="A6" s="15"/>
      <c r="B6" s="98"/>
      <c r="C6" s="51"/>
      <c r="D6" s="51"/>
      <c r="E6" s="52"/>
      <c r="F6" s="53"/>
      <c r="G6" s="16">
        <v>0.1</v>
      </c>
      <c r="H6" s="3"/>
      <c r="I6" s="4">
        <f>F6-H6-E6</f>
        <v>0</v>
      </c>
      <c r="J6" s="2"/>
      <c r="K6" s="3"/>
      <c r="L6" s="4">
        <f>J6-K6-E6</f>
        <v>0</v>
      </c>
      <c r="M6" s="5"/>
      <c r="N6" s="5"/>
      <c r="O6" s="33"/>
      <c r="P6" s="33"/>
      <c r="Q6" s="107"/>
      <c r="R6" s="109">
        <f>Q6+P6+O6+N6+M6</f>
        <v>0</v>
      </c>
      <c r="S6" s="54"/>
      <c r="T6" s="54"/>
      <c r="U6" s="54"/>
      <c r="V6" s="21"/>
      <c r="W6" s="112"/>
      <c r="X6" s="23"/>
      <c r="Y6" s="99"/>
      <c r="Z6" s="85"/>
      <c r="AA6" s="20"/>
      <c r="AB6" s="17" t="s">
        <v>18</v>
      </c>
      <c r="AC6" s="6"/>
    </row>
  </sheetData>
  <mergeCells count="30">
    <mergeCell ref="V3:V4"/>
    <mergeCell ref="W3:W4"/>
    <mergeCell ref="X3:X4"/>
    <mergeCell ref="Y3:Y4"/>
    <mergeCell ref="AC1:AD2"/>
    <mergeCell ref="B3:B4"/>
    <mergeCell ref="C3:C4"/>
    <mergeCell ref="D3:D4"/>
    <mergeCell ref="E3:E4"/>
    <mergeCell ref="F3:I3"/>
    <mergeCell ref="J3:L3"/>
    <mergeCell ref="M3:M4"/>
    <mergeCell ref="N3:N4"/>
    <mergeCell ref="O3:O4"/>
    <mergeCell ref="V1:AB2"/>
    <mergeCell ref="Z3:Z4"/>
    <mergeCell ref="AA3:AA4"/>
    <mergeCell ref="AB3:AB4"/>
    <mergeCell ref="AC3:AC4"/>
    <mergeCell ref="T3:T4"/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</mergeCells>
  <conditionalFormatting sqref="I5:I6">
    <cfRule type="cellIs" dxfId="1" priority="2" operator="lessThan">
      <formula>-1</formula>
    </cfRule>
  </conditionalFormatting>
  <conditionalFormatting sqref="L5:L6">
    <cfRule type="cellIs" dxfId="0" priority="1" operator="lessThan">
      <formula>-1</formula>
    </cfRule>
  </conditionalFormatting>
  <dataValidations count="4">
    <dataValidation type="list" allowBlank="1" showInputMessage="1" showErrorMessage="1" sqref="AB5:AB6">
      <formula1>СтатусЗ</formula1>
    </dataValidation>
    <dataValidation type="list" allowBlank="1" showInputMessage="1" showErrorMessage="1" sqref="W5:W6">
      <formula1>Оплата</formula1>
    </dataValidation>
    <dataValidation type="list" allowBlank="1" showInputMessage="1" showErrorMessage="1" sqref="X5:X6">
      <formula1>Города</formula1>
    </dataValidation>
    <dataValidation type="list" allowBlank="1" showInputMessage="1" showErrorMessage="1" sqref="V5:V6">
      <formula1>Доставка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4" bestFit="1" customWidth="1"/>
    <col min="3" max="3" width="17.28515625" style="24" customWidth="1"/>
  </cols>
  <sheetData>
    <row r="1" spans="1:4" ht="20.25" customHeight="1" x14ac:dyDescent="0.25">
      <c r="A1" s="115" t="s">
        <v>0</v>
      </c>
      <c r="B1" s="118" t="s">
        <v>6</v>
      </c>
      <c r="C1" s="116" t="s">
        <v>32</v>
      </c>
      <c r="D1" s="117"/>
    </row>
    <row r="2" spans="1:4" ht="15.75" thickBot="1" x14ac:dyDescent="0.3">
      <c r="A2" s="120"/>
      <c r="B2" s="119"/>
      <c r="C2" s="116"/>
      <c r="D2" s="117"/>
    </row>
    <row r="3" spans="1:4" ht="15.75" thickBot="1" x14ac:dyDescent="0.3">
      <c r="A3" s="15">
        <v>1</v>
      </c>
      <c r="B3" s="121" t="s">
        <v>224</v>
      </c>
      <c r="C3" s="34">
        <v>448</v>
      </c>
      <c r="D3" s="35"/>
    </row>
    <row r="4" spans="1:4" ht="15.75" thickBot="1" x14ac:dyDescent="0.3">
      <c r="A4" s="15">
        <v>2</v>
      </c>
      <c r="B4" s="121" t="s">
        <v>225</v>
      </c>
      <c r="C4" s="34">
        <v>616</v>
      </c>
      <c r="D4" s="35"/>
    </row>
    <row r="5" spans="1:4" ht="15.75" thickBot="1" x14ac:dyDescent="0.3">
      <c r="A5" s="15">
        <v>3</v>
      </c>
      <c r="B5" s="121" t="s">
        <v>226</v>
      </c>
      <c r="C5" s="34">
        <v>336</v>
      </c>
      <c r="D5" s="35"/>
    </row>
    <row r="6" spans="1:4" ht="15.75" thickBot="1" x14ac:dyDescent="0.3">
      <c r="A6" s="15">
        <v>4</v>
      </c>
      <c r="B6" s="122" t="s">
        <v>227</v>
      </c>
      <c r="C6" s="34">
        <v>308</v>
      </c>
      <c r="D6" s="35"/>
    </row>
    <row r="7" spans="1:4" ht="15.75" thickBot="1" x14ac:dyDescent="0.3">
      <c r="A7" s="15">
        <v>5</v>
      </c>
      <c r="B7" s="122" t="s">
        <v>228</v>
      </c>
      <c r="C7" s="34">
        <v>336</v>
      </c>
      <c r="D7" s="35"/>
    </row>
    <row r="8" spans="1:4" ht="15.75" thickBot="1" x14ac:dyDescent="0.3">
      <c r="A8" s="15">
        <v>6</v>
      </c>
      <c r="B8" s="122" t="s">
        <v>229</v>
      </c>
      <c r="C8" s="34">
        <v>308</v>
      </c>
      <c r="D8" s="35"/>
    </row>
    <row r="9" spans="1:4" ht="15.75" thickBot="1" x14ac:dyDescent="0.3">
      <c r="A9" s="15">
        <v>7</v>
      </c>
      <c r="B9" s="122" t="s">
        <v>230</v>
      </c>
      <c r="C9" s="34">
        <v>336</v>
      </c>
      <c r="D9" s="35"/>
    </row>
    <row r="10" spans="1:4" ht="15.75" thickBot="1" x14ac:dyDescent="0.3">
      <c r="A10" s="15">
        <v>8</v>
      </c>
      <c r="B10" s="122" t="s">
        <v>224</v>
      </c>
      <c r="C10" s="34"/>
      <c r="D10" s="35"/>
    </row>
    <row r="11" spans="1:4" ht="15.75" thickBot="1" x14ac:dyDescent="0.3">
      <c r="A11" s="15">
        <v>9</v>
      </c>
      <c r="B11" s="122" t="s">
        <v>231</v>
      </c>
      <c r="C11" s="34"/>
      <c r="D11" s="35"/>
    </row>
    <row r="12" spans="1:4" ht="15.75" thickBot="1" x14ac:dyDescent="0.3">
      <c r="A12" s="15">
        <v>10</v>
      </c>
      <c r="B12" s="122" t="s">
        <v>232</v>
      </c>
      <c r="C12" s="34"/>
      <c r="D12" s="35"/>
    </row>
    <row r="13" spans="1:4" ht="15.75" thickBot="1" x14ac:dyDescent="0.3">
      <c r="A13" s="15">
        <v>11</v>
      </c>
      <c r="B13" s="122" t="s">
        <v>233</v>
      </c>
      <c r="C13" s="34"/>
      <c r="D13" s="35"/>
    </row>
    <row r="14" spans="1:4" ht="15.75" thickBot="1" x14ac:dyDescent="0.3">
      <c r="A14" s="15">
        <v>12</v>
      </c>
      <c r="B14" s="122" t="s">
        <v>234</v>
      </c>
      <c r="C14" s="34"/>
      <c r="D14" s="35"/>
    </row>
    <row r="15" spans="1:4" ht="15.75" thickBot="1" x14ac:dyDescent="0.3">
      <c r="A15" s="15">
        <v>13</v>
      </c>
      <c r="B15" s="122" t="s">
        <v>224</v>
      </c>
      <c r="C15" s="34"/>
      <c r="D15" s="35"/>
    </row>
    <row r="16" spans="1:4" ht="15.75" thickBot="1" x14ac:dyDescent="0.3">
      <c r="A16" s="15">
        <v>14</v>
      </c>
      <c r="B16" s="122" t="s">
        <v>235</v>
      </c>
      <c r="C16" s="34"/>
      <c r="D16" s="35"/>
    </row>
    <row r="17" spans="1:4" ht="15.75" thickBot="1" x14ac:dyDescent="0.3">
      <c r="A17" s="15">
        <v>15</v>
      </c>
      <c r="B17" s="122" t="s">
        <v>236</v>
      </c>
      <c r="C17" s="34"/>
      <c r="D17" s="35"/>
    </row>
    <row r="18" spans="1:4" ht="15.75" thickBot="1" x14ac:dyDescent="0.3">
      <c r="A18" s="15">
        <v>16</v>
      </c>
      <c r="B18" s="122" t="s">
        <v>237</v>
      </c>
      <c r="C18" s="34"/>
      <c r="D18" s="35"/>
    </row>
    <row r="19" spans="1:4" ht="15.75" thickBot="1" x14ac:dyDescent="0.3">
      <c r="A19" s="15">
        <v>17</v>
      </c>
      <c r="B19" s="122" t="s">
        <v>238</v>
      </c>
      <c r="C19" s="34"/>
      <c r="D19" s="35"/>
    </row>
    <row r="20" spans="1:4" ht="15.75" thickBot="1" x14ac:dyDescent="0.3">
      <c r="A20" s="15">
        <v>18</v>
      </c>
      <c r="B20" s="122" t="s">
        <v>236</v>
      </c>
      <c r="C20" s="34"/>
      <c r="D20" s="35"/>
    </row>
    <row r="21" spans="1:4" ht="15.75" thickBot="1" x14ac:dyDescent="0.3">
      <c r="A21" s="15">
        <v>19</v>
      </c>
      <c r="B21" s="122" t="s">
        <v>239</v>
      </c>
      <c r="C21" s="34"/>
      <c r="D21" s="35"/>
    </row>
    <row r="22" spans="1:4" ht="15.75" thickBot="1" x14ac:dyDescent="0.3">
      <c r="A22" s="15">
        <v>20</v>
      </c>
      <c r="B22" s="122" t="s">
        <v>240</v>
      </c>
      <c r="C22" s="34"/>
      <c r="D22" s="35"/>
    </row>
    <row r="23" spans="1:4" ht="15.75" thickBot="1" x14ac:dyDescent="0.3">
      <c r="A23" s="15">
        <v>21</v>
      </c>
      <c r="B23" s="122" t="s">
        <v>224</v>
      </c>
      <c r="C23" s="34"/>
      <c r="D23" s="35"/>
    </row>
    <row r="24" spans="1:4" ht="15.75" thickBot="1" x14ac:dyDescent="0.3">
      <c r="A24" s="15">
        <v>22</v>
      </c>
      <c r="B24" s="122" t="s">
        <v>229</v>
      </c>
      <c r="C24" s="34"/>
      <c r="D24" s="35"/>
    </row>
    <row r="25" spans="1:4" ht="15.75" thickBot="1" x14ac:dyDescent="0.3">
      <c r="A25" s="15">
        <v>23</v>
      </c>
      <c r="B25" s="122" t="s">
        <v>229</v>
      </c>
      <c r="C25" s="34"/>
      <c r="D25" s="35"/>
    </row>
    <row r="26" spans="1:4" ht="15.75" thickBot="1" x14ac:dyDescent="0.3">
      <c r="A26" s="15">
        <v>24</v>
      </c>
      <c r="B26" s="122" t="s">
        <v>224</v>
      </c>
      <c r="C26" s="34"/>
      <c r="D26" s="35"/>
    </row>
    <row r="27" spans="1:4" ht="15.75" thickBot="1" x14ac:dyDescent="0.3">
      <c r="A27" s="15">
        <v>25</v>
      </c>
      <c r="B27" s="122" t="s">
        <v>229</v>
      </c>
      <c r="C27" s="34"/>
      <c r="D27" s="35"/>
    </row>
    <row r="28" spans="1:4" ht="15.75" thickBot="1" x14ac:dyDescent="0.3">
      <c r="A28" s="15">
        <v>26</v>
      </c>
      <c r="B28" s="122" t="s">
        <v>224</v>
      </c>
      <c r="C28" s="34"/>
      <c r="D28" s="35"/>
    </row>
    <row r="29" spans="1:4" ht="15.75" thickBot="1" x14ac:dyDescent="0.3">
      <c r="A29" s="15">
        <v>27</v>
      </c>
      <c r="B29" s="122" t="s">
        <v>241</v>
      </c>
      <c r="C29" s="34"/>
      <c r="D29" s="35"/>
    </row>
    <row r="30" spans="1:4" ht="15.75" thickBot="1" x14ac:dyDescent="0.3">
      <c r="A30" s="15">
        <v>28</v>
      </c>
      <c r="B30" s="122" t="s">
        <v>239</v>
      </c>
      <c r="C30" s="34"/>
      <c r="D30" s="35"/>
    </row>
    <row r="31" spans="1:4" ht="15.75" thickBot="1" x14ac:dyDescent="0.3">
      <c r="A31" s="15">
        <v>29</v>
      </c>
      <c r="B31" s="122" t="s">
        <v>229</v>
      </c>
      <c r="C31" s="34"/>
      <c r="D31" s="35"/>
    </row>
    <row r="32" spans="1:4" ht="15.75" thickBot="1" x14ac:dyDescent="0.3">
      <c r="A32" s="15">
        <v>30</v>
      </c>
      <c r="B32" s="122" t="s">
        <v>224</v>
      </c>
      <c r="C32" s="34"/>
      <c r="D32" s="35"/>
    </row>
    <row r="33" spans="1:4" ht="15.75" thickBot="1" x14ac:dyDescent="0.3">
      <c r="A33" s="15">
        <v>31</v>
      </c>
      <c r="B33" s="122" t="s">
        <v>242</v>
      </c>
      <c r="C33" s="34"/>
      <c r="D33" s="35"/>
    </row>
    <row r="34" spans="1:4" ht="15.75" thickBot="1" x14ac:dyDescent="0.3">
      <c r="A34" s="15">
        <v>32</v>
      </c>
      <c r="B34" s="122" t="s">
        <v>243</v>
      </c>
      <c r="C34" s="34"/>
      <c r="D34" s="35"/>
    </row>
    <row r="35" spans="1:4" ht="15.75" thickBot="1" x14ac:dyDescent="0.3">
      <c r="A35" s="15">
        <v>33</v>
      </c>
      <c r="B35" s="122" t="s">
        <v>224</v>
      </c>
      <c r="C35" s="34"/>
      <c r="D35" s="35"/>
    </row>
    <row r="36" spans="1:4" ht="15.75" thickBot="1" x14ac:dyDescent="0.3">
      <c r="A36" s="15">
        <v>34</v>
      </c>
      <c r="B36" s="122" t="s">
        <v>224</v>
      </c>
      <c r="C36" s="34"/>
      <c r="D36" s="35"/>
    </row>
    <row r="37" spans="1:4" ht="15.75" thickBot="1" x14ac:dyDescent="0.3">
      <c r="A37" s="15">
        <v>35</v>
      </c>
      <c r="B37" s="122" t="s">
        <v>244</v>
      </c>
      <c r="C37" s="34"/>
      <c r="D37" s="35"/>
    </row>
    <row r="38" spans="1:4" ht="15.75" thickBot="1" x14ac:dyDescent="0.3">
      <c r="A38" s="15">
        <v>36</v>
      </c>
      <c r="B38" s="122" t="s">
        <v>239</v>
      </c>
      <c r="C38" s="34"/>
      <c r="D38" s="35"/>
    </row>
    <row r="39" spans="1:4" ht="15.75" thickBot="1" x14ac:dyDescent="0.3">
      <c r="A39" s="15">
        <v>37</v>
      </c>
      <c r="B39" s="122" t="s">
        <v>245</v>
      </c>
      <c r="C39" s="34"/>
      <c r="D39" s="35"/>
    </row>
    <row r="40" spans="1:4" ht="15.75" thickBot="1" x14ac:dyDescent="0.3">
      <c r="A40" s="15">
        <v>38</v>
      </c>
      <c r="B40" s="122" t="s">
        <v>237</v>
      </c>
      <c r="C40" s="34"/>
      <c r="D40" s="35"/>
    </row>
    <row r="41" spans="1:4" ht="15.75" thickBot="1" x14ac:dyDescent="0.3">
      <c r="A41" s="15">
        <v>39</v>
      </c>
      <c r="B41" s="122" t="s">
        <v>246</v>
      </c>
      <c r="C41" s="34"/>
      <c r="D41" s="35"/>
    </row>
    <row r="42" spans="1:4" ht="15.75" thickBot="1" x14ac:dyDescent="0.3">
      <c r="A42" s="15">
        <v>40</v>
      </c>
      <c r="B42" s="122" t="s">
        <v>229</v>
      </c>
      <c r="C42" s="34"/>
      <c r="D42" s="35"/>
    </row>
    <row r="43" spans="1:4" ht="15.75" thickBot="1" x14ac:dyDescent="0.3">
      <c r="A43" s="15">
        <v>41</v>
      </c>
      <c r="B43" s="122" t="s">
        <v>229</v>
      </c>
      <c r="C43" s="34"/>
      <c r="D43" s="35"/>
    </row>
    <row r="44" spans="1:4" ht="15.75" thickBot="1" x14ac:dyDescent="0.3">
      <c r="A44" s="15">
        <v>42</v>
      </c>
      <c r="B44" s="122" t="s">
        <v>247</v>
      </c>
      <c r="C44" s="34"/>
      <c r="D44" s="35"/>
    </row>
    <row r="45" spans="1:4" ht="15.75" thickBot="1" x14ac:dyDescent="0.3">
      <c r="A45" s="15">
        <v>43</v>
      </c>
      <c r="B45" s="121"/>
      <c r="C45" s="34"/>
      <c r="D45" s="35"/>
    </row>
    <row r="46" spans="1:4" ht="15.75" thickBot="1" x14ac:dyDescent="0.3">
      <c r="A46" s="15">
        <v>44</v>
      </c>
      <c r="B46" s="121"/>
      <c r="C46" s="34"/>
      <c r="D46" s="35"/>
    </row>
    <row r="47" spans="1:4" ht="15.75" thickBot="1" x14ac:dyDescent="0.3">
      <c r="A47" s="15">
        <v>45</v>
      </c>
      <c r="B47" s="121"/>
      <c r="C47" s="34"/>
      <c r="D47" s="35"/>
    </row>
    <row r="48" spans="1:4" ht="15.75" thickBot="1" x14ac:dyDescent="0.3">
      <c r="A48" s="15">
        <v>46</v>
      </c>
      <c r="B48" s="121"/>
      <c r="C48" s="34"/>
      <c r="D48" s="35"/>
    </row>
    <row r="49" spans="1:4" ht="15.75" thickBot="1" x14ac:dyDescent="0.3">
      <c r="A49" s="15">
        <v>47</v>
      </c>
      <c r="B49" s="121"/>
      <c r="C49" s="34"/>
      <c r="D49" s="35"/>
    </row>
    <row r="50" spans="1:4" ht="15.75" thickBot="1" x14ac:dyDescent="0.3">
      <c r="A50" s="15">
        <v>48</v>
      </c>
      <c r="B50" s="121"/>
      <c r="C50" s="34"/>
      <c r="D50" s="35"/>
    </row>
    <row r="51" spans="1:4" ht="15.75" thickBot="1" x14ac:dyDescent="0.3">
      <c r="A51" s="15">
        <v>49</v>
      </c>
      <c r="B51" s="121"/>
      <c r="C51" s="34"/>
      <c r="D51" s="35"/>
    </row>
    <row r="52" spans="1:4" ht="15.75" thickBot="1" x14ac:dyDescent="0.3">
      <c r="A52" s="15">
        <v>50</v>
      </c>
      <c r="B52" s="121"/>
      <c r="C52" s="34"/>
      <c r="D52" s="35"/>
    </row>
    <row r="53" spans="1:4" ht="15.75" thickBot="1" x14ac:dyDescent="0.3">
      <c r="A53" s="15">
        <v>51</v>
      </c>
      <c r="B53" s="121"/>
      <c r="C53" s="34"/>
      <c r="D53" s="35"/>
    </row>
    <row r="54" spans="1:4" ht="15.75" thickBot="1" x14ac:dyDescent="0.3">
      <c r="A54" s="15">
        <v>52</v>
      </c>
      <c r="B54" s="121"/>
      <c r="C54" s="34"/>
      <c r="D54" s="35"/>
    </row>
    <row r="55" spans="1:4" ht="15.75" thickBot="1" x14ac:dyDescent="0.3">
      <c r="A55" s="15">
        <v>53</v>
      </c>
      <c r="B55" s="121"/>
      <c r="C55" s="34"/>
      <c r="D55" s="35"/>
    </row>
    <row r="56" spans="1:4" ht="15.75" thickBot="1" x14ac:dyDescent="0.3">
      <c r="A56" s="15">
        <v>54</v>
      </c>
      <c r="B56" s="121"/>
      <c r="C56" s="34"/>
      <c r="D56" s="35"/>
    </row>
    <row r="57" spans="1:4" ht="15.75" thickBot="1" x14ac:dyDescent="0.3">
      <c r="A57" s="15">
        <v>55</v>
      </c>
      <c r="B57" s="121"/>
      <c r="C57" s="34"/>
      <c r="D57" s="35"/>
    </row>
    <row r="58" spans="1:4" ht="15.75" thickBot="1" x14ac:dyDescent="0.3">
      <c r="A58" s="15">
        <v>56</v>
      </c>
      <c r="B58" s="121"/>
      <c r="C58" s="34"/>
      <c r="D58" s="35"/>
    </row>
    <row r="59" spans="1:4" ht="15.75" thickBot="1" x14ac:dyDescent="0.3">
      <c r="A59" s="15">
        <v>57</v>
      </c>
      <c r="B59" s="121"/>
      <c r="C59" s="34"/>
      <c r="D59" s="35"/>
    </row>
    <row r="60" spans="1:4" ht="15.75" thickBot="1" x14ac:dyDescent="0.3">
      <c r="A60" s="15">
        <v>58</v>
      </c>
      <c r="B60" s="121"/>
      <c r="C60" s="34"/>
      <c r="D60" s="35"/>
    </row>
    <row r="61" spans="1:4" ht="15.75" thickBot="1" x14ac:dyDescent="0.3">
      <c r="A61" s="15">
        <v>59</v>
      </c>
      <c r="B61" s="121"/>
      <c r="C61" s="34"/>
      <c r="D61" s="35"/>
    </row>
    <row r="62" spans="1:4" ht="15.75" thickBot="1" x14ac:dyDescent="0.3">
      <c r="A62" s="15">
        <v>60</v>
      </c>
      <c r="B62" s="121"/>
      <c r="C62" s="34"/>
      <c r="D62" s="35"/>
    </row>
    <row r="63" spans="1:4" ht="15.75" thickBot="1" x14ac:dyDescent="0.3">
      <c r="A63" s="15">
        <v>61</v>
      </c>
      <c r="B63" s="121"/>
      <c r="C63" s="34"/>
      <c r="D63" s="35"/>
    </row>
    <row r="64" spans="1:4" ht="15.75" thickBot="1" x14ac:dyDescent="0.3">
      <c r="A64" s="15">
        <v>62</v>
      </c>
      <c r="B64" s="121"/>
      <c r="C64" s="34"/>
      <c r="D64" s="35"/>
    </row>
    <row r="65" spans="1:4" ht="15.75" thickBot="1" x14ac:dyDescent="0.3">
      <c r="A65" s="15">
        <v>63</v>
      </c>
      <c r="B65" s="121"/>
      <c r="C65" s="34"/>
      <c r="D65" s="35"/>
    </row>
    <row r="66" spans="1:4" ht="15.75" thickBot="1" x14ac:dyDescent="0.3">
      <c r="A66" s="15">
        <v>64</v>
      </c>
      <c r="B66" s="121"/>
      <c r="C66" s="34"/>
      <c r="D66" s="35"/>
    </row>
    <row r="67" spans="1:4" ht="15.75" thickBot="1" x14ac:dyDescent="0.3">
      <c r="A67" s="15">
        <v>65</v>
      </c>
      <c r="B67" s="121"/>
      <c r="C67" s="34"/>
      <c r="D67" s="35"/>
    </row>
    <row r="68" spans="1:4" ht="15.75" thickBot="1" x14ac:dyDescent="0.3">
      <c r="A68" s="15">
        <v>66</v>
      </c>
      <c r="B68" s="121"/>
      <c r="C68" s="34"/>
      <c r="D68" s="35"/>
    </row>
    <row r="69" spans="1:4" ht="15.75" thickBot="1" x14ac:dyDescent="0.3">
      <c r="A69" s="15">
        <v>67</v>
      </c>
      <c r="B69" s="121"/>
      <c r="C69" s="34"/>
      <c r="D69" s="35"/>
    </row>
    <row r="70" spans="1:4" ht="15.75" thickBot="1" x14ac:dyDescent="0.3">
      <c r="A70" s="15">
        <v>68</v>
      </c>
      <c r="B70" s="121"/>
      <c r="C70" s="34"/>
      <c r="D70" s="35"/>
    </row>
    <row r="71" spans="1:4" ht="15.75" thickBot="1" x14ac:dyDescent="0.3">
      <c r="A71" s="15">
        <v>69</v>
      </c>
      <c r="B71" s="121"/>
      <c r="C71" s="34"/>
      <c r="D71" s="35"/>
    </row>
    <row r="72" spans="1:4" ht="15.75" thickBot="1" x14ac:dyDescent="0.3">
      <c r="A72" s="15">
        <v>70</v>
      </c>
      <c r="B72" s="121"/>
      <c r="C72" s="34"/>
      <c r="D72" s="35"/>
    </row>
    <row r="73" spans="1:4" ht="15.75" thickBot="1" x14ac:dyDescent="0.3">
      <c r="A73" s="15">
        <v>71</v>
      </c>
      <c r="B73" s="121"/>
      <c r="C73" s="34"/>
      <c r="D73" s="35"/>
    </row>
    <row r="74" spans="1:4" ht="15.75" thickBot="1" x14ac:dyDescent="0.3">
      <c r="A74" s="15">
        <v>72</v>
      </c>
      <c r="B74" s="121"/>
      <c r="C74" s="34"/>
      <c r="D74" s="35"/>
    </row>
    <row r="75" spans="1:4" ht="15.75" thickBot="1" x14ac:dyDescent="0.3">
      <c r="A75" s="15">
        <v>73</v>
      </c>
      <c r="B75" s="121"/>
      <c r="C75" s="34"/>
      <c r="D75" s="35"/>
    </row>
    <row r="76" spans="1:4" ht="15.75" thickBot="1" x14ac:dyDescent="0.3">
      <c r="A76" s="15">
        <v>74</v>
      </c>
      <c r="B76" s="121"/>
      <c r="C76" s="34"/>
      <c r="D76" s="35"/>
    </row>
    <row r="77" spans="1:4" ht="15.75" thickBot="1" x14ac:dyDescent="0.3">
      <c r="A77" s="15">
        <v>75</v>
      </c>
      <c r="B77" s="121"/>
      <c r="C77" s="34"/>
      <c r="D77" s="35"/>
    </row>
    <row r="78" spans="1:4" ht="15.75" thickBot="1" x14ac:dyDescent="0.3">
      <c r="A78" s="15">
        <v>76</v>
      </c>
      <c r="B78" s="121"/>
      <c r="C78" s="34"/>
      <c r="D78" s="35"/>
    </row>
    <row r="79" spans="1:4" ht="15.75" thickBot="1" x14ac:dyDescent="0.3">
      <c r="A79" s="15">
        <v>77</v>
      </c>
      <c r="B79" s="121"/>
      <c r="C79" s="34"/>
      <c r="D79" s="35"/>
    </row>
    <row r="80" spans="1:4" ht="15.75" thickBot="1" x14ac:dyDescent="0.3">
      <c r="A80" s="15">
        <v>78</v>
      </c>
      <c r="B80" s="121"/>
      <c r="C80" s="34"/>
      <c r="D80" s="35"/>
    </row>
    <row r="81" spans="1:4" ht="15.75" thickBot="1" x14ac:dyDescent="0.3">
      <c r="A81" s="15">
        <v>79</v>
      </c>
      <c r="B81" s="121"/>
      <c r="C81" s="34"/>
      <c r="D81" s="35"/>
    </row>
    <row r="82" spans="1:4" ht="15.75" thickBot="1" x14ac:dyDescent="0.3">
      <c r="A82" s="15">
        <v>80</v>
      </c>
      <c r="B82" s="121"/>
      <c r="C82" s="34"/>
      <c r="D82" s="35"/>
    </row>
    <row r="83" spans="1:4" ht="15.75" thickBot="1" x14ac:dyDescent="0.3">
      <c r="A83" s="15">
        <v>81</v>
      </c>
      <c r="B83" s="121"/>
      <c r="C83" s="34"/>
      <c r="D83" s="35"/>
    </row>
    <row r="84" spans="1:4" ht="15.75" thickBot="1" x14ac:dyDescent="0.3">
      <c r="A84" s="15">
        <v>82</v>
      </c>
      <c r="B84" s="121"/>
      <c r="C84" s="34"/>
      <c r="D84" s="35"/>
    </row>
    <row r="85" spans="1:4" ht="15.75" thickBot="1" x14ac:dyDescent="0.3">
      <c r="A85" s="15">
        <v>83</v>
      </c>
      <c r="B85" s="121"/>
      <c r="C85" s="34"/>
      <c r="D85" s="35"/>
    </row>
    <row r="86" spans="1:4" ht="15.75" thickBot="1" x14ac:dyDescent="0.3">
      <c r="A86" s="15">
        <v>84</v>
      </c>
      <c r="B86" s="121"/>
      <c r="C86" s="34"/>
      <c r="D86" s="35"/>
    </row>
    <row r="87" spans="1:4" ht="15.75" thickBot="1" x14ac:dyDescent="0.3">
      <c r="A87" s="15">
        <v>85</v>
      </c>
      <c r="B87" s="121"/>
      <c r="C87" s="34"/>
      <c r="D87" s="35"/>
    </row>
    <row r="88" spans="1:4" ht="15.75" thickBot="1" x14ac:dyDescent="0.3">
      <c r="A88" s="15">
        <v>86</v>
      </c>
      <c r="B88" s="121"/>
      <c r="C88" s="34"/>
      <c r="D88" s="35"/>
    </row>
    <row r="89" spans="1:4" ht="15.75" thickBot="1" x14ac:dyDescent="0.3">
      <c r="A89" s="15">
        <v>87</v>
      </c>
      <c r="B89" s="121"/>
      <c r="C89" s="34"/>
      <c r="D89" s="35"/>
    </row>
    <row r="90" spans="1:4" ht="15.75" thickBot="1" x14ac:dyDescent="0.3">
      <c r="A90" s="15">
        <v>88</v>
      </c>
      <c r="B90" s="121"/>
      <c r="C90" s="34"/>
      <c r="D90" s="35"/>
    </row>
    <row r="91" spans="1:4" ht="15.75" thickBot="1" x14ac:dyDescent="0.3">
      <c r="A91" s="15">
        <v>89</v>
      </c>
      <c r="B91" s="121"/>
      <c r="C91" s="34"/>
      <c r="D91" s="35"/>
    </row>
    <row r="92" spans="1:4" ht="15.75" thickBot="1" x14ac:dyDescent="0.3">
      <c r="A92" s="15">
        <v>90</v>
      </c>
      <c r="B92" s="121"/>
      <c r="C92" s="34"/>
      <c r="D92" s="35"/>
    </row>
    <row r="93" spans="1:4" ht="15.75" thickBot="1" x14ac:dyDescent="0.3">
      <c r="A93" s="15">
        <v>91</v>
      </c>
      <c r="B93" s="121"/>
      <c r="C93" s="34"/>
      <c r="D93" s="35"/>
    </row>
    <row r="94" spans="1:4" ht="15.75" thickBot="1" x14ac:dyDescent="0.3">
      <c r="A94" s="15">
        <v>92</v>
      </c>
      <c r="B94" s="121"/>
      <c r="C94" s="34"/>
      <c r="D94" s="35"/>
    </row>
    <row r="95" spans="1:4" ht="15.75" thickBot="1" x14ac:dyDescent="0.3">
      <c r="A95" s="15">
        <v>93</v>
      </c>
      <c r="B95" s="121"/>
      <c r="C95" s="34"/>
      <c r="D95" s="35"/>
    </row>
    <row r="96" spans="1:4" ht="15.75" thickBot="1" x14ac:dyDescent="0.3">
      <c r="A96" s="15">
        <v>94</v>
      </c>
      <c r="B96" s="121"/>
      <c r="C96" s="34"/>
      <c r="D96" s="35"/>
    </row>
    <row r="97" spans="1:4" ht="15.75" thickBot="1" x14ac:dyDescent="0.3">
      <c r="A97" s="15">
        <v>95</v>
      </c>
      <c r="B97" s="121"/>
      <c r="C97" s="34"/>
      <c r="D97" s="35"/>
    </row>
    <row r="98" spans="1:4" ht="15.75" thickBot="1" x14ac:dyDescent="0.3">
      <c r="A98" s="15">
        <v>96</v>
      </c>
      <c r="B98" s="121"/>
      <c r="C98" s="34"/>
      <c r="D98" s="35"/>
    </row>
    <row r="99" spans="1:4" ht="15.75" thickBot="1" x14ac:dyDescent="0.3">
      <c r="A99" s="15">
        <v>97</v>
      </c>
      <c r="B99" s="121"/>
      <c r="C99" s="34"/>
      <c r="D99" s="35"/>
    </row>
    <row r="100" spans="1:4" ht="15.75" thickBot="1" x14ac:dyDescent="0.3">
      <c r="A100" s="15">
        <v>98</v>
      </c>
      <c r="B100" s="121"/>
      <c r="C100" s="34"/>
      <c r="D100" s="35"/>
    </row>
    <row r="101" spans="1:4" ht="15.75" thickBot="1" x14ac:dyDescent="0.3">
      <c r="A101" s="15">
        <v>99</v>
      </c>
      <c r="B101" s="121"/>
      <c r="C101" s="34"/>
      <c r="D101" s="35"/>
    </row>
    <row r="102" spans="1:4" ht="15.75" thickBot="1" x14ac:dyDescent="0.3">
      <c r="A102" s="15">
        <v>100</v>
      </c>
      <c r="B102" s="121"/>
      <c r="C102" s="34"/>
      <c r="D102" s="35"/>
    </row>
    <row r="103" spans="1:4" ht="15.75" thickBot="1" x14ac:dyDescent="0.3">
      <c r="A103" s="15">
        <v>101</v>
      </c>
      <c r="B103" s="121"/>
      <c r="C103" s="34"/>
      <c r="D103" s="35"/>
    </row>
    <row r="104" spans="1:4" ht="15.75" thickBot="1" x14ac:dyDescent="0.3">
      <c r="A104" s="15">
        <v>102</v>
      </c>
      <c r="B104" s="121"/>
      <c r="C104" s="34"/>
      <c r="D104" s="35"/>
    </row>
    <row r="105" spans="1:4" ht="15.75" thickBot="1" x14ac:dyDescent="0.3">
      <c r="A105" s="15">
        <v>103</v>
      </c>
      <c r="B105" s="121"/>
      <c r="C105" s="34"/>
      <c r="D105" s="35"/>
    </row>
    <row r="106" spans="1:4" ht="15.75" thickBot="1" x14ac:dyDescent="0.3">
      <c r="A106" s="15">
        <v>104</v>
      </c>
      <c r="B106" s="121"/>
      <c r="C106" s="34"/>
      <c r="D106" s="35"/>
    </row>
    <row r="107" spans="1:4" ht="15.75" thickBot="1" x14ac:dyDescent="0.3">
      <c r="A107" s="15">
        <v>105</v>
      </c>
      <c r="B107" s="121"/>
      <c r="C107" s="34"/>
      <c r="D107" s="35"/>
    </row>
    <row r="108" spans="1:4" ht="15.75" thickBot="1" x14ac:dyDescent="0.3">
      <c r="A108" s="15">
        <v>106</v>
      </c>
      <c r="B108" s="121"/>
      <c r="C108" s="34"/>
      <c r="D108" s="35"/>
    </row>
    <row r="109" spans="1:4" ht="15.75" thickBot="1" x14ac:dyDescent="0.3">
      <c r="A109" s="15">
        <v>107</v>
      </c>
      <c r="B109" s="121"/>
      <c r="C109" s="34"/>
      <c r="D109" s="35"/>
    </row>
    <row r="110" spans="1:4" ht="15.75" thickBot="1" x14ac:dyDescent="0.3">
      <c r="A110" s="15">
        <v>108</v>
      </c>
      <c r="B110" s="121"/>
      <c r="C110" s="34"/>
      <c r="D110" s="35"/>
    </row>
    <row r="111" spans="1:4" ht="15.75" thickBot="1" x14ac:dyDescent="0.3">
      <c r="A111" s="15">
        <v>109</v>
      </c>
      <c r="B111" s="121"/>
      <c r="C111" s="34"/>
      <c r="D111" s="35"/>
    </row>
    <row r="112" spans="1:4" ht="15.75" thickBot="1" x14ac:dyDescent="0.3">
      <c r="A112" s="15">
        <v>110</v>
      </c>
      <c r="B112" s="121"/>
      <c r="C112" s="34"/>
      <c r="D112" s="35"/>
    </row>
    <row r="113" spans="1:4" ht="15.75" thickBot="1" x14ac:dyDescent="0.3">
      <c r="A113" s="15">
        <v>111</v>
      </c>
      <c r="B113" s="121"/>
      <c r="C113" s="34"/>
      <c r="D113" s="35"/>
    </row>
    <row r="114" spans="1:4" ht="15.75" thickBot="1" x14ac:dyDescent="0.3">
      <c r="A114" s="15">
        <v>112</v>
      </c>
      <c r="B114" s="121"/>
      <c r="C114" s="34"/>
      <c r="D114" s="35"/>
    </row>
    <row r="115" spans="1:4" ht="15.75" thickBot="1" x14ac:dyDescent="0.3">
      <c r="A115" s="15">
        <v>113</v>
      </c>
      <c r="B115" s="121"/>
      <c r="C115" s="34"/>
      <c r="D115" s="35"/>
    </row>
    <row r="116" spans="1:4" ht="15.75" thickBot="1" x14ac:dyDescent="0.3">
      <c r="A116" s="15">
        <v>114</v>
      </c>
      <c r="B116" s="121"/>
      <c r="C116" s="34"/>
      <c r="D116" s="35"/>
    </row>
    <row r="117" spans="1:4" ht="15.75" thickBot="1" x14ac:dyDescent="0.3">
      <c r="A117" s="15">
        <v>115</v>
      </c>
      <c r="B117" s="121"/>
      <c r="C117" s="34"/>
      <c r="D117" s="35"/>
    </row>
    <row r="118" spans="1:4" ht="15.75" thickBot="1" x14ac:dyDescent="0.3">
      <c r="A118" s="15">
        <v>116</v>
      </c>
      <c r="B118" s="121"/>
      <c r="C118" s="34"/>
      <c r="D118" s="35"/>
    </row>
    <row r="119" spans="1:4" ht="15.75" thickBot="1" x14ac:dyDescent="0.3">
      <c r="A119" s="15">
        <v>117</v>
      </c>
      <c r="B119" s="121"/>
      <c r="C119" s="34"/>
      <c r="D119" s="35"/>
    </row>
    <row r="120" spans="1:4" ht="15.75" thickBot="1" x14ac:dyDescent="0.3">
      <c r="A120" s="15">
        <v>118</v>
      </c>
      <c r="B120" s="121"/>
      <c r="C120" s="34"/>
      <c r="D120" s="35"/>
    </row>
    <row r="121" spans="1:4" ht="15.75" thickBot="1" x14ac:dyDescent="0.3">
      <c r="A121" s="15">
        <v>119</v>
      </c>
      <c r="B121" s="121"/>
      <c r="C121" s="34"/>
      <c r="D121" s="35"/>
    </row>
    <row r="122" spans="1:4" ht="15.75" thickBot="1" x14ac:dyDescent="0.3">
      <c r="A122" s="15">
        <v>120</v>
      </c>
      <c r="B122" s="121"/>
      <c r="C122" s="34"/>
      <c r="D122" s="35"/>
    </row>
    <row r="123" spans="1:4" ht="15.75" thickBot="1" x14ac:dyDescent="0.3">
      <c r="A123" s="15">
        <v>121</v>
      </c>
      <c r="B123" s="121"/>
      <c r="C123" s="34"/>
      <c r="D123" s="35"/>
    </row>
    <row r="124" spans="1:4" ht="15.75" thickBot="1" x14ac:dyDescent="0.3">
      <c r="A124" s="15">
        <v>122</v>
      </c>
      <c r="B124" s="121"/>
      <c r="C124" s="34"/>
      <c r="D124" s="35"/>
    </row>
    <row r="125" spans="1:4" ht="15.75" thickBot="1" x14ac:dyDescent="0.3">
      <c r="A125" s="15">
        <v>123</v>
      </c>
      <c r="B125" s="121"/>
      <c r="C125" s="34"/>
      <c r="D125" s="35"/>
    </row>
    <row r="126" spans="1:4" ht="15.75" thickBot="1" x14ac:dyDescent="0.3">
      <c r="A126" s="15">
        <v>124</v>
      </c>
      <c r="B126" s="121"/>
      <c r="C126" s="34"/>
      <c r="D126" s="35"/>
    </row>
    <row r="127" spans="1:4" ht="15.75" thickBot="1" x14ac:dyDescent="0.3">
      <c r="A127" s="15">
        <v>125</v>
      </c>
      <c r="B127" s="121"/>
      <c r="C127" s="34"/>
      <c r="D127" s="35"/>
    </row>
    <row r="128" spans="1:4" ht="15.75" thickBot="1" x14ac:dyDescent="0.3">
      <c r="A128" s="15">
        <v>126</v>
      </c>
      <c r="B128" s="121"/>
      <c r="C128" s="34"/>
      <c r="D128" s="35"/>
    </row>
    <row r="129" spans="1:4" ht="15.75" thickBot="1" x14ac:dyDescent="0.3">
      <c r="A129" s="15">
        <v>127</v>
      </c>
      <c r="B129" s="121"/>
      <c r="C129" s="34"/>
      <c r="D129" s="35"/>
    </row>
    <row r="130" spans="1:4" ht="15.75" thickBot="1" x14ac:dyDescent="0.3">
      <c r="A130" s="15">
        <v>128</v>
      </c>
      <c r="B130" s="121"/>
      <c r="C130" s="34"/>
      <c r="D130" s="35"/>
    </row>
    <row r="131" spans="1:4" ht="15.75" thickBot="1" x14ac:dyDescent="0.3">
      <c r="A131" s="15">
        <v>129</v>
      </c>
      <c r="B131" s="121"/>
      <c r="C131" s="34"/>
      <c r="D131" s="35"/>
    </row>
    <row r="132" spans="1:4" ht="15.75" thickBot="1" x14ac:dyDescent="0.3">
      <c r="A132" s="15">
        <v>130</v>
      </c>
      <c r="B132" s="121"/>
      <c r="C132" s="34"/>
      <c r="D132" s="35"/>
    </row>
    <row r="133" spans="1:4" ht="15.75" thickBot="1" x14ac:dyDescent="0.3">
      <c r="A133" s="15">
        <v>131</v>
      </c>
      <c r="B133" s="121"/>
      <c r="C133" s="34"/>
      <c r="D133" s="35"/>
    </row>
    <row r="134" spans="1:4" ht="15.75" thickBot="1" x14ac:dyDescent="0.3">
      <c r="A134" s="15">
        <v>132</v>
      </c>
      <c r="B134" s="121"/>
      <c r="C134" s="34"/>
      <c r="D134" s="35"/>
    </row>
    <row r="135" spans="1:4" ht="15.75" thickBot="1" x14ac:dyDescent="0.3">
      <c r="A135" s="15">
        <v>133</v>
      </c>
      <c r="B135" s="121"/>
      <c r="C135" s="34"/>
      <c r="D135" s="35"/>
    </row>
    <row r="136" spans="1:4" ht="15.75" thickBot="1" x14ac:dyDescent="0.3">
      <c r="A136" s="15">
        <v>134</v>
      </c>
      <c r="B136" s="121"/>
      <c r="C136" s="34"/>
      <c r="D136" s="35"/>
    </row>
    <row r="137" spans="1:4" ht="15.75" thickBot="1" x14ac:dyDescent="0.3">
      <c r="A137" s="15">
        <v>135</v>
      </c>
      <c r="B137" s="121"/>
      <c r="C137" s="34"/>
      <c r="D137" s="35"/>
    </row>
    <row r="138" spans="1:4" ht="15.75" thickBot="1" x14ac:dyDescent="0.3">
      <c r="A138" s="15">
        <v>136</v>
      </c>
      <c r="B138" s="121"/>
      <c r="C138" s="34"/>
      <c r="D138" s="35"/>
    </row>
    <row r="139" spans="1:4" ht="15.75" thickBot="1" x14ac:dyDescent="0.3">
      <c r="A139" s="15">
        <v>137</v>
      </c>
      <c r="B139" s="121"/>
      <c r="C139" s="34"/>
      <c r="D139" s="35"/>
    </row>
    <row r="140" spans="1:4" ht="15.75" thickBot="1" x14ac:dyDescent="0.3">
      <c r="A140" s="15">
        <v>138</v>
      </c>
      <c r="B140" s="121"/>
      <c r="C140" s="34"/>
      <c r="D140" s="35"/>
    </row>
    <row r="141" spans="1:4" ht="15.75" thickBot="1" x14ac:dyDescent="0.3">
      <c r="A141" s="15">
        <v>139</v>
      </c>
      <c r="B141" s="121"/>
      <c r="C141" s="34"/>
      <c r="D141" s="35"/>
    </row>
    <row r="142" spans="1:4" ht="15.75" thickBot="1" x14ac:dyDescent="0.3">
      <c r="A142" s="15">
        <v>140</v>
      </c>
      <c r="B142" s="121"/>
      <c r="C142" s="34"/>
      <c r="D142" s="35"/>
    </row>
    <row r="143" spans="1:4" ht="15.75" thickBot="1" x14ac:dyDescent="0.3">
      <c r="A143" s="15">
        <v>141</v>
      </c>
      <c r="B143" s="121"/>
      <c r="C143" s="34"/>
      <c r="D143" s="35"/>
    </row>
    <row r="144" spans="1:4" ht="15.75" thickBot="1" x14ac:dyDescent="0.3">
      <c r="A144" s="15">
        <v>142</v>
      </c>
      <c r="B144" s="121"/>
      <c r="C144" s="34"/>
      <c r="D144" s="35"/>
    </row>
    <row r="145" spans="1:4" ht="15.75" thickBot="1" x14ac:dyDescent="0.3">
      <c r="A145" s="15">
        <v>143</v>
      </c>
      <c r="B145" s="121"/>
      <c r="C145" s="34"/>
      <c r="D145" s="35"/>
    </row>
    <row r="146" spans="1:4" ht="15.75" thickBot="1" x14ac:dyDescent="0.3">
      <c r="A146" s="15">
        <v>144</v>
      </c>
      <c r="B146" s="121"/>
      <c r="C146" s="34"/>
      <c r="D146" s="35"/>
    </row>
    <row r="147" spans="1:4" ht="15.75" thickBot="1" x14ac:dyDescent="0.3">
      <c r="A147" s="15">
        <v>145</v>
      </c>
      <c r="B147" s="121"/>
      <c r="C147" s="34"/>
      <c r="D147" s="35"/>
    </row>
    <row r="148" spans="1:4" ht="15.75" thickBot="1" x14ac:dyDescent="0.3">
      <c r="A148" s="15">
        <v>146</v>
      </c>
      <c r="B148" s="121"/>
      <c r="C148" s="34"/>
      <c r="D148" s="35"/>
    </row>
    <row r="149" spans="1:4" ht="15.75" thickBot="1" x14ac:dyDescent="0.3">
      <c r="A149" s="15">
        <v>147</v>
      </c>
      <c r="B149" s="121"/>
      <c r="C149" s="34"/>
      <c r="D149" s="35"/>
    </row>
    <row r="150" spans="1:4" ht="15.75" thickBot="1" x14ac:dyDescent="0.3">
      <c r="A150" s="15">
        <v>148</v>
      </c>
      <c r="B150" s="121"/>
      <c r="C150" s="34"/>
      <c r="D150" s="35"/>
    </row>
    <row r="151" spans="1:4" ht="15.75" thickBot="1" x14ac:dyDescent="0.3">
      <c r="A151" s="15">
        <v>149</v>
      </c>
      <c r="B151" s="121"/>
      <c r="C151" s="34"/>
      <c r="D151" s="35"/>
    </row>
    <row r="152" spans="1:4" ht="15.75" thickBot="1" x14ac:dyDescent="0.3">
      <c r="A152" s="15">
        <v>150</v>
      </c>
      <c r="B152" s="121"/>
      <c r="C152" s="34"/>
      <c r="D152" s="35"/>
    </row>
    <row r="153" spans="1:4" ht="15.75" thickBot="1" x14ac:dyDescent="0.3">
      <c r="A153" s="15">
        <v>151</v>
      </c>
      <c r="B153" s="121"/>
      <c r="C153" s="34"/>
      <c r="D153" s="35"/>
    </row>
    <row r="154" spans="1:4" ht="15.75" thickBot="1" x14ac:dyDescent="0.3">
      <c r="A154" s="15">
        <v>152</v>
      </c>
      <c r="B154" s="121"/>
      <c r="C154" s="34"/>
      <c r="D154" s="35"/>
    </row>
    <row r="155" spans="1:4" ht="15.75" thickBot="1" x14ac:dyDescent="0.3">
      <c r="A155" s="15">
        <v>153</v>
      </c>
      <c r="B155" s="121"/>
      <c r="C155" s="34"/>
      <c r="D155" s="35"/>
    </row>
    <row r="156" spans="1:4" ht="15.75" thickBot="1" x14ac:dyDescent="0.3">
      <c r="A156" s="15">
        <v>154</v>
      </c>
      <c r="B156" s="121"/>
      <c r="C156" s="34"/>
      <c r="D156" s="35"/>
    </row>
    <row r="157" spans="1:4" ht="15.75" thickBot="1" x14ac:dyDescent="0.3">
      <c r="A157" s="15">
        <v>155</v>
      </c>
      <c r="B157" s="121"/>
      <c r="C157" s="34"/>
      <c r="D157" s="35"/>
    </row>
    <row r="158" spans="1:4" ht="15.75" thickBot="1" x14ac:dyDescent="0.3">
      <c r="A158" s="15">
        <v>156</v>
      </c>
      <c r="B158" s="121"/>
      <c r="C158" s="34"/>
      <c r="D158" s="35"/>
    </row>
    <row r="159" spans="1:4" ht="15.75" thickBot="1" x14ac:dyDescent="0.3">
      <c r="A159" s="15">
        <v>157</v>
      </c>
      <c r="B159" s="121"/>
      <c r="C159" s="34"/>
      <c r="D159" s="35"/>
    </row>
    <row r="160" spans="1:4" ht="15.75" thickBot="1" x14ac:dyDescent="0.3">
      <c r="A160" s="15">
        <v>158</v>
      </c>
      <c r="B160" s="121"/>
      <c r="C160" s="34"/>
      <c r="D160" s="35"/>
    </row>
    <row r="161" spans="1:4" ht="15.75" thickBot="1" x14ac:dyDescent="0.3">
      <c r="A161" s="15">
        <v>159</v>
      </c>
      <c r="B161" s="121"/>
      <c r="C161" s="34"/>
      <c r="D161" s="35"/>
    </row>
    <row r="162" spans="1:4" ht="15.75" thickBot="1" x14ac:dyDescent="0.3">
      <c r="A162" s="15">
        <v>160</v>
      </c>
      <c r="B162" s="121"/>
      <c r="C162" s="34"/>
      <c r="D162" s="35"/>
    </row>
    <row r="163" spans="1:4" ht="15.75" thickBot="1" x14ac:dyDescent="0.3">
      <c r="A163" s="15">
        <v>161</v>
      </c>
      <c r="B163" s="121"/>
      <c r="C163" s="34"/>
      <c r="D163" s="35"/>
    </row>
    <row r="164" spans="1:4" ht="15.75" thickBot="1" x14ac:dyDescent="0.3">
      <c r="A164" s="15">
        <v>162</v>
      </c>
      <c r="B164" s="121"/>
      <c r="C164" s="34"/>
      <c r="D164" s="35"/>
    </row>
    <row r="165" spans="1:4" ht="15.75" thickBot="1" x14ac:dyDescent="0.3">
      <c r="A165" s="15">
        <v>163</v>
      </c>
      <c r="B165" s="121"/>
      <c r="C165" s="34"/>
      <c r="D165" s="35"/>
    </row>
    <row r="166" spans="1:4" ht="15.75" thickBot="1" x14ac:dyDescent="0.3">
      <c r="A166" s="15">
        <v>164</v>
      </c>
      <c r="B166" s="121"/>
      <c r="C166" s="34"/>
      <c r="D166" s="35"/>
    </row>
    <row r="167" spans="1:4" ht="15.75" thickBot="1" x14ac:dyDescent="0.3">
      <c r="A167" s="15">
        <v>165</v>
      </c>
      <c r="B167" s="121"/>
      <c r="C167" s="34"/>
      <c r="D167" s="35"/>
    </row>
    <row r="168" spans="1:4" ht="15.75" thickBot="1" x14ac:dyDescent="0.3">
      <c r="A168" s="15">
        <v>166</v>
      </c>
      <c r="B168" s="121"/>
      <c r="C168" s="34"/>
      <c r="D168" s="35"/>
    </row>
    <row r="169" spans="1:4" ht="15.75" thickBot="1" x14ac:dyDescent="0.3">
      <c r="A169" s="15">
        <v>167</v>
      </c>
      <c r="B169" s="121"/>
      <c r="C169" s="34"/>
      <c r="D169" s="35"/>
    </row>
    <row r="170" spans="1:4" ht="15.75" thickBot="1" x14ac:dyDescent="0.3">
      <c r="A170" s="15">
        <v>168</v>
      </c>
      <c r="B170" s="121"/>
      <c r="C170" s="34"/>
      <c r="D170" s="35"/>
    </row>
    <row r="171" spans="1:4" ht="15.75" thickBot="1" x14ac:dyDescent="0.3">
      <c r="A171" s="15">
        <v>169</v>
      </c>
      <c r="B171" s="121"/>
      <c r="C171" s="34"/>
      <c r="D171" s="35"/>
    </row>
    <row r="172" spans="1:4" ht="15.75" thickBot="1" x14ac:dyDescent="0.3">
      <c r="A172" s="15">
        <v>170</v>
      </c>
      <c r="B172" s="121"/>
      <c r="C172" s="34"/>
      <c r="D172" s="35"/>
    </row>
    <row r="173" spans="1:4" ht="15.75" thickBot="1" x14ac:dyDescent="0.3">
      <c r="A173" s="15">
        <v>171</v>
      </c>
      <c r="B173" s="121"/>
      <c r="C173" s="34"/>
      <c r="D173" s="35"/>
    </row>
    <row r="174" spans="1:4" ht="15.75" thickBot="1" x14ac:dyDescent="0.3">
      <c r="A174" s="15">
        <v>172</v>
      </c>
      <c r="B174" s="121"/>
      <c r="C174" s="34"/>
      <c r="D174" s="35"/>
    </row>
    <row r="175" spans="1:4" ht="15.75" thickBot="1" x14ac:dyDescent="0.3">
      <c r="A175" s="15">
        <v>173</v>
      </c>
      <c r="B175" s="121"/>
      <c r="C175" s="34"/>
      <c r="D175" s="35"/>
    </row>
    <row r="176" spans="1:4" ht="15.75" thickBot="1" x14ac:dyDescent="0.3">
      <c r="A176" s="15">
        <v>174</v>
      </c>
      <c r="B176" s="121"/>
      <c r="C176" s="34"/>
      <c r="D176" s="35"/>
    </row>
    <row r="177" spans="1:4" ht="15.75" thickBot="1" x14ac:dyDescent="0.3">
      <c r="A177" s="15">
        <v>175</v>
      </c>
      <c r="B177" s="121"/>
      <c r="C177" s="34"/>
      <c r="D177" s="35"/>
    </row>
    <row r="178" spans="1:4" ht="15.75" thickBot="1" x14ac:dyDescent="0.3">
      <c r="A178" s="15">
        <v>176</v>
      </c>
      <c r="B178" s="121"/>
      <c r="C178" s="34"/>
      <c r="D178" s="35"/>
    </row>
    <row r="179" spans="1:4" ht="15.75" thickBot="1" x14ac:dyDescent="0.3">
      <c r="A179" s="15">
        <v>177</v>
      </c>
      <c r="B179" s="121"/>
      <c r="C179" s="34"/>
      <c r="D179" s="35"/>
    </row>
    <row r="180" spans="1:4" ht="15.75" thickBot="1" x14ac:dyDescent="0.3">
      <c r="A180" s="15">
        <v>178</v>
      </c>
      <c r="B180" s="121"/>
      <c r="C180" s="34"/>
      <c r="D180" s="35"/>
    </row>
    <row r="181" spans="1:4" ht="15.75" thickBot="1" x14ac:dyDescent="0.3">
      <c r="A181" s="15">
        <v>179</v>
      </c>
      <c r="B181" s="121"/>
      <c r="C181" s="34"/>
      <c r="D181" s="35"/>
    </row>
    <row r="182" spans="1:4" ht="15.75" thickBot="1" x14ac:dyDescent="0.3">
      <c r="A182" s="15">
        <v>180</v>
      </c>
      <c r="B182" s="121"/>
      <c r="C182" s="34"/>
      <c r="D182" s="35"/>
    </row>
    <row r="183" spans="1:4" ht="15.75" thickBot="1" x14ac:dyDescent="0.3">
      <c r="A183" s="15">
        <v>181</v>
      </c>
      <c r="B183" s="121"/>
      <c r="C183" s="34"/>
      <c r="D183" s="35"/>
    </row>
    <row r="184" spans="1:4" ht="15.75" thickBot="1" x14ac:dyDescent="0.3">
      <c r="A184" s="15">
        <v>182</v>
      </c>
      <c r="B184" s="121"/>
      <c r="C184" s="34"/>
      <c r="D184" s="35"/>
    </row>
    <row r="185" spans="1:4" ht="15.75" thickBot="1" x14ac:dyDescent="0.3">
      <c r="A185" s="15">
        <v>183</v>
      </c>
      <c r="B185" s="121"/>
      <c r="C185" s="34"/>
      <c r="D185" s="35"/>
    </row>
    <row r="186" spans="1:4" ht="15.75" thickBot="1" x14ac:dyDescent="0.3">
      <c r="A186" s="15">
        <v>184</v>
      </c>
      <c r="B186" s="121"/>
      <c r="C186" s="34"/>
      <c r="D186" s="35"/>
    </row>
    <row r="187" spans="1:4" ht="15.75" thickBot="1" x14ac:dyDescent="0.3">
      <c r="A187" s="15">
        <v>185</v>
      </c>
      <c r="B187" s="121"/>
      <c r="C187" s="34"/>
      <c r="D187" s="35"/>
    </row>
    <row r="188" spans="1:4" ht="15.75" thickBot="1" x14ac:dyDescent="0.3">
      <c r="A188" s="15">
        <v>186</v>
      </c>
      <c r="B188" s="121"/>
      <c r="C188" s="34"/>
      <c r="D188" s="35"/>
    </row>
    <row r="189" spans="1:4" ht="15.75" thickBot="1" x14ac:dyDescent="0.3">
      <c r="A189" s="15">
        <v>187</v>
      </c>
      <c r="B189" s="121"/>
      <c r="C189" s="34"/>
      <c r="D189" s="35"/>
    </row>
    <row r="190" spans="1:4" ht="15.75" thickBot="1" x14ac:dyDescent="0.3">
      <c r="A190" s="15">
        <v>188</v>
      </c>
      <c r="B190" s="121"/>
      <c r="C190" s="34"/>
      <c r="D190" s="35"/>
    </row>
    <row r="191" spans="1:4" ht="15.75" thickBot="1" x14ac:dyDescent="0.3">
      <c r="A191" s="15">
        <v>189</v>
      </c>
      <c r="B191" s="121"/>
      <c r="C191" s="34"/>
      <c r="D191" s="35"/>
    </row>
    <row r="192" spans="1:4" ht="15.75" thickBot="1" x14ac:dyDescent="0.3">
      <c r="A192" s="15">
        <v>190</v>
      </c>
      <c r="B192" s="121"/>
      <c r="C192" s="34"/>
      <c r="D192" s="35"/>
    </row>
    <row r="193" spans="1:4" ht="15.75" thickBot="1" x14ac:dyDescent="0.3">
      <c r="A193" s="15">
        <v>191</v>
      </c>
      <c r="B193" s="121"/>
      <c r="C193" s="34"/>
      <c r="D193" s="35"/>
    </row>
    <row r="194" spans="1:4" ht="15.75" thickBot="1" x14ac:dyDescent="0.3">
      <c r="A194" s="15">
        <v>192</v>
      </c>
      <c r="B194" s="121"/>
      <c r="C194" s="34"/>
      <c r="D194" s="35"/>
    </row>
    <row r="195" spans="1:4" ht="15.75" thickBot="1" x14ac:dyDescent="0.3">
      <c r="A195" s="15">
        <v>193</v>
      </c>
      <c r="B195" s="121"/>
      <c r="C195" s="34"/>
      <c r="D195" s="35"/>
    </row>
    <row r="196" spans="1:4" ht="15.75" thickBot="1" x14ac:dyDescent="0.3">
      <c r="A196" s="15">
        <v>194</v>
      </c>
      <c r="B196" s="121"/>
      <c r="C196" s="34"/>
      <c r="D196" s="35"/>
    </row>
    <row r="197" spans="1:4" ht="15.75" thickBot="1" x14ac:dyDescent="0.3">
      <c r="A197" s="15">
        <v>195</v>
      </c>
      <c r="B197" s="121"/>
      <c r="C197" s="34"/>
      <c r="D197" s="35"/>
    </row>
    <row r="198" spans="1:4" ht="15.75" thickBot="1" x14ac:dyDescent="0.3">
      <c r="A198" s="15">
        <v>196</v>
      </c>
      <c r="B198" s="121"/>
      <c r="C198" s="34"/>
      <c r="D198" s="35"/>
    </row>
    <row r="199" spans="1:4" ht="15.75" thickBot="1" x14ac:dyDescent="0.3">
      <c r="A199" s="15">
        <v>197</v>
      </c>
      <c r="B199" s="121"/>
      <c r="C199" s="34"/>
      <c r="D199" s="35"/>
    </row>
    <row r="200" spans="1:4" ht="15.75" thickBot="1" x14ac:dyDescent="0.3">
      <c r="A200" s="15">
        <v>198</v>
      </c>
      <c r="B200" s="121"/>
      <c r="C200" s="34"/>
      <c r="D200" s="35"/>
    </row>
    <row r="201" spans="1:4" ht="15.75" thickBot="1" x14ac:dyDescent="0.3">
      <c r="A201" s="15">
        <v>199</v>
      </c>
      <c r="B201" s="121"/>
      <c r="C201" s="34"/>
      <c r="D201" s="35"/>
    </row>
    <row r="202" spans="1:4" ht="15.75" thickBot="1" x14ac:dyDescent="0.3">
      <c r="A202" s="15">
        <v>200</v>
      </c>
      <c r="B202" s="121"/>
      <c r="C202" s="34"/>
      <c r="D202" s="35"/>
    </row>
    <row r="203" spans="1:4" ht="15.75" thickBot="1" x14ac:dyDescent="0.3">
      <c r="A203" s="15">
        <v>201</v>
      </c>
      <c r="B203" s="121"/>
      <c r="C203" s="34"/>
      <c r="D203" s="35"/>
    </row>
    <row r="204" spans="1:4" ht="15.75" thickBot="1" x14ac:dyDescent="0.3">
      <c r="A204" s="15">
        <v>202</v>
      </c>
      <c r="B204" s="121"/>
      <c r="C204" s="34"/>
      <c r="D204" s="35"/>
    </row>
    <row r="205" spans="1:4" ht="15.75" thickBot="1" x14ac:dyDescent="0.3">
      <c r="A205" s="15">
        <v>203</v>
      </c>
      <c r="B205" s="121"/>
      <c r="C205" s="34"/>
      <c r="D205" s="35"/>
    </row>
    <row r="206" spans="1:4" ht="15.75" thickBot="1" x14ac:dyDescent="0.3">
      <c r="A206" s="15">
        <v>204</v>
      </c>
      <c r="B206" s="121"/>
      <c r="C206" s="34"/>
      <c r="D206" s="35"/>
    </row>
    <row r="207" spans="1:4" ht="15.75" thickBot="1" x14ac:dyDescent="0.3">
      <c r="A207" s="15">
        <v>205</v>
      </c>
      <c r="B207" s="121"/>
      <c r="C207" s="34"/>
      <c r="D207" s="35"/>
    </row>
    <row r="208" spans="1:4" ht="15.75" thickBot="1" x14ac:dyDescent="0.3">
      <c r="A208" s="15">
        <v>206</v>
      </c>
      <c r="B208" s="121"/>
      <c r="C208" s="34"/>
      <c r="D208" s="35"/>
    </row>
    <row r="209" spans="1:4" ht="15.75" thickBot="1" x14ac:dyDescent="0.3">
      <c r="A209" s="15">
        <v>207</v>
      </c>
      <c r="B209" s="121"/>
      <c r="C209" s="34"/>
      <c r="D209" s="35"/>
    </row>
    <row r="210" spans="1:4" ht="15.75" thickBot="1" x14ac:dyDescent="0.3">
      <c r="A210" s="15">
        <v>208</v>
      </c>
      <c r="B210" s="121"/>
      <c r="C210" s="34"/>
      <c r="D210" s="35"/>
    </row>
    <row r="211" spans="1:4" ht="15.75" thickBot="1" x14ac:dyDescent="0.3">
      <c r="A211" s="15">
        <v>209</v>
      </c>
      <c r="B211" s="121"/>
      <c r="C211" s="34"/>
      <c r="D211" s="35"/>
    </row>
    <row r="212" spans="1:4" ht="15.75" thickBot="1" x14ac:dyDescent="0.3">
      <c r="A212" s="15">
        <v>210</v>
      </c>
      <c r="B212" s="121"/>
      <c r="C212" s="34"/>
      <c r="D212" s="35"/>
    </row>
    <row r="213" spans="1:4" ht="15.75" thickBot="1" x14ac:dyDescent="0.3">
      <c r="A213" s="15">
        <v>211</v>
      </c>
      <c r="B213" s="121"/>
      <c r="C213" s="34"/>
      <c r="D213" s="35"/>
    </row>
    <row r="214" spans="1:4" ht="15.75" thickBot="1" x14ac:dyDescent="0.3">
      <c r="A214" s="15">
        <v>212</v>
      </c>
      <c r="B214" s="121"/>
      <c r="C214" s="34"/>
      <c r="D214" s="35"/>
    </row>
    <row r="215" spans="1:4" ht="15.75" thickBot="1" x14ac:dyDescent="0.3">
      <c r="A215" s="15">
        <v>213</v>
      </c>
      <c r="B215" s="121"/>
      <c r="C215" s="34"/>
      <c r="D215" s="35"/>
    </row>
    <row r="216" spans="1:4" ht="15.75" thickBot="1" x14ac:dyDescent="0.3">
      <c r="A216" s="15">
        <v>214</v>
      </c>
      <c r="B216" s="121"/>
      <c r="C216" s="34"/>
      <c r="D216" s="35"/>
    </row>
    <row r="217" spans="1:4" ht="15.75" thickBot="1" x14ac:dyDescent="0.3">
      <c r="A217" s="15">
        <v>215</v>
      </c>
      <c r="B217" s="121"/>
      <c r="C217" s="34"/>
      <c r="D217" s="35"/>
    </row>
    <row r="218" spans="1:4" ht="15.75" thickBot="1" x14ac:dyDescent="0.3">
      <c r="A218" s="15">
        <v>216</v>
      </c>
      <c r="B218" s="121"/>
      <c r="C218" s="34"/>
      <c r="D218" s="35"/>
    </row>
    <row r="219" spans="1:4" ht="15.75" thickBot="1" x14ac:dyDescent="0.3">
      <c r="A219" s="15">
        <v>217</v>
      </c>
      <c r="B219" s="121"/>
      <c r="C219" s="34"/>
      <c r="D219" s="35"/>
    </row>
    <row r="220" spans="1:4" ht="15.75" thickBot="1" x14ac:dyDescent="0.3">
      <c r="A220" s="15">
        <v>218</v>
      </c>
      <c r="B220" s="121"/>
      <c r="C220" s="34"/>
      <c r="D220" s="35"/>
    </row>
    <row r="221" spans="1:4" ht="15.75" thickBot="1" x14ac:dyDescent="0.3">
      <c r="A221" s="15">
        <v>219</v>
      </c>
      <c r="B221" s="121"/>
      <c r="C221" s="34"/>
      <c r="D221" s="35"/>
    </row>
    <row r="222" spans="1:4" ht="15.75" thickBot="1" x14ac:dyDescent="0.3">
      <c r="A222" s="15">
        <v>220</v>
      </c>
      <c r="B222" s="121"/>
      <c r="C222" s="34"/>
      <c r="D222" s="35"/>
    </row>
    <row r="223" spans="1:4" ht="15.75" thickBot="1" x14ac:dyDescent="0.3">
      <c r="A223" s="15">
        <v>221</v>
      </c>
      <c r="B223" s="121"/>
      <c r="C223" s="34"/>
      <c r="D223" s="35"/>
    </row>
    <row r="224" spans="1:4" ht="15.75" thickBot="1" x14ac:dyDescent="0.3">
      <c r="A224" s="15">
        <v>222</v>
      </c>
      <c r="B224" s="121"/>
      <c r="C224" s="34"/>
      <c r="D224" s="35"/>
    </row>
    <row r="225" spans="1:4" ht="15.75" thickBot="1" x14ac:dyDescent="0.3">
      <c r="A225" s="15">
        <v>223</v>
      </c>
      <c r="B225" s="121"/>
      <c r="C225" s="34"/>
      <c r="D225" s="35"/>
    </row>
    <row r="226" spans="1:4" ht="15.75" thickBot="1" x14ac:dyDescent="0.3">
      <c r="A226" s="15">
        <v>224</v>
      </c>
      <c r="B226" s="121"/>
      <c r="C226" s="34"/>
      <c r="D226" s="35"/>
    </row>
    <row r="227" spans="1:4" ht="15.75" thickBot="1" x14ac:dyDescent="0.3">
      <c r="A227" s="15">
        <v>225</v>
      </c>
      <c r="B227" s="121"/>
      <c r="C227" s="34"/>
      <c r="D227" s="35"/>
    </row>
    <row r="228" spans="1:4" ht="15.75" thickBot="1" x14ac:dyDescent="0.3">
      <c r="A228" s="15">
        <v>226</v>
      </c>
      <c r="B228" s="121"/>
      <c r="C228" s="34"/>
      <c r="D228" s="35"/>
    </row>
    <row r="229" spans="1:4" ht="15.75" thickBot="1" x14ac:dyDescent="0.3">
      <c r="A229" s="15">
        <v>227</v>
      </c>
      <c r="B229" s="121"/>
      <c r="C229" s="34"/>
      <c r="D229" s="35"/>
    </row>
    <row r="230" spans="1:4" ht="15.75" thickBot="1" x14ac:dyDescent="0.3">
      <c r="A230" s="15">
        <v>228</v>
      </c>
      <c r="B230" s="121"/>
      <c r="C230" s="34"/>
      <c r="D230" s="35"/>
    </row>
    <row r="231" spans="1:4" ht="15.75" thickBot="1" x14ac:dyDescent="0.3">
      <c r="A231" s="15">
        <v>229</v>
      </c>
      <c r="B231" s="121"/>
      <c r="C231" s="34"/>
      <c r="D231" s="35"/>
    </row>
    <row r="232" spans="1:4" ht="15.75" thickBot="1" x14ac:dyDescent="0.3">
      <c r="A232" s="15">
        <v>230</v>
      </c>
      <c r="B232" s="121"/>
      <c r="C232" s="34"/>
      <c r="D232" s="35"/>
    </row>
    <row r="233" spans="1:4" ht="15.75" thickBot="1" x14ac:dyDescent="0.3">
      <c r="A233" s="15">
        <v>231</v>
      </c>
      <c r="B233" s="121"/>
      <c r="C233" s="34"/>
      <c r="D233" s="35"/>
    </row>
    <row r="234" spans="1:4" ht="15.75" thickBot="1" x14ac:dyDescent="0.3">
      <c r="A234" s="15">
        <v>232</v>
      </c>
      <c r="B234" s="121"/>
      <c r="C234" s="34"/>
      <c r="D234" s="35"/>
    </row>
    <row r="235" spans="1:4" ht="15.75" thickBot="1" x14ac:dyDescent="0.3">
      <c r="A235" s="15">
        <v>233</v>
      </c>
      <c r="B235" s="121"/>
      <c r="C235" s="34"/>
      <c r="D235" s="35"/>
    </row>
    <row r="236" spans="1:4" ht="15.75" thickBot="1" x14ac:dyDescent="0.3">
      <c r="A236" s="15">
        <v>234</v>
      </c>
      <c r="B236" s="121"/>
      <c r="C236" s="34"/>
      <c r="D236" s="35"/>
    </row>
    <row r="237" spans="1:4" ht="15.75" thickBot="1" x14ac:dyDescent="0.3">
      <c r="A237" s="15">
        <v>235</v>
      </c>
      <c r="B237" s="121"/>
      <c r="C237" s="34"/>
      <c r="D237" s="35"/>
    </row>
    <row r="238" spans="1:4" ht="15.75" thickBot="1" x14ac:dyDescent="0.3">
      <c r="A238" s="15">
        <v>236</v>
      </c>
      <c r="B238" s="121"/>
      <c r="C238" s="34"/>
      <c r="D238" s="35"/>
    </row>
    <row r="239" spans="1:4" ht="15.75" thickBot="1" x14ac:dyDescent="0.3">
      <c r="A239" s="15">
        <v>237</v>
      </c>
      <c r="B239" s="121"/>
      <c r="C239" s="34"/>
      <c r="D239" s="35"/>
    </row>
    <row r="240" spans="1:4" ht="15.75" thickBot="1" x14ac:dyDescent="0.3">
      <c r="A240" s="15">
        <v>238</v>
      </c>
      <c r="B240" s="121"/>
      <c r="C240" s="34"/>
      <c r="D240" s="35"/>
    </row>
    <row r="241" spans="1:4" ht="15.75" thickBot="1" x14ac:dyDescent="0.3">
      <c r="A241" s="15">
        <v>239</v>
      </c>
      <c r="B241" s="121"/>
      <c r="C241" s="34"/>
      <c r="D241" s="35"/>
    </row>
    <row r="242" spans="1:4" ht="15.75" thickBot="1" x14ac:dyDescent="0.3">
      <c r="A242" s="15">
        <v>240</v>
      </c>
      <c r="B242" s="121"/>
      <c r="C242" s="34"/>
      <c r="D242" s="35"/>
    </row>
    <row r="243" spans="1:4" ht="15.75" thickBot="1" x14ac:dyDescent="0.3">
      <c r="A243" s="15">
        <v>241</v>
      </c>
      <c r="B243" s="121"/>
      <c r="C243" s="34"/>
      <c r="D243" s="35"/>
    </row>
    <row r="244" spans="1:4" ht="15.75" thickBot="1" x14ac:dyDescent="0.3">
      <c r="A244" s="15">
        <v>242</v>
      </c>
      <c r="B244" s="121"/>
      <c r="C244" s="34"/>
      <c r="D244" s="35"/>
    </row>
    <row r="245" spans="1:4" ht="15.75" thickBot="1" x14ac:dyDescent="0.3">
      <c r="A245" s="15">
        <v>243</v>
      </c>
      <c r="B245" s="121"/>
      <c r="C245" s="34"/>
      <c r="D245" s="35"/>
    </row>
    <row r="246" spans="1:4" ht="15.75" thickBot="1" x14ac:dyDescent="0.3">
      <c r="A246" s="15">
        <v>244</v>
      </c>
      <c r="B246" s="121"/>
      <c r="C246" s="34"/>
      <c r="D246" s="35"/>
    </row>
    <row r="247" spans="1:4" ht="15.75" thickBot="1" x14ac:dyDescent="0.3">
      <c r="A247" s="15">
        <v>245</v>
      </c>
      <c r="B247" s="121"/>
      <c r="C247" s="34"/>
      <c r="D247" s="35"/>
    </row>
    <row r="248" spans="1:4" ht="15.75" thickBot="1" x14ac:dyDescent="0.3">
      <c r="A248" s="15">
        <v>246</v>
      </c>
      <c r="B248" s="121"/>
      <c r="C248" s="34"/>
      <c r="D248" s="35"/>
    </row>
    <row r="249" spans="1:4" ht="15.75" thickBot="1" x14ac:dyDescent="0.3">
      <c r="A249" s="15">
        <v>247</v>
      </c>
      <c r="B249" s="121"/>
      <c r="C249" s="34"/>
      <c r="D249" s="35"/>
    </row>
    <row r="250" spans="1:4" ht="15.75" thickBot="1" x14ac:dyDescent="0.3">
      <c r="A250" s="15">
        <v>248</v>
      </c>
      <c r="B250" s="121"/>
      <c r="C250" s="34"/>
      <c r="D250" s="35"/>
    </row>
    <row r="251" spans="1:4" ht="15.75" thickBot="1" x14ac:dyDescent="0.3">
      <c r="A251" s="15">
        <v>249</v>
      </c>
      <c r="B251" s="121"/>
      <c r="C251" s="34"/>
      <c r="D251" s="35"/>
    </row>
    <row r="252" spans="1:4" ht="15.75" thickBot="1" x14ac:dyDescent="0.3">
      <c r="A252" s="15">
        <v>250</v>
      </c>
      <c r="B252" s="121"/>
      <c r="C252" s="34"/>
      <c r="D252" s="35"/>
    </row>
    <row r="253" spans="1:4" ht="15.75" thickBot="1" x14ac:dyDescent="0.3">
      <c r="A253" s="15">
        <v>251</v>
      </c>
      <c r="B253" s="121"/>
      <c r="C253" s="34"/>
      <c r="D253" s="35"/>
    </row>
    <row r="254" spans="1:4" ht="15.75" thickBot="1" x14ac:dyDescent="0.3">
      <c r="A254" s="15">
        <v>252</v>
      </c>
      <c r="B254" s="121"/>
      <c r="C254" s="34"/>
      <c r="D254" s="35"/>
    </row>
    <row r="255" spans="1:4" ht="15.75" thickBot="1" x14ac:dyDescent="0.3">
      <c r="A255" s="15">
        <v>253</v>
      </c>
      <c r="B255" s="121"/>
      <c r="C255" s="34"/>
      <c r="D255" s="35"/>
    </row>
    <row r="256" spans="1:4" ht="15.75" thickBot="1" x14ac:dyDescent="0.3">
      <c r="A256" s="15">
        <v>254</v>
      </c>
      <c r="B256" s="121"/>
      <c r="C256" s="34"/>
      <c r="D256" s="35"/>
    </row>
    <row r="257" spans="1:4" ht="15.75" thickBot="1" x14ac:dyDescent="0.3">
      <c r="A257" s="15">
        <v>255</v>
      </c>
      <c r="B257" s="121"/>
      <c r="C257" s="34"/>
      <c r="D257" s="35"/>
    </row>
    <row r="258" spans="1:4" ht="15.75" thickBot="1" x14ac:dyDescent="0.3">
      <c r="A258" s="15">
        <v>256</v>
      </c>
      <c r="B258" s="121"/>
      <c r="C258" s="34"/>
      <c r="D258" s="35"/>
    </row>
    <row r="259" spans="1:4" ht="15.75" thickBot="1" x14ac:dyDescent="0.3">
      <c r="A259" s="15">
        <v>257</v>
      </c>
      <c r="B259" s="121"/>
      <c r="C259" s="34"/>
      <c r="D259" s="35"/>
    </row>
    <row r="260" spans="1:4" ht="15.75" thickBot="1" x14ac:dyDescent="0.3">
      <c r="A260" s="15">
        <v>258</v>
      </c>
      <c r="B260" s="121"/>
      <c r="C260" s="34"/>
      <c r="D260" s="35"/>
    </row>
    <row r="261" spans="1:4" ht="15.75" thickBot="1" x14ac:dyDescent="0.3">
      <c r="A261" s="15">
        <v>259</v>
      </c>
      <c r="B261" s="121"/>
      <c r="C261" s="34"/>
      <c r="D261" s="35"/>
    </row>
    <row r="262" spans="1:4" ht="15.75" thickBot="1" x14ac:dyDescent="0.3">
      <c r="A262" s="15">
        <v>260</v>
      </c>
      <c r="B262" s="121"/>
      <c r="C262" s="34"/>
      <c r="D262" s="35"/>
    </row>
    <row r="263" spans="1:4" ht="15.75" thickBot="1" x14ac:dyDescent="0.3">
      <c r="A263" s="15">
        <v>261</v>
      </c>
      <c r="B263" s="121"/>
      <c r="C263" s="34"/>
      <c r="D263" s="35"/>
    </row>
    <row r="264" spans="1:4" ht="15.75" thickBot="1" x14ac:dyDescent="0.3">
      <c r="A264" s="15">
        <v>262</v>
      </c>
      <c r="B264" s="121"/>
      <c r="C264" s="34"/>
      <c r="D264" s="35"/>
    </row>
    <row r="265" spans="1:4" ht="15.75" thickBot="1" x14ac:dyDescent="0.3">
      <c r="A265" s="15">
        <v>263</v>
      </c>
      <c r="B265" s="121"/>
      <c r="C265" s="34"/>
      <c r="D265" s="35"/>
    </row>
    <row r="266" spans="1:4" ht="15.75" thickBot="1" x14ac:dyDescent="0.3">
      <c r="A266" s="15">
        <v>264</v>
      </c>
      <c r="B266" s="121"/>
      <c r="C266" s="34"/>
      <c r="D266" s="35"/>
    </row>
    <row r="267" spans="1:4" ht="15.75" thickBot="1" x14ac:dyDescent="0.3">
      <c r="A267" s="15">
        <v>265</v>
      </c>
      <c r="B267" s="121"/>
      <c r="C267" s="34"/>
      <c r="D267" s="35"/>
    </row>
    <row r="268" spans="1:4" ht="15.75" thickBot="1" x14ac:dyDescent="0.3">
      <c r="A268" s="15">
        <v>266</v>
      </c>
      <c r="B268" s="121"/>
      <c r="C268" s="34"/>
      <c r="D268" s="35"/>
    </row>
    <row r="269" spans="1:4" ht="15.75" thickBot="1" x14ac:dyDescent="0.3">
      <c r="A269" s="15">
        <v>267</v>
      </c>
      <c r="B269" s="121"/>
      <c r="C269" s="34"/>
      <c r="D269" s="35"/>
    </row>
    <row r="270" spans="1:4" ht="15.75" thickBot="1" x14ac:dyDescent="0.3">
      <c r="A270" s="15">
        <v>268</v>
      </c>
      <c r="B270" s="121"/>
      <c r="C270" s="34"/>
      <c r="D270" s="35"/>
    </row>
    <row r="271" spans="1:4" ht="15.75" thickBot="1" x14ac:dyDescent="0.3">
      <c r="A271" s="15">
        <v>269</v>
      </c>
      <c r="B271" s="121"/>
      <c r="C271" s="34"/>
      <c r="D271" s="35"/>
    </row>
    <row r="272" spans="1:4" ht="15.75" thickBot="1" x14ac:dyDescent="0.3">
      <c r="A272" s="15">
        <v>270</v>
      </c>
      <c r="B272" s="121"/>
      <c r="C272" s="34"/>
      <c r="D272" s="35"/>
    </row>
    <row r="273" spans="1:4" ht="15.75" thickBot="1" x14ac:dyDescent="0.3">
      <c r="A273" s="15">
        <v>271</v>
      </c>
      <c r="B273" s="121"/>
      <c r="C273" s="34"/>
      <c r="D273" s="35"/>
    </row>
    <row r="274" spans="1:4" ht="15.75" thickBot="1" x14ac:dyDescent="0.3">
      <c r="A274" s="15">
        <v>272</v>
      </c>
      <c r="B274" s="121"/>
      <c r="C274" s="34"/>
      <c r="D274" s="35"/>
    </row>
    <row r="275" spans="1:4" ht="15.75" thickBot="1" x14ac:dyDescent="0.3">
      <c r="A275" s="15">
        <v>273</v>
      </c>
      <c r="B275" s="121"/>
      <c r="C275" s="34"/>
      <c r="D275" s="35"/>
    </row>
    <row r="276" spans="1:4" ht="15.75" thickBot="1" x14ac:dyDescent="0.3">
      <c r="A276" s="15">
        <v>274</v>
      </c>
      <c r="B276" s="121"/>
      <c r="C276" s="34"/>
      <c r="D276" s="35"/>
    </row>
    <row r="277" spans="1:4" ht="15.75" thickBot="1" x14ac:dyDescent="0.3">
      <c r="A277" s="15">
        <v>275</v>
      </c>
      <c r="B277" s="121"/>
      <c r="C277" s="34"/>
      <c r="D277" s="35"/>
    </row>
    <row r="278" spans="1:4" ht="15.75" thickBot="1" x14ac:dyDescent="0.3">
      <c r="A278" s="15">
        <v>276</v>
      </c>
      <c r="B278" s="121"/>
      <c r="C278" s="34"/>
      <c r="D278" s="35"/>
    </row>
    <row r="279" spans="1:4" ht="15.75" thickBot="1" x14ac:dyDescent="0.3">
      <c r="A279" s="15">
        <v>277</v>
      </c>
      <c r="B279" s="121"/>
      <c r="C279" s="34"/>
      <c r="D279" s="35"/>
    </row>
    <row r="280" spans="1:4" ht="15.75" thickBot="1" x14ac:dyDescent="0.3">
      <c r="A280" s="15">
        <v>278</v>
      </c>
      <c r="B280" s="121"/>
      <c r="C280" s="34"/>
      <c r="D280" s="35"/>
    </row>
    <row r="281" spans="1:4" ht="15.75" thickBot="1" x14ac:dyDescent="0.3">
      <c r="A281" s="15">
        <v>279</v>
      </c>
      <c r="B281" s="121"/>
      <c r="C281" s="34"/>
      <c r="D281" s="35"/>
    </row>
    <row r="282" spans="1:4" ht="15.75" thickBot="1" x14ac:dyDescent="0.3">
      <c r="A282" s="15">
        <v>280</v>
      </c>
      <c r="B282" s="121"/>
      <c r="C282" s="34"/>
      <c r="D282" s="35"/>
    </row>
    <row r="283" spans="1:4" ht="15.75" thickBot="1" x14ac:dyDescent="0.3">
      <c r="A283" s="15">
        <v>281</v>
      </c>
      <c r="B283" s="121"/>
      <c r="C283" s="34"/>
      <c r="D283" s="35"/>
    </row>
    <row r="284" spans="1:4" ht="15.75" thickBot="1" x14ac:dyDescent="0.3">
      <c r="A284" s="15">
        <v>282</v>
      </c>
      <c r="B284" s="121"/>
      <c r="C284" s="34"/>
      <c r="D284" s="35"/>
    </row>
    <row r="285" spans="1:4" ht="15.75" thickBot="1" x14ac:dyDescent="0.3">
      <c r="A285" s="15">
        <v>283</v>
      </c>
      <c r="B285" s="121"/>
      <c r="C285" s="34"/>
      <c r="D285" s="35"/>
    </row>
    <row r="286" spans="1:4" ht="15.75" thickBot="1" x14ac:dyDescent="0.3">
      <c r="A286" s="15">
        <v>284</v>
      </c>
      <c r="B286" s="121"/>
      <c r="C286" s="34"/>
      <c r="D286" s="35"/>
    </row>
    <row r="287" spans="1:4" ht="15.75" thickBot="1" x14ac:dyDescent="0.3">
      <c r="A287" s="15">
        <v>285</v>
      </c>
      <c r="B287" s="121"/>
      <c r="C287" s="34"/>
      <c r="D287" s="35"/>
    </row>
    <row r="288" spans="1:4" ht="15.75" thickBot="1" x14ac:dyDescent="0.3">
      <c r="A288" s="15">
        <v>286</v>
      </c>
      <c r="B288" s="121"/>
      <c r="C288" s="34"/>
      <c r="D288" s="35"/>
    </row>
    <row r="289" spans="1:4" ht="15.75" thickBot="1" x14ac:dyDescent="0.3">
      <c r="A289" s="15">
        <v>287</v>
      </c>
      <c r="B289" s="121"/>
      <c r="C289" s="34"/>
      <c r="D289" s="35"/>
    </row>
    <row r="290" spans="1:4" ht="15.75" thickBot="1" x14ac:dyDescent="0.3">
      <c r="A290" s="15">
        <v>288</v>
      </c>
      <c r="B290" s="121"/>
      <c r="C290" s="34"/>
      <c r="D290" s="35"/>
    </row>
    <row r="291" spans="1:4" ht="15.75" thickBot="1" x14ac:dyDescent="0.3">
      <c r="A291" s="15">
        <v>289</v>
      </c>
      <c r="B291" s="121"/>
      <c r="C291" s="34"/>
      <c r="D291" s="35"/>
    </row>
    <row r="292" spans="1:4" ht="15.75" thickBot="1" x14ac:dyDescent="0.3">
      <c r="A292" s="15">
        <v>290</v>
      </c>
      <c r="B292" s="121"/>
      <c r="C292" s="34"/>
      <c r="D292" s="35"/>
    </row>
    <row r="293" spans="1:4" ht="15.75" thickBot="1" x14ac:dyDescent="0.3">
      <c r="A293" s="15">
        <v>291</v>
      </c>
      <c r="B293" s="121"/>
      <c r="C293" s="34"/>
      <c r="D293" s="35"/>
    </row>
    <row r="294" spans="1:4" ht="15.75" thickBot="1" x14ac:dyDescent="0.3">
      <c r="A294" s="15">
        <v>292</v>
      </c>
      <c r="B294" s="121"/>
      <c r="C294" s="34"/>
      <c r="D294" s="35"/>
    </row>
    <row r="295" spans="1:4" ht="15.75" thickBot="1" x14ac:dyDescent="0.3">
      <c r="A295" s="15">
        <v>293</v>
      </c>
      <c r="B295" s="121"/>
      <c r="C295" s="34"/>
      <c r="D295" s="35"/>
    </row>
    <row r="296" spans="1:4" ht="15.75" thickBot="1" x14ac:dyDescent="0.3">
      <c r="A296" s="15">
        <v>294</v>
      </c>
      <c r="B296" s="121"/>
      <c r="C296" s="34"/>
      <c r="D296" s="35"/>
    </row>
    <row r="297" spans="1:4" ht="15.75" thickBot="1" x14ac:dyDescent="0.3">
      <c r="A297" s="15">
        <v>295</v>
      </c>
      <c r="B297" s="121"/>
      <c r="C297" s="34"/>
      <c r="D297" s="35"/>
    </row>
    <row r="298" spans="1:4" ht="15.75" thickBot="1" x14ac:dyDescent="0.3">
      <c r="A298" s="15">
        <v>296</v>
      </c>
      <c r="B298" s="121"/>
      <c r="C298" s="34"/>
      <c r="D298" s="35"/>
    </row>
    <row r="299" spans="1:4" ht="15.75" thickBot="1" x14ac:dyDescent="0.3">
      <c r="A299" s="15">
        <v>297</v>
      </c>
      <c r="B299" s="121"/>
      <c r="C299" s="34"/>
      <c r="D299" s="35"/>
    </row>
    <row r="300" spans="1:4" ht="15.75" thickBot="1" x14ac:dyDescent="0.3">
      <c r="A300" s="15">
        <v>298</v>
      </c>
      <c r="B300" s="121"/>
      <c r="C300" s="34"/>
      <c r="D300" s="35"/>
    </row>
    <row r="301" spans="1:4" ht="15.75" thickBot="1" x14ac:dyDescent="0.3">
      <c r="A301" s="15">
        <v>299</v>
      </c>
      <c r="B301" s="121"/>
      <c r="C301" s="34"/>
      <c r="D301" s="35"/>
    </row>
    <row r="302" spans="1:4" ht="15.75" thickBot="1" x14ac:dyDescent="0.3">
      <c r="A302" s="15">
        <v>300</v>
      </c>
      <c r="B302" s="121"/>
      <c r="C302" s="34"/>
      <c r="D302" s="35"/>
    </row>
    <row r="303" spans="1:4" ht="15.75" thickBot="1" x14ac:dyDescent="0.3">
      <c r="A303" s="15">
        <v>301</v>
      </c>
      <c r="B303" s="121"/>
      <c r="C303" s="34"/>
      <c r="D303" s="35"/>
    </row>
    <row r="304" spans="1:4" ht="15.75" thickBot="1" x14ac:dyDescent="0.3">
      <c r="A304" s="15">
        <v>302</v>
      </c>
      <c r="B304" s="121"/>
      <c r="C304" s="34"/>
      <c r="D304" s="35"/>
    </row>
    <row r="305" spans="1:4" ht="15.75" thickBot="1" x14ac:dyDescent="0.3">
      <c r="A305" s="15">
        <v>303</v>
      </c>
      <c r="B305" s="121"/>
      <c r="C305" s="34"/>
      <c r="D305" s="35"/>
    </row>
    <row r="306" spans="1:4" ht="15.75" thickBot="1" x14ac:dyDescent="0.3">
      <c r="A306" s="15">
        <v>304</v>
      </c>
      <c r="B306" s="121"/>
      <c r="C306" s="34"/>
      <c r="D306" s="35"/>
    </row>
    <row r="307" spans="1:4" ht="15.75" thickBot="1" x14ac:dyDescent="0.3">
      <c r="A307" s="15">
        <v>305</v>
      </c>
      <c r="B307" s="121"/>
      <c r="C307" s="34"/>
      <c r="D307" s="35"/>
    </row>
    <row r="308" spans="1:4" ht="15.75" thickBot="1" x14ac:dyDescent="0.3">
      <c r="A308" s="15">
        <v>306</v>
      </c>
      <c r="B308" s="121"/>
      <c r="C308" s="34"/>
      <c r="D308" s="35"/>
    </row>
    <row r="309" spans="1:4" ht="15.75" thickBot="1" x14ac:dyDescent="0.3">
      <c r="A309" s="15">
        <v>307</v>
      </c>
      <c r="B309" s="121"/>
      <c r="C309" s="34"/>
      <c r="D309" s="35"/>
    </row>
    <row r="310" spans="1:4" ht="15.75" thickBot="1" x14ac:dyDescent="0.3">
      <c r="A310" s="15">
        <v>308</v>
      </c>
      <c r="B310" s="121"/>
      <c r="C310" s="34"/>
      <c r="D310" s="35"/>
    </row>
    <row r="311" spans="1:4" ht="15.75" thickBot="1" x14ac:dyDescent="0.3">
      <c r="A311" s="15">
        <v>309</v>
      </c>
      <c r="B311" s="121"/>
      <c r="C311" s="34"/>
      <c r="D311" s="35"/>
    </row>
    <row r="312" spans="1:4" ht="15.75" thickBot="1" x14ac:dyDescent="0.3">
      <c r="A312" s="15">
        <v>310</v>
      </c>
      <c r="B312" s="121"/>
      <c r="C312" s="34"/>
      <c r="D312" s="35"/>
    </row>
    <row r="313" spans="1:4" ht="15.75" thickBot="1" x14ac:dyDescent="0.3">
      <c r="A313" s="15">
        <v>311</v>
      </c>
      <c r="B313" s="121"/>
      <c r="C313" s="34"/>
      <c r="D313" s="35"/>
    </row>
    <row r="314" spans="1:4" ht="15.75" thickBot="1" x14ac:dyDescent="0.3">
      <c r="A314" s="15">
        <v>312</v>
      </c>
      <c r="B314" s="121"/>
      <c r="C314" s="34"/>
      <c r="D314" s="35"/>
    </row>
    <row r="315" spans="1:4" ht="15.75" thickBot="1" x14ac:dyDescent="0.3">
      <c r="A315" s="15">
        <v>313</v>
      </c>
      <c r="B315" s="121"/>
      <c r="C315" s="34"/>
      <c r="D315" s="35"/>
    </row>
    <row r="316" spans="1:4" ht="15.75" thickBot="1" x14ac:dyDescent="0.3">
      <c r="A316" s="15">
        <v>314</v>
      </c>
      <c r="B316" s="121"/>
      <c r="C316" s="34"/>
      <c r="D316" s="35"/>
    </row>
    <row r="317" spans="1:4" ht="15.75" thickBot="1" x14ac:dyDescent="0.3">
      <c r="A317" s="15">
        <v>315</v>
      </c>
      <c r="B317" s="121"/>
      <c r="C317" s="34"/>
      <c r="D317" s="35"/>
    </row>
    <row r="318" spans="1:4" ht="15.75" thickBot="1" x14ac:dyDescent="0.3">
      <c r="A318" s="15">
        <v>316</v>
      </c>
      <c r="B318" s="121"/>
      <c r="C318" s="34"/>
      <c r="D318" s="35"/>
    </row>
    <row r="319" spans="1:4" ht="15.75" thickBot="1" x14ac:dyDescent="0.3">
      <c r="A319" s="15">
        <v>317</v>
      </c>
      <c r="B319" s="121"/>
      <c r="C319" s="34"/>
      <c r="D319" s="35"/>
    </row>
    <row r="320" spans="1:4" ht="15.75" thickBot="1" x14ac:dyDescent="0.3">
      <c r="A320" s="15">
        <v>318</v>
      </c>
      <c r="B320" s="121"/>
      <c r="C320" s="34"/>
      <c r="D320" s="35"/>
    </row>
    <row r="321" spans="1:4" ht="15.75" thickBot="1" x14ac:dyDescent="0.3">
      <c r="A321" s="15">
        <v>319</v>
      </c>
      <c r="B321" s="121"/>
      <c r="C321" s="34"/>
      <c r="D321" s="35"/>
    </row>
    <row r="322" spans="1:4" ht="15.75" thickBot="1" x14ac:dyDescent="0.3">
      <c r="A322" s="15">
        <v>320</v>
      </c>
      <c r="B322" s="121"/>
      <c r="C322" s="34"/>
      <c r="D322" s="35"/>
    </row>
    <row r="323" spans="1:4" ht="15.75" thickBot="1" x14ac:dyDescent="0.3">
      <c r="A323" s="15">
        <v>321</v>
      </c>
      <c r="B323" s="121"/>
      <c r="C323" s="34"/>
      <c r="D323" s="35"/>
    </row>
    <row r="324" spans="1:4" ht="15.75" thickBot="1" x14ac:dyDescent="0.3">
      <c r="A324" s="15">
        <v>322</v>
      </c>
      <c r="B324" s="121"/>
      <c r="C324" s="34"/>
      <c r="D324" s="35"/>
    </row>
    <row r="325" spans="1:4" ht="15.75" thickBot="1" x14ac:dyDescent="0.3">
      <c r="A325" s="15">
        <v>323</v>
      </c>
      <c r="B325" s="121"/>
      <c r="C325" s="34"/>
      <c r="D325" s="35"/>
    </row>
    <row r="326" spans="1:4" ht="15.75" thickBot="1" x14ac:dyDescent="0.3">
      <c r="A326" s="15">
        <v>324</v>
      </c>
      <c r="B326" s="121"/>
      <c r="C326" s="34"/>
      <c r="D326" s="35"/>
    </row>
    <row r="327" spans="1:4" ht="15.75" thickBot="1" x14ac:dyDescent="0.3">
      <c r="A327" s="15">
        <v>325</v>
      </c>
      <c r="B327" s="121"/>
      <c r="C327" s="34"/>
      <c r="D327" s="35"/>
    </row>
    <row r="328" spans="1:4" ht="15.75" thickBot="1" x14ac:dyDescent="0.3">
      <c r="A328" s="15">
        <v>326</v>
      </c>
      <c r="B328" s="121"/>
      <c r="C328" s="34"/>
      <c r="D328" s="35"/>
    </row>
    <row r="329" spans="1:4" ht="15.75" thickBot="1" x14ac:dyDescent="0.3">
      <c r="A329" s="15">
        <v>327</v>
      </c>
      <c r="B329" s="121"/>
      <c r="C329" s="34"/>
      <c r="D329" s="35"/>
    </row>
    <row r="330" spans="1:4" ht="15.75" thickBot="1" x14ac:dyDescent="0.3">
      <c r="A330" s="15">
        <v>328</v>
      </c>
      <c r="B330" s="121"/>
      <c r="C330" s="34"/>
      <c r="D330" s="35"/>
    </row>
    <row r="331" spans="1:4" ht="15.75" thickBot="1" x14ac:dyDescent="0.3">
      <c r="A331" s="15">
        <v>329</v>
      </c>
      <c r="B331" s="121"/>
      <c r="C331" s="34"/>
      <c r="D331" s="35"/>
    </row>
    <row r="332" spans="1:4" ht="15.75" thickBot="1" x14ac:dyDescent="0.3">
      <c r="A332" s="15">
        <v>330</v>
      </c>
      <c r="B332" s="121"/>
      <c r="C332" s="34"/>
      <c r="D332" s="35"/>
    </row>
    <row r="333" spans="1:4" ht="15.75" thickBot="1" x14ac:dyDescent="0.3">
      <c r="A333" s="15">
        <v>331</v>
      </c>
      <c r="B333" s="121"/>
      <c r="C333" s="34"/>
      <c r="D333" s="35"/>
    </row>
    <row r="334" spans="1:4" ht="15.75" thickBot="1" x14ac:dyDescent="0.3">
      <c r="A334" s="15">
        <v>332</v>
      </c>
      <c r="B334" s="121"/>
      <c r="C334" s="34"/>
      <c r="D334" s="35"/>
    </row>
    <row r="335" spans="1:4" ht="15.75" thickBot="1" x14ac:dyDescent="0.3">
      <c r="A335" s="15">
        <v>333</v>
      </c>
      <c r="B335" s="121"/>
      <c r="C335" s="34"/>
      <c r="D335" s="35"/>
    </row>
    <row r="336" spans="1:4" ht="15.75" thickBot="1" x14ac:dyDescent="0.3">
      <c r="A336" s="15">
        <v>334</v>
      </c>
      <c r="B336" s="121"/>
      <c r="C336" s="34"/>
      <c r="D336" s="35"/>
    </row>
    <row r="337" spans="1:4" ht="15.75" thickBot="1" x14ac:dyDescent="0.3">
      <c r="A337" s="15">
        <v>335</v>
      </c>
      <c r="B337" s="121"/>
      <c r="C337" s="34"/>
      <c r="D337" s="35"/>
    </row>
    <row r="338" spans="1:4" ht="15.75" thickBot="1" x14ac:dyDescent="0.3">
      <c r="A338" s="15">
        <v>336</v>
      </c>
      <c r="B338" s="121"/>
      <c r="C338" s="34"/>
      <c r="D338" s="35"/>
    </row>
    <row r="339" spans="1:4" ht="15.75" thickBot="1" x14ac:dyDescent="0.3">
      <c r="A339" s="15">
        <v>337</v>
      </c>
      <c r="B339" s="121"/>
      <c r="C339" s="34"/>
      <c r="D339" s="35"/>
    </row>
    <row r="340" spans="1:4" ht="15.75" thickBot="1" x14ac:dyDescent="0.3">
      <c r="A340" s="15">
        <v>338</v>
      </c>
      <c r="B340" s="121"/>
      <c r="C340" s="34"/>
      <c r="D340" s="35"/>
    </row>
    <row r="341" spans="1:4" ht="15.75" thickBot="1" x14ac:dyDescent="0.3">
      <c r="A341" s="15">
        <v>339</v>
      </c>
      <c r="B341" s="121"/>
      <c r="C341" s="34"/>
      <c r="D341" s="35"/>
    </row>
    <row r="342" spans="1:4" ht="15.75" thickBot="1" x14ac:dyDescent="0.3">
      <c r="A342" s="15">
        <v>340</v>
      </c>
      <c r="B342" s="121"/>
      <c r="C342" s="34"/>
      <c r="D342" s="35"/>
    </row>
    <row r="343" spans="1:4" ht="15.75" thickBot="1" x14ac:dyDescent="0.3">
      <c r="A343" s="15">
        <v>341</v>
      </c>
      <c r="B343" s="121"/>
      <c r="C343" s="34"/>
      <c r="D343" s="35"/>
    </row>
    <row r="344" spans="1:4" ht="15.75" thickBot="1" x14ac:dyDescent="0.3">
      <c r="A344" s="15">
        <v>342</v>
      </c>
      <c r="B344" s="121"/>
      <c r="C344" s="34"/>
      <c r="D344" s="35"/>
    </row>
    <row r="345" spans="1:4" ht="15.75" thickBot="1" x14ac:dyDescent="0.3">
      <c r="A345" s="15">
        <v>343</v>
      </c>
      <c r="B345" s="121"/>
      <c r="C345" s="34"/>
      <c r="D345" s="35"/>
    </row>
    <row r="346" spans="1:4" ht="15.75" thickBot="1" x14ac:dyDescent="0.3">
      <c r="A346" s="15">
        <v>344</v>
      </c>
      <c r="B346" s="121"/>
      <c r="C346" s="34"/>
      <c r="D346" s="35"/>
    </row>
    <row r="347" spans="1:4" ht="15.75" thickBot="1" x14ac:dyDescent="0.3">
      <c r="A347" s="15">
        <v>345</v>
      </c>
      <c r="B347" s="121"/>
      <c r="C347" s="34"/>
      <c r="D347" s="35"/>
    </row>
    <row r="348" spans="1:4" ht="15.75" thickBot="1" x14ac:dyDescent="0.3">
      <c r="A348" s="15">
        <v>346</v>
      </c>
      <c r="B348" s="121"/>
      <c r="C348" s="34"/>
      <c r="D348" s="35"/>
    </row>
    <row r="349" spans="1:4" ht="15.75" thickBot="1" x14ac:dyDescent="0.3">
      <c r="A349" s="15">
        <v>347</v>
      </c>
      <c r="B349" s="121"/>
      <c r="C349" s="34"/>
      <c r="D349" s="35"/>
    </row>
    <row r="350" spans="1:4" ht="15.75" thickBot="1" x14ac:dyDescent="0.3">
      <c r="A350" s="15">
        <v>348</v>
      </c>
      <c r="B350" s="121"/>
      <c r="C350" s="34"/>
      <c r="D350" s="35"/>
    </row>
    <row r="351" spans="1:4" ht="15.75" thickBot="1" x14ac:dyDescent="0.3">
      <c r="A351" s="15">
        <v>349</v>
      </c>
      <c r="B351" s="121"/>
      <c r="C351" s="34"/>
      <c r="D351" s="35"/>
    </row>
    <row r="352" spans="1:4" ht="15.75" thickBot="1" x14ac:dyDescent="0.3">
      <c r="A352" s="15">
        <v>350</v>
      </c>
      <c r="B352" s="121"/>
      <c r="C352" s="34"/>
      <c r="D352" s="35"/>
    </row>
    <row r="353" spans="1:4" ht="15.75" thickBot="1" x14ac:dyDescent="0.3">
      <c r="A353" s="15">
        <v>351</v>
      </c>
      <c r="B353" s="121"/>
      <c r="C353" s="34"/>
      <c r="D353" s="35"/>
    </row>
    <row r="354" spans="1:4" ht="15.75" thickBot="1" x14ac:dyDescent="0.3">
      <c r="A354" s="15">
        <v>352</v>
      </c>
      <c r="B354" s="121"/>
      <c r="C354" s="34"/>
      <c r="D354" s="35"/>
    </row>
    <row r="355" spans="1:4" ht="15.75" thickBot="1" x14ac:dyDescent="0.3">
      <c r="A355" s="15">
        <v>353</v>
      </c>
      <c r="B355" s="121"/>
      <c r="C355" s="34"/>
      <c r="D355" s="35"/>
    </row>
    <row r="356" spans="1:4" ht="15.75" thickBot="1" x14ac:dyDescent="0.3">
      <c r="A356" s="15">
        <v>354</v>
      </c>
      <c r="B356" s="121"/>
      <c r="C356" s="34"/>
      <c r="D356" s="35"/>
    </row>
    <row r="357" spans="1:4" ht="15.75" thickBot="1" x14ac:dyDescent="0.3">
      <c r="A357" s="15">
        <v>355</v>
      </c>
      <c r="B357" s="121"/>
      <c r="C357" s="34"/>
      <c r="D357" s="35"/>
    </row>
    <row r="358" spans="1:4" ht="15.75" thickBot="1" x14ac:dyDescent="0.3">
      <c r="A358" s="15">
        <v>356</v>
      </c>
      <c r="B358" s="121"/>
      <c r="C358" s="34"/>
      <c r="D358" s="35"/>
    </row>
    <row r="359" spans="1:4" ht="15.75" thickBot="1" x14ac:dyDescent="0.3">
      <c r="A359" s="15">
        <v>357</v>
      </c>
      <c r="B359" s="121"/>
      <c r="C359" s="34"/>
      <c r="D359" s="35"/>
    </row>
    <row r="360" spans="1:4" ht="15.75" thickBot="1" x14ac:dyDescent="0.3">
      <c r="A360" s="15">
        <v>358</v>
      </c>
      <c r="B360" s="121"/>
      <c r="C360" s="34"/>
      <c r="D360" s="35"/>
    </row>
    <row r="361" spans="1:4" ht="15.75" thickBot="1" x14ac:dyDescent="0.3">
      <c r="A361" s="15">
        <v>359</v>
      </c>
      <c r="B361" s="121"/>
      <c r="C361" s="34"/>
      <c r="D361" s="35"/>
    </row>
    <row r="362" spans="1:4" ht="15.75" thickBot="1" x14ac:dyDescent="0.3">
      <c r="A362" s="15">
        <v>360</v>
      </c>
      <c r="B362" s="121"/>
      <c r="C362" s="34"/>
      <c r="D362" s="35"/>
    </row>
    <row r="363" spans="1:4" ht="15.75" thickBot="1" x14ac:dyDescent="0.3">
      <c r="A363" s="15">
        <v>361</v>
      </c>
      <c r="B363" s="121"/>
      <c r="C363" s="34"/>
      <c r="D363" s="35"/>
    </row>
    <row r="364" spans="1:4" ht="15.75" thickBot="1" x14ac:dyDescent="0.3">
      <c r="A364" s="15">
        <v>362</v>
      </c>
      <c r="B364" s="121"/>
      <c r="C364" s="34"/>
      <c r="D364" s="35"/>
    </row>
    <row r="365" spans="1:4" ht="15.75" thickBot="1" x14ac:dyDescent="0.3">
      <c r="A365" s="15">
        <v>363</v>
      </c>
      <c r="B365" s="121"/>
      <c r="C365" s="34"/>
      <c r="D365" s="35"/>
    </row>
    <row r="366" spans="1:4" ht="15.75" thickBot="1" x14ac:dyDescent="0.3">
      <c r="A366" s="15">
        <v>364</v>
      </c>
      <c r="B366" s="121"/>
      <c r="C366" s="34"/>
      <c r="D366" s="35"/>
    </row>
    <row r="367" spans="1:4" ht="15.75" thickBot="1" x14ac:dyDescent="0.3">
      <c r="A367" s="15">
        <v>365</v>
      </c>
      <c r="B367" s="121"/>
      <c r="C367" s="34"/>
      <c r="D367" s="35"/>
    </row>
    <row r="368" spans="1:4" ht="15.75" thickBot="1" x14ac:dyDescent="0.3">
      <c r="A368" s="15">
        <v>366</v>
      </c>
      <c r="B368" s="121"/>
      <c r="C368" s="34"/>
      <c r="D368" s="35"/>
    </row>
    <row r="369" spans="1:4" ht="15.75" thickBot="1" x14ac:dyDescent="0.3">
      <c r="A369" s="15">
        <v>367</v>
      </c>
      <c r="B369" s="121"/>
      <c r="C369" s="34"/>
      <c r="D369" s="35"/>
    </row>
    <row r="370" spans="1:4" ht="15.75" thickBot="1" x14ac:dyDescent="0.3">
      <c r="A370" s="15">
        <v>368</v>
      </c>
      <c r="B370" s="121"/>
      <c r="C370" s="34"/>
      <c r="D370" s="35"/>
    </row>
    <row r="371" spans="1:4" ht="15.75" thickBot="1" x14ac:dyDescent="0.3">
      <c r="A371" s="15">
        <v>369</v>
      </c>
      <c r="B371" s="121"/>
      <c r="C371" s="34"/>
      <c r="D371" s="35"/>
    </row>
    <row r="372" spans="1:4" ht="15.75" thickBot="1" x14ac:dyDescent="0.3">
      <c r="A372" s="15">
        <v>370</v>
      </c>
      <c r="B372" s="121"/>
      <c r="C372" s="34"/>
      <c r="D372" s="35"/>
    </row>
    <row r="373" spans="1:4" ht="15.75" thickBot="1" x14ac:dyDescent="0.3">
      <c r="A373" s="15">
        <v>371</v>
      </c>
      <c r="B373" s="121"/>
      <c r="C373" s="34"/>
      <c r="D373" s="35"/>
    </row>
    <row r="374" spans="1:4" ht="15.75" thickBot="1" x14ac:dyDescent="0.3">
      <c r="A374" s="15">
        <v>372</v>
      </c>
      <c r="B374" s="121"/>
      <c r="C374" s="34"/>
      <c r="D374" s="35"/>
    </row>
    <row r="375" spans="1:4" ht="15.75" thickBot="1" x14ac:dyDescent="0.3">
      <c r="A375" s="15">
        <v>373</v>
      </c>
      <c r="B375" s="121"/>
      <c r="C375" s="34"/>
      <c r="D375" s="35"/>
    </row>
    <row r="376" spans="1:4" ht="15.75" thickBot="1" x14ac:dyDescent="0.3">
      <c r="A376" s="15">
        <v>374</v>
      </c>
      <c r="B376" s="121"/>
      <c r="C376" s="34"/>
      <c r="D376" s="35"/>
    </row>
    <row r="377" spans="1:4" ht="15.75" thickBot="1" x14ac:dyDescent="0.3">
      <c r="A377" s="15">
        <v>375</v>
      </c>
      <c r="B377" s="121"/>
      <c r="C377" s="34"/>
      <c r="D377" s="35"/>
    </row>
    <row r="378" spans="1:4" ht="15.75" thickBot="1" x14ac:dyDescent="0.3">
      <c r="A378" s="15">
        <v>376</v>
      </c>
      <c r="B378" s="121"/>
      <c r="C378" s="34"/>
      <c r="D378" s="35"/>
    </row>
    <row r="379" spans="1:4" ht="15.75" thickBot="1" x14ac:dyDescent="0.3">
      <c r="A379" s="15">
        <v>377</v>
      </c>
      <c r="B379" s="121"/>
      <c r="C379" s="34"/>
      <c r="D379" s="35"/>
    </row>
    <row r="380" spans="1:4" ht="15.75" thickBot="1" x14ac:dyDescent="0.3">
      <c r="A380" s="15">
        <v>378</v>
      </c>
      <c r="B380" s="121"/>
      <c r="C380" s="34"/>
      <c r="D380" s="35"/>
    </row>
    <row r="381" spans="1:4" ht="15.75" thickBot="1" x14ac:dyDescent="0.3">
      <c r="A381" s="15">
        <v>379</v>
      </c>
      <c r="B381" s="121"/>
      <c r="C381" s="34"/>
      <c r="D381" s="35"/>
    </row>
    <row r="382" spans="1:4" ht="15.75" thickBot="1" x14ac:dyDescent="0.3">
      <c r="A382" s="15">
        <v>380</v>
      </c>
      <c r="B382" s="121"/>
      <c r="C382" s="34"/>
      <c r="D382" s="35"/>
    </row>
    <row r="383" spans="1:4" ht="15.75" thickBot="1" x14ac:dyDescent="0.3">
      <c r="A383" s="15">
        <v>381</v>
      </c>
      <c r="B383" s="121"/>
      <c r="C383" s="34"/>
      <c r="D383" s="35"/>
    </row>
    <row r="384" spans="1:4" ht="15.75" thickBot="1" x14ac:dyDescent="0.3">
      <c r="A384" s="15">
        <v>382</v>
      </c>
      <c r="B384" s="121"/>
      <c r="C384" s="34"/>
      <c r="D384" s="35"/>
    </row>
    <row r="385" spans="1:4" ht="15.75" thickBot="1" x14ac:dyDescent="0.3">
      <c r="A385" s="15">
        <v>383</v>
      </c>
      <c r="B385" s="121"/>
      <c r="C385" s="34"/>
      <c r="D385" s="35"/>
    </row>
    <row r="386" spans="1:4" ht="15.75" thickBot="1" x14ac:dyDescent="0.3">
      <c r="A386" s="15">
        <v>384</v>
      </c>
      <c r="B386" s="121"/>
      <c r="C386" s="34"/>
      <c r="D386" s="35"/>
    </row>
    <row r="387" spans="1:4" ht="15.75" thickBot="1" x14ac:dyDescent="0.3">
      <c r="A387" s="15">
        <v>385</v>
      </c>
      <c r="B387" s="121"/>
      <c r="C387" s="34"/>
      <c r="D387" s="35"/>
    </row>
    <row r="388" spans="1:4" ht="15.75" thickBot="1" x14ac:dyDescent="0.3">
      <c r="A388" s="15">
        <v>386</v>
      </c>
      <c r="B388" s="121"/>
      <c r="C388" s="34"/>
      <c r="D388" s="35"/>
    </row>
    <row r="389" spans="1:4" ht="15.75" thickBot="1" x14ac:dyDescent="0.3">
      <c r="A389" s="15">
        <v>387</v>
      </c>
      <c r="B389" s="121"/>
      <c r="C389" s="34"/>
      <c r="D389" s="35"/>
    </row>
    <row r="390" spans="1:4" ht="15.75" thickBot="1" x14ac:dyDescent="0.3">
      <c r="A390" s="15">
        <v>388</v>
      </c>
      <c r="B390" s="121"/>
      <c r="C390" s="34"/>
      <c r="D390" s="35"/>
    </row>
    <row r="391" spans="1:4" ht="15.75" thickBot="1" x14ac:dyDescent="0.3">
      <c r="A391" s="15">
        <v>389</v>
      </c>
      <c r="B391" s="121"/>
      <c r="C391" s="34"/>
      <c r="D391" s="35"/>
    </row>
    <row r="392" spans="1:4" ht="15.75" thickBot="1" x14ac:dyDescent="0.3">
      <c r="A392" s="15">
        <v>390</v>
      </c>
      <c r="B392" s="121"/>
      <c r="C392" s="34"/>
      <c r="D392" s="35"/>
    </row>
    <row r="393" spans="1:4" ht="15.75" thickBot="1" x14ac:dyDescent="0.3">
      <c r="A393" s="15">
        <v>391</v>
      </c>
      <c r="B393" s="121"/>
      <c r="C393" s="34"/>
      <c r="D393" s="35"/>
    </row>
    <row r="394" spans="1:4" ht="15.75" thickBot="1" x14ac:dyDescent="0.3">
      <c r="A394" s="15">
        <v>392</v>
      </c>
      <c r="B394" s="121"/>
      <c r="C394" s="34"/>
      <c r="D394" s="35"/>
    </row>
    <row r="395" spans="1:4" ht="15.75" thickBot="1" x14ac:dyDescent="0.3">
      <c r="A395" s="15">
        <v>393</v>
      </c>
      <c r="B395" s="121"/>
      <c r="C395" s="34"/>
      <c r="D395" s="35"/>
    </row>
    <row r="396" spans="1:4" ht="15.75" thickBot="1" x14ac:dyDescent="0.3">
      <c r="A396" s="15">
        <v>394</v>
      </c>
      <c r="B396" s="121"/>
      <c r="C396" s="34"/>
      <c r="D396" s="35"/>
    </row>
    <row r="397" spans="1:4" ht="15.75" thickBot="1" x14ac:dyDescent="0.3">
      <c r="A397" s="15">
        <v>395</v>
      </c>
      <c r="B397" s="121"/>
      <c r="C397" s="34"/>
      <c r="D397" s="35"/>
    </row>
    <row r="398" spans="1:4" ht="15.75" thickBot="1" x14ac:dyDescent="0.3">
      <c r="A398" s="15">
        <v>396</v>
      </c>
      <c r="B398" s="121"/>
      <c r="C398" s="34"/>
      <c r="D398" s="35"/>
    </row>
    <row r="399" spans="1:4" ht="15.75" thickBot="1" x14ac:dyDescent="0.3">
      <c r="A399" s="15">
        <v>397</v>
      </c>
      <c r="B399" s="121"/>
      <c r="C399" s="34"/>
      <c r="D399" s="35"/>
    </row>
    <row r="400" spans="1:4" ht="15.75" thickBot="1" x14ac:dyDescent="0.3">
      <c r="A400" s="15">
        <v>398</v>
      </c>
      <c r="B400" s="121"/>
      <c r="C400" s="34"/>
      <c r="D400" s="35"/>
    </row>
    <row r="401" spans="1:4" ht="15.75" thickBot="1" x14ac:dyDescent="0.3">
      <c r="A401" s="15">
        <v>399</v>
      </c>
      <c r="B401" s="121"/>
      <c r="C401" s="34"/>
      <c r="D401" s="35"/>
    </row>
    <row r="402" spans="1:4" ht="15.75" thickBot="1" x14ac:dyDescent="0.3">
      <c r="A402" s="15">
        <v>400</v>
      </c>
      <c r="B402" s="121"/>
      <c r="C402" s="34"/>
      <c r="D402" s="35"/>
    </row>
    <row r="403" spans="1:4" ht="15.75" thickBot="1" x14ac:dyDescent="0.3">
      <c r="A403" s="15">
        <v>401</v>
      </c>
      <c r="B403" s="121"/>
      <c r="C403" s="34"/>
      <c r="D403" s="35"/>
    </row>
    <row r="404" spans="1:4" ht="15.75" thickBot="1" x14ac:dyDescent="0.3">
      <c r="A404" s="15">
        <v>402</v>
      </c>
      <c r="B404" s="121"/>
      <c r="C404" s="34"/>
      <c r="D404" s="35"/>
    </row>
    <row r="405" spans="1:4" ht="15.75" thickBot="1" x14ac:dyDescent="0.3">
      <c r="A405" s="15">
        <v>403</v>
      </c>
      <c r="B405" s="121"/>
      <c r="C405" s="34"/>
      <c r="D405" s="35"/>
    </row>
    <row r="406" spans="1:4" ht="15.75" thickBot="1" x14ac:dyDescent="0.3">
      <c r="A406" s="15">
        <v>404</v>
      </c>
      <c r="B406" s="121"/>
      <c r="C406" s="34"/>
      <c r="D406" s="35"/>
    </row>
    <row r="407" spans="1:4" ht="15.75" thickBot="1" x14ac:dyDescent="0.3">
      <c r="A407" s="15">
        <v>405</v>
      </c>
      <c r="B407" s="121"/>
      <c r="C407" s="34"/>
      <c r="D407" s="35"/>
    </row>
    <row r="408" spans="1:4" ht="15.75" thickBot="1" x14ac:dyDescent="0.3">
      <c r="A408" s="15">
        <v>406</v>
      </c>
      <c r="B408" s="121"/>
      <c r="C408" s="34"/>
      <c r="D408" s="35"/>
    </row>
    <row r="409" spans="1:4" ht="15.75" thickBot="1" x14ac:dyDescent="0.3">
      <c r="A409" s="15">
        <v>407</v>
      </c>
      <c r="B409" s="121"/>
      <c r="C409" s="34"/>
      <c r="D409" s="35"/>
    </row>
    <row r="410" spans="1:4" ht="15.75" thickBot="1" x14ac:dyDescent="0.3">
      <c r="A410" s="15">
        <v>408</v>
      </c>
      <c r="B410" s="121"/>
      <c r="C410" s="34"/>
      <c r="D410" s="35"/>
    </row>
    <row r="411" spans="1:4" ht="15.75" thickBot="1" x14ac:dyDescent="0.3">
      <c r="A411" s="15">
        <v>409</v>
      </c>
      <c r="B411" s="121"/>
      <c r="C411" s="34"/>
      <c r="D411" s="35"/>
    </row>
    <row r="412" spans="1:4" ht="15.75" thickBot="1" x14ac:dyDescent="0.3">
      <c r="A412" s="15">
        <v>410</v>
      </c>
      <c r="B412" s="121"/>
      <c r="C412" s="34"/>
      <c r="D412" s="35"/>
    </row>
    <row r="413" spans="1:4" ht="15.75" thickBot="1" x14ac:dyDescent="0.3">
      <c r="A413" s="15">
        <v>411</v>
      </c>
      <c r="B413" s="121"/>
      <c r="C413" s="34"/>
      <c r="D413" s="35"/>
    </row>
    <row r="414" spans="1:4" ht="15.75" thickBot="1" x14ac:dyDescent="0.3">
      <c r="A414" s="15">
        <v>412</v>
      </c>
      <c r="B414" s="121"/>
      <c r="C414" s="34"/>
      <c r="D414" s="35"/>
    </row>
    <row r="415" spans="1:4" ht="15.75" thickBot="1" x14ac:dyDescent="0.3">
      <c r="A415" s="15">
        <v>413</v>
      </c>
      <c r="B415" s="121"/>
      <c r="C415" s="34"/>
      <c r="D415" s="35"/>
    </row>
    <row r="416" spans="1:4" ht="15.75" thickBot="1" x14ac:dyDescent="0.3">
      <c r="A416" s="15">
        <v>414</v>
      </c>
      <c r="B416" s="121"/>
      <c r="C416" s="34"/>
      <c r="D416" s="35"/>
    </row>
    <row r="417" spans="1:4" ht="15.75" thickBot="1" x14ac:dyDescent="0.3">
      <c r="A417" s="15">
        <v>415</v>
      </c>
      <c r="B417" s="121"/>
      <c r="C417" s="34"/>
      <c r="D417" s="35"/>
    </row>
    <row r="418" spans="1:4" ht="15.75" thickBot="1" x14ac:dyDescent="0.3">
      <c r="A418" s="15">
        <v>416</v>
      </c>
      <c r="B418" s="121"/>
      <c r="C418" s="34"/>
      <c r="D418" s="35"/>
    </row>
    <row r="419" spans="1:4" ht="15.75" thickBot="1" x14ac:dyDescent="0.3">
      <c r="A419" s="15">
        <v>417</v>
      </c>
      <c r="B419" s="121"/>
      <c r="C419" s="34"/>
      <c r="D419" s="35"/>
    </row>
    <row r="420" spans="1:4" ht="15.75" thickBot="1" x14ac:dyDescent="0.3">
      <c r="A420" s="15">
        <v>418</v>
      </c>
      <c r="B420" s="121"/>
      <c r="C420" s="34"/>
      <c r="D420" s="35"/>
    </row>
    <row r="421" spans="1:4" ht="15.75" thickBot="1" x14ac:dyDescent="0.3">
      <c r="A421" s="15">
        <v>419</v>
      </c>
      <c r="B421" s="121"/>
      <c r="C421" s="34"/>
      <c r="D421" s="35"/>
    </row>
    <row r="422" spans="1:4" ht="15.75" thickBot="1" x14ac:dyDescent="0.3">
      <c r="A422" s="15">
        <v>420</v>
      </c>
      <c r="B422" s="121"/>
      <c r="C422" s="34"/>
      <c r="D422" s="35"/>
    </row>
    <row r="423" spans="1:4" ht="15.75" thickBot="1" x14ac:dyDescent="0.3">
      <c r="A423" s="15">
        <v>421</v>
      </c>
      <c r="B423" s="121"/>
      <c r="C423" s="34"/>
      <c r="D423" s="35"/>
    </row>
    <row r="424" spans="1:4" ht="15.75" thickBot="1" x14ac:dyDescent="0.3">
      <c r="A424" s="15">
        <v>422</v>
      </c>
      <c r="B424" s="121"/>
      <c r="C424" s="34"/>
      <c r="D424" s="35"/>
    </row>
    <row r="425" spans="1:4" ht="15.75" thickBot="1" x14ac:dyDescent="0.3">
      <c r="A425" s="15">
        <v>423</v>
      </c>
      <c r="B425" s="121"/>
      <c r="C425" s="34"/>
      <c r="D425" s="35"/>
    </row>
    <row r="426" spans="1:4" ht="15.75" thickBot="1" x14ac:dyDescent="0.3">
      <c r="A426" s="15">
        <v>424</v>
      </c>
      <c r="B426" s="121"/>
      <c r="C426" s="34"/>
      <c r="D426" s="35"/>
    </row>
    <row r="427" spans="1:4" ht="15.75" thickBot="1" x14ac:dyDescent="0.3">
      <c r="A427" s="15">
        <v>425</v>
      </c>
      <c r="B427" s="121"/>
      <c r="C427" s="34"/>
      <c r="D427" s="35"/>
    </row>
    <row r="428" spans="1:4" ht="15.75" thickBot="1" x14ac:dyDescent="0.3">
      <c r="A428" s="15">
        <v>426</v>
      </c>
      <c r="B428" s="121"/>
      <c r="C428" s="34"/>
      <c r="D428" s="35"/>
    </row>
    <row r="429" spans="1:4" ht="15.75" thickBot="1" x14ac:dyDescent="0.3">
      <c r="A429" s="15">
        <v>427</v>
      </c>
      <c r="B429" s="121"/>
      <c r="C429" s="34"/>
      <c r="D429" s="35"/>
    </row>
    <row r="430" spans="1:4" ht="15.75" thickBot="1" x14ac:dyDescent="0.3">
      <c r="A430" s="15">
        <v>428</v>
      </c>
      <c r="B430" s="121"/>
      <c r="C430" s="34"/>
      <c r="D430" s="35"/>
    </row>
    <row r="431" spans="1:4" ht="15.75" thickBot="1" x14ac:dyDescent="0.3">
      <c r="A431" s="15">
        <v>429</v>
      </c>
      <c r="B431" s="121"/>
      <c r="C431" s="34"/>
      <c r="D431" s="35"/>
    </row>
    <row r="432" spans="1:4" ht="15.75" thickBot="1" x14ac:dyDescent="0.3">
      <c r="A432" s="15">
        <v>430</v>
      </c>
      <c r="B432" s="121"/>
      <c r="C432" s="34"/>
      <c r="D432" s="35"/>
    </row>
    <row r="433" spans="1:4" ht="15.75" thickBot="1" x14ac:dyDescent="0.3">
      <c r="A433" s="15">
        <v>431</v>
      </c>
      <c r="B433" s="121"/>
      <c r="C433" s="34"/>
      <c r="D433" s="35"/>
    </row>
    <row r="434" spans="1:4" ht="15.75" thickBot="1" x14ac:dyDescent="0.3">
      <c r="A434" s="15">
        <v>432</v>
      </c>
      <c r="B434" s="121"/>
      <c r="C434" s="34"/>
      <c r="D434" s="35"/>
    </row>
    <row r="435" spans="1:4" ht="15.75" thickBot="1" x14ac:dyDescent="0.3">
      <c r="A435" s="15">
        <v>433</v>
      </c>
      <c r="B435" s="121"/>
      <c r="C435" s="34"/>
      <c r="D435" s="35"/>
    </row>
    <row r="436" spans="1:4" ht="15.75" thickBot="1" x14ac:dyDescent="0.3">
      <c r="A436" s="15">
        <v>434</v>
      </c>
      <c r="B436" s="121"/>
      <c r="C436" s="34"/>
      <c r="D436" s="35"/>
    </row>
    <row r="437" spans="1:4" ht="15.75" thickBot="1" x14ac:dyDescent="0.3">
      <c r="A437" s="15">
        <v>435</v>
      </c>
      <c r="B437" s="121"/>
      <c r="C437" s="34"/>
      <c r="D437" s="35"/>
    </row>
    <row r="438" spans="1:4" ht="15.75" thickBot="1" x14ac:dyDescent="0.3">
      <c r="A438" s="15">
        <v>436</v>
      </c>
      <c r="B438" s="121"/>
      <c r="C438" s="34"/>
      <c r="D438" s="35"/>
    </row>
    <row r="439" spans="1:4" ht="15.75" thickBot="1" x14ac:dyDescent="0.3">
      <c r="A439" s="15">
        <v>437</v>
      </c>
      <c r="B439" s="121"/>
      <c r="C439" s="34"/>
      <c r="D439" s="35"/>
    </row>
    <row r="440" spans="1:4" ht="15.75" thickBot="1" x14ac:dyDescent="0.3">
      <c r="A440" s="15">
        <v>438</v>
      </c>
      <c r="B440" s="121"/>
      <c r="C440" s="34"/>
      <c r="D440" s="35"/>
    </row>
    <row r="441" spans="1:4" ht="15.75" thickBot="1" x14ac:dyDescent="0.3">
      <c r="A441" s="15">
        <v>439</v>
      </c>
      <c r="B441" s="121"/>
      <c r="C441" s="34"/>
      <c r="D441" s="35"/>
    </row>
    <row r="442" spans="1:4" ht="15.75" thickBot="1" x14ac:dyDescent="0.3">
      <c r="A442" s="15">
        <v>440</v>
      </c>
      <c r="B442" s="121"/>
      <c r="C442" s="34"/>
      <c r="D442" s="35"/>
    </row>
    <row r="443" spans="1:4" ht="15.75" thickBot="1" x14ac:dyDescent="0.3">
      <c r="A443" s="15">
        <v>441</v>
      </c>
      <c r="B443" s="121"/>
      <c r="C443" s="34"/>
      <c r="D443" s="35"/>
    </row>
    <row r="444" spans="1:4" ht="15.75" thickBot="1" x14ac:dyDescent="0.3">
      <c r="A444" s="15">
        <v>442</v>
      </c>
      <c r="B444" s="121"/>
      <c r="C444" s="34"/>
      <c r="D444" s="35"/>
    </row>
    <row r="445" spans="1:4" ht="15.75" thickBot="1" x14ac:dyDescent="0.3">
      <c r="A445" s="15">
        <v>443</v>
      </c>
      <c r="B445" s="121"/>
      <c r="C445" s="34"/>
      <c r="D445" s="35"/>
    </row>
    <row r="446" spans="1:4" ht="15.75" thickBot="1" x14ac:dyDescent="0.3">
      <c r="A446" s="15">
        <v>444</v>
      </c>
      <c r="B446" s="121"/>
      <c r="C446" s="34"/>
      <c r="D446" s="35"/>
    </row>
    <row r="447" spans="1:4" ht="15.75" thickBot="1" x14ac:dyDescent="0.3">
      <c r="A447" s="15">
        <v>445</v>
      </c>
      <c r="B447" s="121"/>
      <c r="C447" s="34"/>
      <c r="D447" s="35"/>
    </row>
    <row r="448" spans="1:4" ht="15.75" thickBot="1" x14ac:dyDescent="0.3">
      <c r="A448" s="15">
        <v>446</v>
      </c>
      <c r="B448" s="121"/>
      <c r="C448" s="34"/>
      <c r="D448" s="35"/>
    </row>
    <row r="449" spans="1:4" ht="15.75" thickBot="1" x14ac:dyDescent="0.3">
      <c r="A449" s="15">
        <v>447</v>
      </c>
      <c r="B449" s="121"/>
      <c r="C449" s="34"/>
      <c r="D449" s="35"/>
    </row>
    <row r="450" spans="1:4" ht="15.75" thickBot="1" x14ac:dyDescent="0.3">
      <c r="A450" s="15">
        <v>448</v>
      </c>
      <c r="B450" s="121"/>
      <c r="C450" s="34"/>
      <c r="D450" s="35"/>
    </row>
    <row r="451" spans="1:4" ht="15.75" thickBot="1" x14ac:dyDescent="0.3">
      <c r="A451" s="15">
        <v>449</v>
      </c>
      <c r="B451" s="121"/>
      <c r="C451" s="34"/>
      <c r="D451" s="35"/>
    </row>
    <row r="452" spans="1:4" ht="15.75" thickBot="1" x14ac:dyDescent="0.3">
      <c r="A452" s="15">
        <v>450</v>
      </c>
      <c r="B452" s="121"/>
      <c r="C452" s="34"/>
      <c r="D452" s="35"/>
    </row>
    <row r="453" spans="1:4" ht="15.75" thickBot="1" x14ac:dyDescent="0.3">
      <c r="A453" s="15">
        <v>451</v>
      </c>
      <c r="B453" s="121"/>
      <c r="C453" s="34"/>
      <c r="D453" s="35"/>
    </row>
    <row r="454" spans="1:4" ht="15.75" thickBot="1" x14ac:dyDescent="0.3">
      <c r="A454" s="15">
        <v>452</v>
      </c>
      <c r="B454" s="121"/>
      <c r="C454" s="34"/>
      <c r="D454" s="35"/>
    </row>
    <row r="455" spans="1:4" ht="15.75" thickBot="1" x14ac:dyDescent="0.3">
      <c r="A455" s="15">
        <v>453</v>
      </c>
      <c r="B455" s="121"/>
      <c r="C455" s="34"/>
      <c r="D455" s="35"/>
    </row>
    <row r="456" spans="1:4" ht="15.75" thickBot="1" x14ac:dyDescent="0.3">
      <c r="A456" s="15">
        <v>454</v>
      </c>
      <c r="B456" s="121"/>
      <c r="C456" s="34"/>
      <c r="D456" s="35"/>
    </row>
    <row r="457" spans="1:4" ht="15.75" thickBot="1" x14ac:dyDescent="0.3">
      <c r="A457" s="15">
        <v>455</v>
      </c>
      <c r="B457" s="121"/>
      <c r="C457" s="34"/>
      <c r="D457" s="35"/>
    </row>
    <row r="458" spans="1:4" ht="15.75" thickBot="1" x14ac:dyDescent="0.3">
      <c r="A458" s="15">
        <v>456</v>
      </c>
      <c r="B458" s="121"/>
      <c r="C458" s="34"/>
      <c r="D458" s="35"/>
    </row>
    <row r="459" spans="1:4" ht="15.75" thickBot="1" x14ac:dyDescent="0.3">
      <c r="A459" s="15">
        <v>457</v>
      </c>
      <c r="B459" s="121"/>
      <c r="C459" s="34"/>
      <c r="D459" s="35"/>
    </row>
    <row r="460" spans="1:4" ht="15.75" thickBot="1" x14ac:dyDescent="0.3">
      <c r="A460" s="15">
        <v>458</v>
      </c>
      <c r="B460" s="121"/>
      <c r="C460" s="34"/>
      <c r="D460" s="35"/>
    </row>
    <row r="461" spans="1:4" ht="15.75" thickBot="1" x14ac:dyDescent="0.3">
      <c r="A461" s="15">
        <v>459</v>
      </c>
      <c r="B461" s="121"/>
      <c r="C461" s="34"/>
      <c r="D461" s="35"/>
    </row>
    <row r="462" spans="1:4" ht="15.75" thickBot="1" x14ac:dyDescent="0.3">
      <c r="A462" s="15">
        <v>460</v>
      </c>
      <c r="B462" s="121"/>
      <c r="C462" s="34"/>
      <c r="D462" s="35"/>
    </row>
    <row r="463" spans="1:4" ht="15.75" thickBot="1" x14ac:dyDescent="0.3">
      <c r="A463" s="15">
        <v>461</v>
      </c>
      <c r="B463" s="121"/>
      <c r="C463" s="34"/>
      <c r="D463" s="35"/>
    </row>
    <row r="464" spans="1:4" ht="15.75" thickBot="1" x14ac:dyDescent="0.3">
      <c r="A464" s="15">
        <v>462</v>
      </c>
      <c r="B464" s="121"/>
      <c r="C464" s="34"/>
      <c r="D464" s="35"/>
    </row>
    <row r="465" spans="1:4" ht="15.75" thickBot="1" x14ac:dyDescent="0.3">
      <c r="A465" s="15">
        <v>463</v>
      </c>
      <c r="B465" s="121"/>
      <c r="C465" s="34"/>
      <c r="D465" s="35"/>
    </row>
    <row r="466" spans="1:4" ht="15.75" thickBot="1" x14ac:dyDescent="0.3">
      <c r="A466" s="15">
        <v>464</v>
      </c>
      <c r="B466" s="121"/>
      <c r="C466" s="34"/>
      <c r="D466" s="35"/>
    </row>
    <row r="467" spans="1:4" ht="15.75" thickBot="1" x14ac:dyDescent="0.3">
      <c r="A467" s="15">
        <v>465</v>
      </c>
      <c r="B467" s="121"/>
      <c r="C467" s="34"/>
      <c r="D467" s="35"/>
    </row>
    <row r="468" spans="1:4" ht="15.75" thickBot="1" x14ac:dyDescent="0.3">
      <c r="A468" s="15">
        <v>466</v>
      </c>
      <c r="B468" s="121"/>
      <c r="C468" s="34"/>
      <c r="D468" s="35"/>
    </row>
    <row r="469" spans="1:4" ht="15.75" thickBot="1" x14ac:dyDescent="0.3">
      <c r="A469" s="15">
        <v>467</v>
      </c>
      <c r="B469" s="121"/>
      <c r="C469" s="34"/>
      <c r="D469" s="35"/>
    </row>
    <row r="470" spans="1:4" ht="15.75" thickBot="1" x14ac:dyDescent="0.3">
      <c r="A470" s="15">
        <v>468</v>
      </c>
      <c r="B470" s="121"/>
      <c r="C470" s="34"/>
      <c r="D470" s="35"/>
    </row>
    <row r="471" spans="1:4" ht="15.75" thickBot="1" x14ac:dyDescent="0.3">
      <c r="A471" s="15">
        <v>469</v>
      </c>
      <c r="B471" s="121"/>
      <c r="C471" s="34"/>
      <c r="D471" s="35"/>
    </row>
    <row r="472" spans="1:4" ht="15.75" thickBot="1" x14ac:dyDescent="0.3">
      <c r="A472" s="15">
        <v>470</v>
      </c>
      <c r="B472" s="121"/>
      <c r="C472" s="34"/>
      <c r="D472" s="35"/>
    </row>
    <row r="473" spans="1:4" ht="15.75" thickBot="1" x14ac:dyDescent="0.3">
      <c r="A473" s="15">
        <v>471</v>
      </c>
      <c r="B473" s="121"/>
      <c r="C473" s="34"/>
      <c r="D473" s="35"/>
    </row>
    <row r="474" spans="1:4" ht="15.75" thickBot="1" x14ac:dyDescent="0.3">
      <c r="A474" s="15">
        <v>472</v>
      </c>
      <c r="B474" s="121"/>
      <c r="C474" s="34"/>
      <c r="D474" s="35"/>
    </row>
    <row r="475" spans="1:4" ht="15.75" thickBot="1" x14ac:dyDescent="0.3">
      <c r="A475" s="15">
        <v>473</v>
      </c>
      <c r="B475" s="121"/>
      <c r="C475" s="34"/>
      <c r="D475" s="35"/>
    </row>
    <row r="476" spans="1:4" ht="15.75" thickBot="1" x14ac:dyDescent="0.3">
      <c r="A476" s="15">
        <v>474</v>
      </c>
      <c r="B476" s="121"/>
      <c r="C476" s="34"/>
      <c r="D476" s="35"/>
    </row>
    <row r="477" spans="1:4" ht="15.75" thickBot="1" x14ac:dyDescent="0.3">
      <c r="A477" s="15">
        <v>475</v>
      </c>
      <c r="B477" s="121"/>
      <c r="C477" s="34"/>
      <c r="D477" s="35"/>
    </row>
    <row r="478" spans="1:4" ht="15.75" thickBot="1" x14ac:dyDescent="0.3">
      <c r="A478" s="15">
        <v>476</v>
      </c>
      <c r="B478" s="121"/>
      <c r="C478" s="34"/>
      <c r="D478" s="35"/>
    </row>
    <row r="479" spans="1:4" ht="15.75" thickBot="1" x14ac:dyDescent="0.3">
      <c r="A479" s="15">
        <v>477</v>
      </c>
      <c r="B479" s="121"/>
      <c r="C479" s="34"/>
      <c r="D479" s="35"/>
    </row>
    <row r="480" spans="1:4" ht="15.75" thickBot="1" x14ac:dyDescent="0.3">
      <c r="A480" s="15">
        <v>478</v>
      </c>
      <c r="B480" s="121"/>
      <c r="C480" s="34"/>
      <c r="D480" s="35"/>
    </row>
    <row r="481" spans="1:4" ht="15.75" thickBot="1" x14ac:dyDescent="0.3">
      <c r="A481" s="15">
        <v>479</v>
      </c>
      <c r="B481" s="121"/>
      <c r="C481" s="34"/>
      <c r="D481" s="35"/>
    </row>
    <row r="482" spans="1:4" ht="15.75" thickBot="1" x14ac:dyDescent="0.3">
      <c r="A482" s="15">
        <v>480</v>
      </c>
      <c r="B482" s="121"/>
      <c r="C482" s="34"/>
      <c r="D482" s="35"/>
    </row>
    <row r="483" spans="1:4" ht="15.75" thickBot="1" x14ac:dyDescent="0.3">
      <c r="A483" s="15">
        <v>481</v>
      </c>
      <c r="B483" s="121"/>
      <c r="C483" s="34"/>
      <c r="D483" s="35"/>
    </row>
    <row r="484" spans="1:4" ht="15.75" thickBot="1" x14ac:dyDescent="0.3">
      <c r="A484" s="15">
        <v>482</v>
      </c>
      <c r="B484" s="121"/>
      <c r="C484" s="34"/>
      <c r="D484" s="35"/>
    </row>
    <row r="485" spans="1:4" ht="15.75" thickBot="1" x14ac:dyDescent="0.3">
      <c r="A485" s="15">
        <v>483</v>
      </c>
      <c r="B485" s="121"/>
      <c r="C485" s="34"/>
      <c r="D485" s="35"/>
    </row>
    <row r="486" spans="1:4" ht="15.75" thickBot="1" x14ac:dyDescent="0.3">
      <c r="A486" s="15">
        <v>484</v>
      </c>
      <c r="B486" s="121"/>
      <c r="C486" s="34"/>
      <c r="D486" s="35"/>
    </row>
    <row r="487" spans="1:4" ht="15.75" thickBot="1" x14ac:dyDescent="0.3">
      <c r="A487" s="15">
        <v>485</v>
      </c>
      <c r="B487" s="121"/>
      <c r="C487" s="34"/>
      <c r="D487" s="35"/>
    </row>
    <row r="488" spans="1:4" ht="15.75" thickBot="1" x14ac:dyDescent="0.3">
      <c r="A488" s="15">
        <v>486</v>
      </c>
      <c r="B488" s="121"/>
      <c r="C488" s="34"/>
      <c r="D488" s="35"/>
    </row>
    <row r="489" spans="1:4" ht="15.75" thickBot="1" x14ac:dyDescent="0.3">
      <c r="A489" s="15">
        <v>487</v>
      </c>
      <c r="B489" s="121"/>
      <c r="C489" s="34"/>
      <c r="D489" s="35"/>
    </row>
    <row r="490" spans="1:4" ht="15.75" thickBot="1" x14ac:dyDescent="0.3">
      <c r="A490" s="15">
        <v>488</v>
      </c>
      <c r="B490" s="121"/>
      <c r="C490" s="34"/>
      <c r="D490" s="35"/>
    </row>
    <row r="491" spans="1:4" ht="15.75" thickBot="1" x14ac:dyDescent="0.3">
      <c r="A491" s="15">
        <v>489</v>
      </c>
      <c r="B491" s="121"/>
      <c r="C491" s="34"/>
      <c r="D491" s="35"/>
    </row>
    <row r="492" spans="1:4" ht="15.75" thickBot="1" x14ac:dyDescent="0.3">
      <c r="A492" s="15">
        <v>490</v>
      </c>
      <c r="B492" s="121"/>
      <c r="C492" s="34"/>
      <c r="D492" s="35"/>
    </row>
    <row r="493" spans="1:4" ht="15.75" thickBot="1" x14ac:dyDescent="0.3">
      <c r="A493" s="15">
        <v>491</v>
      </c>
      <c r="B493" s="121"/>
      <c r="C493" s="34"/>
      <c r="D493" s="35"/>
    </row>
    <row r="494" spans="1:4" ht="15.75" thickBot="1" x14ac:dyDescent="0.3">
      <c r="A494" s="15">
        <v>492</v>
      </c>
      <c r="B494" s="121"/>
      <c r="C494" s="34"/>
      <c r="D494" s="35"/>
    </row>
    <row r="495" spans="1:4" ht="15.75" thickBot="1" x14ac:dyDescent="0.3">
      <c r="A495" s="15">
        <v>493</v>
      </c>
      <c r="B495" s="121"/>
      <c r="C495" s="34"/>
      <c r="D495" s="35"/>
    </row>
    <row r="496" spans="1:4" ht="15.75" thickBot="1" x14ac:dyDescent="0.3">
      <c r="A496" s="15">
        <v>494</v>
      </c>
      <c r="B496" s="121"/>
      <c r="C496" s="34"/>
      <c r="D496" s="35"/>
    </row>
    <row r="497" spans="1:4" ht="15.75" thickBot="1" x14ac:dyDescent="0.3">
      <c r="A497" s="15">
        <v>495</v>
      </c>
      <c r="B497" s="121"/>
      <c r="C497" s="34"/>
      <c r="D497" s="35"/>
    </row>
    <row r="498" spans="1:4" ht="15.75" thickBot="1" x14ac:dyDescent="0.3">
      <c r="A498" s="15">
        <v>496</v>
      </c>
      <c r="B498" s="121"/>
      <c r="C498" s="34"/>
      <c r="D498" s="35"/>
    </row>
    <row r="499" spans="1:4" ht="15.75" thickBot="1" x14ac:dyDescent="0.3">
      <c r="A499" s="15">
        <v>497</v>
      </c>
      <c r="B499" s="121"/>
      <c r="C499" s="34"/>
      <c r="D499" s="35"/>
    </row>
    <row r="500" spans="1:4" ht="15.75" thickBot="1" x14ac:dyDescent="0.3">
      <c r="A500" s="15">
        <v>498</v>
      </c>
      <c r="B500" s="121"/>
      <c r="C500" s="34"/>
      <c r="D500" s="35"/>
    </row>
    <row r="501" spans="1:4" ht="15.75" thickBot="1" x14ac:dyDescent="0.3">
      <c r="A501" s="15">
        <v>499</v>
      </c>
      <c r="B501" s="121"/>
      <c r="C501" s="34"/>
      <c r="D501" s="35"/>
    </row>
    <row r="502" spans="1:4" ht="15.75" thickBot="1" x14ac:dyDescent="0.3">
      <c r="A502" s="15">
        <v>500</v>
      </c>
      <c r="B502" s="121"/>
      <c r="C502" s="34"/>
      <c r="D502" s="35"/>
    </row>
    <row r="503" spans="1:4" ht="15.75" thickBot="1" x14ac:dyDescent="0.3">
      <c r="A503" s="15">
        <v>501</v>
      </c>
      <c r="B503" s="121"/>
      <c r="C503" s="34"/>
      <c r="D503" s="35"/>
    </row>
    <row r="504" spans="1:4" ht="15.75" thickBot="1" x14ac:dyDescent="0.3">
      <c r="A504" s="15">
        <v>502</v>
      </c>
      <c r="B504" s="121"/>
      <c r="C504" s="34"/>
      <c r="D504" s="35"/>
    </row>
    <row r="505" spans="1:4" ht="15.75" thickBot="1" x14ac:dyDescent="0.3">
      <c r="A505" s="15">
        <v>503</v>
      </c>
      <c r="B505" s="121"/>
      <c r="C505" s="34"/>
      <c r="D505" s="35"/>
    </row>
    <row r="506" spans="1:4" ht="15.75" thickBot="1" x14ac:dyDescent="0.3">
      <c r="A506" s="15">
        <v>504</v>
      </c>
      <c r="B506" s="121"/>
      <c r="C506" s="34"/>
      <c r="D506" s="35"/>
    </row>
    <row r="507" spans="1:4" ht="15.75" thickBot="1" x14ac:dyDescent="0.3">
      <c r="A507" s="15">
        <v>505</v>
      </c>
      <c r="B507" s="121"/>
      <c r="C507" s="34"/>
      <c r="D507" s="35"/>
    </row>
    <row r="508" spans="1:4" ht="15.75" thickBot="1" x14ac:dyDescent="0.3">
      <c r="A508" s="15">
        <v>506</v>
      </c>
      <c r="B508" s="121"/>
      <c r="C508" s="34"/>
      <c r="D508" s="35"/>
    </row>
    <row r="509" spans="1:4" ht="15.75" thickBot="1" x14ac:dyDescent="0.3">
      <c r="A509" s="15">
        <v>507</v>
      </c>
      <c r="B509" s="121"/>
      <c r="C509" s="34"/>
      <c r="D509" s="35"/>
    </row>
    <row r="510" spans="1:4" ht="15.75" thickBot="1" x14ac:dyDescent="0.3">
      <c r="A510" s="15">
        <v>508</v>
      </c>
      <c r="B510" s="121"/>
      <c r="C510" s="34"/>
      <c r="D510" s="35"/>
    </row>
    <row r="511" spans="1:4" ht="15.75" thickBot="1" x14ac:dyDescent="0.3">
      <c r="A511" s="15">
        <v>509</v>
      </c>
      <c r="B511" s="121"/>
      <c r="C511" s="34"/>
      <c r="D511" s="35"/>
    </row>
    <row r="512" spans="1:4" ht="15.75" thickBot="1" x14ac:dyDescent="0.3">
      <c r="A512" s="15">
        <v>510</v>
      </c>
      <c r="B512" s="121"/>
      <c r="C512" s="34"/>
      <c r="D512" s="35"/>
    </row>
    <row r="513" spans="1:4" ht="15.75" thickBot="1" x14ac:dyDescent="0.3">
      <c r="A513" s="15">
        <v>511</v>
      </c>
      <c r="B513" s="121"/>
      <c r="C513" s="34"/>
      <c r="D513" s="35"/>
    </row>
    <row r="514" spans="1:4" ht="15.75" thickBot="1" x14ac:dyDescent="0.3">
      <c r="A514" s="15">
        <v>512</v>
      </c>
      <c r="B514" s="121"/>
      <c r="C514" s="34"/>
      <c r="D514" s="35"/>
    </row>
    <row r="515" spans="1:4" ht="15.75" thickBot="1" x14ac:dyDescent="0.3">
      <c r="A515" s="15">
        <v>513</v>
      </c>
      <c r="B515" s="121"/>
      <c r="C515" s="34"/>
      <c r="D515" s="35"/>
    </row>
    <row r="516" spans="1:4" ht="15.75" thickBot="1" x14ac:dyDescent="0.3">
      <c r="A516" s="15">
        <v>514</v>
      </c>
      <c r="B516" s="121"/>
      <c r="C516" s="34"/>
      <c r="D516" s="35"/>
    </row>
    <row r="517" spans="1:4" ht="15.75" thickBot="1" x14ac:dyDescent="0.3">
      <c r="A517" s="15">
        <v>515</v>
      </c>
      <c r="B517" s="121"/>
      <c r="C517" s="34"/>
      <c r="D517" s="35"/>
    </row>
    <row r="518" spans="1:4" ht="15.75" thickBot="1" x14ac:dyDescent="0.3">
      <c r="A518" s="15">
        <v>516</v>
      </c>
      <c r="B518" s="121"/>
      <c r="C518" s="34"/>
      <c r="D518" s="35"/>
    </row>
    <row r="519" spans="1:4" ht="15.75" thickBot="1" x14ac:dyDescent="0.3">
      <c r="A519" s="15">
        <v>517</v>
      </c>
      <c r="B519" s="121"/>
      <c r="C519" s="34"/>
      <c r="D519" s="35"/>
    </row>
    <row r="520" spans="1:4" ht="15.75" thickBot="1" x14ac:dyDescent="0.3">
      <c r="A520" s="15">
        <v>518</v>
      </c>
      <c r="B520" s="121"/>
      <c r="C520" s="34"/>
      <c r="D520" s="35"/>
    </row>
    <row r="521" spans="1:4" ht="15.75" thickBot="1" x14ac:dyDescent="0.3">
      <c r="A521" s="15">
        <v>519</v>
      </c>
      <c r="B521" s="121"/>
      <c r="C521" s="34"/>
      <c r="D521" s="35"/>
    </row>
    <row r="522" spans="1:4" ht="15.75" thickBot="1" x14ac:dyDescent="0.3">
      <c r="A522" s="15">
        <v>520</v>
      </c>
      <c r="B522" s="121"/>
      <c r="C522" s="34"/>
      <c r="D522" s="35"/>
    </row>
    <row r="523" spans="1:4" ht="15.75" thickBot="1" x14ac:dyDescent="0.3">
      <c r="A523" s="15">
        <v>521</v>
      </c>
      <c r="B523" s="121"/>
      <c r="C523" s="34"/>
      <c r="D523" s="35"/>
    </row>
    <row r="524" spans="1:4" ht="15.75" thickBot="1" x14ac:dyDescent="0.3">
      <c r="A524" s="15">
        <v>522</v>
      </c>
      <c r="B524" s="121"/>
      <c r="C524" s="34"/>
      <c r="D524" s="35"/>
    </row>
    <row r="525" spans="1:4" ht="15.75" thickBot="1" x14ac:dyDescent="0.3">
      <c r="A525" s="15">
        <v>523</v>
      </c>
      <c r="B525" s="121"/>
      <c r="C525" s="34"/>
      <c r="D525" s="35"/>
    </row>
    <row r="526" spans="1:4" ht="15.75" thickBot="1" x14ac:dyDescent="0.3">
      <c r="A526" s="15">
        <v>524</v>
      </c>
      <c r="B526" s="121"/>
      <c r="C526" s="34"/>
      <c r="D526" s="35"/>
    </row>
    <row r="527" spans="1:4" ht="15.75" thickBot="1" x14ac:dyDescent="0.3">
      <c r="A527" s="15">
        <v>525</v>
      </c>
      <c r="B527" s="121"/>
      <c r="C527" s="34"/>
      <c r="D527" s="35"/>
    </row>
    <row r="528" spans="1:4" ht="15.75" thickBot="1" x14ac:dyDescent="0.3">
      <c r="A528" s="15">
        <v>526</v>
      </c>
      <c r="B528" s="121"/>
      <c r="C528" s="34"/>
      <c r="D528" s="35"/>
    </row>
    <row r="529" spans="1:4" ht="15.75" thickBot="1" x14ac:dyDescent="0.3">
      <c r="A529" s="15">
        <v>527</v>
      </c>
      <c r="B529" s="121"/>
      <c r="C529" s="34"/>
      <c r="D529" s="35"/>
    </row>
    <row r="530" spans="1:4" ht="15.75" thickBot="1" x14ac:dyDescent="0.3">
      <c r="A530" s="15">
        <v>528</v>
      </c>
      <c r="B530" s="121"/>
      <c r="C530" s="34"/>
      <c r="D530" s="35"/>
    </row>
    <row r="531" spans="1:4" ht="15.75" thickBot="1" x14ac:dyDescent="0.3">
      <c r="A531" s="15">
        <v>529</v>
      </c>
      <c r="B531" s="121"/>
      <c r="C531" s="34"/>
      <c r="D531" s="35"/>
    </row>
    <row r="532" spans="1:4" ht="15.75" thickBot="1" x14ac:dyDescent="0.3">
      <c r="A532" s="15">
        <v>530</v>
      </c>
      <c r="B532" s="121"/>
      <c r="C532" s="34"/>
      <c r="D532" s="35"/>
    </row>
    <row r="533" spans="1:4" ht="15.75" thickBot="1" x14ac:dyDescent="0.3">
      <c r="A533" s="15">
        <v>531</v>
      </c>
      <c r="B533" s="121"/>
      <c r="C533" s="34"/>
      <c r="D533" s="35"/>
    </row>
    <row r="534" spans="1:4" ht="15.75" thickBot="1" x14ac:dyDescent="0.3">
      <c r="A534" s="15">
        <v>532</v>
      </c>
      <c r="B534" s="121"/>
      <c r="C534" s="34"/>
      <c r="D534" s="35"/>
    </row>
    <row r="535" spans="1:4" ht="15.75" thickBot="1" x14ac:dyDescent="0.3">
      <c r="A535" s="15">
        <v>533</v>
      </c>
      <c r="B535" s="121"/>
      <c r="C535" s="34"/>
      <c r="D535" s="35"/>
    </row>
    <row r="536" spans="1:4" ht="15.75" thickBot="1" x14ac:dyDescent="0.3">
      <c r="A536" s="15">
        <v>534</v>
      </c>
      <c r="B536" s="121"/>
      <c r="C536" s="34"/>
      <c r="D536" s="35"/>
    </row>
    <row r="537" spans="1:4" ht="15.75" thickBot="1" x14ac:dyDescent="0.3">
      <c r="A537" s="15">
        <v>535</v>
      </c>
      <c r="B537" s="121"/>
      <c r="C537" s="34"/>
      <c r="D537" s="35"/>
    </row>
    <row r="538" spans="1:4" ht="15.75" thickBot="1" x14ac:dyDescent="0.3">
      <c r="A538" s="15">
        <v>536</v>
      </c>
      <c r="B538" s="121"/>
      <c r="C538" s="34"/>
      <c r="D538" s="35"/>
    </row>
    <row r="539" spans="1:4" ht="15.75" thickBot="1" x14ac:dyDescent="0.3">
      <c r="A539" s="15">
        <v>537</v>
      </c>
      <c r="B539" s="121"/>
      <c r="C539" s="34"/>
      <c r="D539" s="35"/>
    </row>
    <row r="540" spans="1:4" ht="15.75" thickBot="1" x14ac:dyDescent="0.3">
      <c r="A540" s="15">
        <v>538</v>
      </c>
      <c r="B540" s="121"/>
      <c r="C540" s="34"/>
      <c r="D540" s="35"/>
    </row>
    <row r="541" spans="1:4" ht="15.75" thickBot="1" x14ac:dyDescent="0.3">
      <c r="A541" s="15">
        <v>539</v>
      </c>
      <c r="B541" s="121"/>
      <c r="C541" s="34"/>
      <c r="D541" s="35"/>
    </row>
    <row r="542" spans="1:4" ht="15.75" thickBot="1" x14ac:dyDescent="0.3">
      <c r="A542" s="15">
        <v>540</v>
      </c>
      <c r="B542" s="121"/>
      <c r="C542" s="34"/>
      <c r="D542" s="35"/>
    </row>
    <row r="543" spans="1:4" ht="15.75" thickBot="1" x14ac:dyDescent="0.3">
      <c r="A543" s="15">
        <v>541</v>
      </c>
      <c r="B543" s="121"/>
      <c r="C543" s="34"/>
      <c r="D543" s="35"/>
    </row>
    <row r="544" spans="1:4" ht="15.75" thickBot="1" x14ac:dyDescent="0.3">
      <c r="A544" s="15">
        <v>542</v>
      </c>
      <c r="B544" s="121"/>
      <c r="C544" s="34"/>
      <c r="D544" s="35"/>
    </row>
    <row r="545" spans="1:4" ht="15.75" thickBot="1" x14ac:dyDescent="0.3">
      <c r="A545" s="15">
        <v>543</v>
      </c>
      <c r="B545" s="121"/>
      <c r="C545" s="34"/>
      <c r="D545" s="35"/>
    </row>
    <row r="546" spans="1:4" ht="15.75" thickBot="1" x14ac:dyDescent="0.3">
      <c r="A546" s="15">
        <v>544</v>
      </c>
      <c r="B546" s="121"/>
      <c r="C546" s="34"/>
      <c r="D546" s="35"/>
    </row>
    <row r="547" spans="1:4" ht="15.75" thickBot="1" x14ac:dyDescent="0.3">
      <c r="A547" s="15">
        <v>545</v>
      </c>
      <c r="B547" s="121"/>
      <c r="C547" s="34"/>
      <c r="D547" s="35"/>
    </row>
    <row r="548" spans="1:4" ht="15.75" thickBot="1" x14ac:dyDescent="0.3">
      <c r="A548" s="15">
        <v>546</v>
      </c>
      <c r="B548" s="121"/>
      <c r="C548" s="34"/>
      <c r="D548" s="35"/>
    </row>
    <row r="549" spans="1:4" ht="15.75" thickBot="1" x14ac:dyDescent="0.3">
      <c r="A549" s="15">
        <v>547</v>
      </c>
      <c r="B549" s="121"/>
      <c r="C549" s="34"/>
      <c r="D549" s="35"/>
    </row>
    <row r="550" spans="1:4" ht="15.75" thickBot="1" x14ac:dyDescent="0.3">
      <c r="A550" s="15">
        <v>548</v>
      </c>
      <c r="B550" s="121"/>
      <c r="C550" s="34"/>
      <c r="D550" s="35"/>
    </row>
    <row r="551" spans="1:4" ht="15.75" thickBot="1" x14ac:dyDescent="0.3">
      <c r="A551" s="15">
        <v>549</v>
      </c>
      <c r="B551" s="121"/>
      <c r="C551" s="34"/>
      <c r="D551" s="35"/>
    </row>
    <row r="552" spans="1:4" ht="15.75" thickBot="1" x14ac:dyDescent="0.3">
      <c r="A552" s="15">
        <v>550</v>
      </c>
      <c r="B552" s="121"/>
      <c r="C552" s="34"/>
      <c r="D552" s="35"/>
    </row>
    <row r="553" spans="1:4" ht="15.75" thickBot="1" x14ac:dyDescent="0.3">
      <c r="A553" s="15">
        <v>551</v>
      </c>
      <c r="B553" s="121"/>
      <c r="C553" s="34"/>
      <c r="D553" s="35"/>
    </row>
    <row r="554" spans="1:4" ht="15.75" thickBot="1" x14ac:dyDescent="0.3">
      <c r="A554" s="15">
        <v>552</v>
      </c>
      <c r="B554" s="121"/>
      <c r="C554" s="34"/>
      <c r="D554" s="35"/>
    </row>
    <row r="555" spans="1:4" ht="15.75" thickBot="1" x14ac:dyDescent="0.3">
      <c r="A555" s="15">
        <v>553</v>
      </c>
      <c r="B555" s="121"/>
      <c r="C555" s="34"/>
      <c r="D555" s="35"/>
    </row>
    <row r="556" spans="1:4" ht="15.75" thickBot="1" x14ac:dyDescent="0.3">
      <c r="A556" s="15">
        <v>554</v>
      </c>
      <c r="B556" s="121"/>
      <c r="C556" s="34"/>
      <c r="D556" s="35"/>
    </row>
    <row r="557" spans="1:4" ht="15.75" thickBot="1" x14ac:dyDescent="0.3">
      <c r="A557" s="15">
        <v>555</v>
      </c>
      <c r="B557" s="121"/>
      <c r="C557" s="34"/>
      <c r="D557" s="35"/>
    </row>
    <row r="558" spans="1:4" ht="15.75" thickBot="1" x14ac:dyDescent="0.3">
      <c r="A558" s="15">
        <v>556</v>
      </c>
      <c r="B558" s="121"/>
      <c r="C558" s="34"/>
      <c r="D558" s="35"/>
    </row>
    <row r="559" spans="1:4" ht="15.75" thickBot="1" x14ac:dyDescent="0.3">
      <c r="A559" s="15">
        <v>557</v>
      </c>
      <c r="B559" s="121"/>
      <c r="C559" s="34"/>
      <c r="D559" s="35"/>
    </row>
    <row r="560" spans="1:4" ht="15.75" thickBot="1" x14ac:dyDescent="0.3">
      <c r="A560" s="15">
        <v>558</v>
      </c>
      <c r="B560" s="121"/>
      <c r="C560" s="34"/>
      <c r="D560" s="35"/>
    </row>
    <row r="561" spans="1:4" ht="15.75" thickBot="1" x14ac:dyDescent="0.3">
      <c r="A561" s="15">
        <v>559</v>
      </c>
      <c r="B561" s="121"/>
      <c r="C561" s="34"/>
      <c r="D561" s="35"/>
    </row>
    <row r="562" spans="1:4" ht="15.75" thickBot="1" x14ac:dyDescent="0.3">
      <c r="A562" s="15">
        <v>560</v>
      </c>
      <c r="B562" s="121"/>
      <c r="C562" s="34"/>
      <c r="D562" s="35"/>
    </row>
    <row r="563" spans="1:4" ht="15.75" thickBot="1" x14ac:dyDescent="0.3">
      <c r="A563" s="15">
        <v>561</v>
      </c>
      <c r="B563" s="121"/>
      <c r="C563" s="34"/>
      <c r="D563" s="35"/>
    </row>
    <row r="564" spans="1:4" ht="15.75" thickBot="1" x14ac:dyDescent="0.3">
      <c r="A564" s="15">
        <v>562</v>
      </c>
      <c r="B564" s="121"/>
      <c r="C564" s="34"/>
      <c r="D564" s="35"/>
    </row>
    <row r="565" spans="1:4" ht="15.75" thickBot="1" x14ac:dyDescent="0.3">
      <c r="A565" s="15">
        <v>563</v>
      </c>
      <c r="B565" s="121"/>
      <c r="C565" s="34"/>
      <c r="D565" s="35"/>
    </row>
    <row r="566" spans="1:4" ht="15.75" thickBot="1" x14ac:dyDescent="0.3">
      <c r="A566" s="15">
        <v>564</v>
      </c>
      <c r="B566" s="121"/>
      <c r="C566" s="34"/>
      <c r="D566" s="35"/>
    </row>
    <row r="567" spans="1:4" ht="15.75" thickBot="1" x14ac:dyDescent="0.3">
      <c r="A567" s="15">
        <v>565</v>
      </c>
      <c r="B567" s="121"/>
      <c r="C567" s="34"/>
      <c r="D567" s="35"/>
    </row>
    <row r="568" spans="1:4" ht="15.75" thickBot="1" x14ac:dyDescent="0.3">
      <c r="A568" s="15">
        <v>566</v>
      </c>
      <c r="B568" s="121"/>
      <c r="C568" s="34"/>
      <c r="D568" s="35"/>
    </row>
    <row r="569" spans="1:4" ht="15.75" thickBot="1" x14ac:dyDescent="0.3">
      <c r="A569" s="15">
        <v>567</v>
      </c>
      <c r="B569" s="121"/>
      <c r="C569" s="34"/>
      <c r="D569" s="35"/>
    </row>
    <row r="570" spans="1:4" ht="15.75" thickBot="1" x14ac:dyDescent="0.3">
      <c r="A570" s="15">
        <v>568</v>
      </c>
      <c r="B570" s="121"/>
      <c r="C570" s="34"/>
      <c r="D570" s="35"/>
    </row>
    <row r="571" spans="1:4" ht="15.75" thickBot="1" x14ac:dyDescent="0.3">
      <c r="A571" s="15">
        <v>569</v>
      </c>
      <c r="B571" s="121"/>
      <c r="C571" s="34"/>
      <c r="D571" s="35"/>
    </row>
    <row r="572" spans="1:4" ht="15.75" thickBot="1" x14ac:dyDescent="0.3">
      <c r="A572" s="15">
        <v>570</v>
      </c>
      <c r="B572" s="121"/>
      <c r="C572" s="34"/>
      <c r="D572" s="35"/>
    </row>
    <row r="573" spans="1:4" ht="15.75" thickBot="1" x14ac:dyDescent="0.3">
      <c r="A573" s="15">
        <v>571</v>
      </c>
      <c r="B573" s="121"/>
      <c r="C573" s="34"/>
      <c r="D573" s="35"/>
    </row>
    <row r="574" spans="1:4" ht="15.75" thickBot="1" x14ac:dyDescent="0.3">
      <c r="A574" s="15">
        <v>572</v>
      </c>
      <c r="B574" s="121"/>
      <c r="C574" s="34"/>
      <c r="D574" s="35"/>
    </row>
    <row r="575" spans="1:4" ht="15.75" thickBot="1" x14ac:dyDescent="0.3">
      <c r="A575" s="15">
        <v>573</v>
      </c>
      <c r="B575" s="121"/>
      <c r="C575" s="34"/>
      <c r="D575" s="35"/>
    </row>
    <row r="576" spans="1:4" ht="15.75" thickBot="1" x14ac:dyDescent="0.3">
      <c r="A576" s="15">
        <v>574</v>
      </c>
      <c r="B576" s="121"/>
      <c r="C576" s="34"/>
      <c r="D576" s="35"/>
    </row>
    <row r="577" spans="1:4" ht="15.75" thickBot="1" x14ac:dyDescent="0.3">
      <c r="A577" s="15">
        <v>575</v>
      </c>
      <c r="B577" s="121"/>
      <c r="C577" s="34"/>
      <c r="D577" s="35"/>
    </row>
    <row r="578" spans="1:4" ht="15.75" thickBot="1" x14ac:dyDescent="0.3">
      <c r="A578" s="15">
        <v>576</v>
      </c>
      <c r="B578" s="121"/>
      <c r="C578" s="34"/>
      <c r="D578" s="35"/>
    </row>
    <row r="579" spans="1:4" ht="15.75" thickBot="1" x14ac:dyDescent="0.3">
      <c r="A579" s="15">
        <v>577</v>
      </c>
      <c r="B579" s="121"/>
      <c r="C579" s="34"/>
      <c r="D579" s="35"/>
    </row>
    <row r="580" spans="1:4" ht="15.75" thickBot="1" x14ac:dyDescent="0.3">
      <c r="A580" s="15">
        <v>578</v>
      </c>
      <c r="B580" s="121"/>
      <c r="C580" s="34"/>
      <c r="D580" s="35"/>
    </row>
    <row r="581" spans="1:4" ht="15.75" thickBot="1" x14ac:dyDescent="0.3">
      <c r="A581" s="15">
        <v>579</v>
      </c>
      <c r="B581" s="121"/>
      <c r="C581" s="34"/>
      <c r="D581" s="35"/>
    </row>
    <row r="582" spans="1:4" ht="15.75" thickBot="1" x14ac:dyDescent="0.3">
      <c r="A582" s="15">
        <v>580</v>
      </c>
      <c r="B582" s="121"/>
      <c r="C582" s="34"/>
      <c r="D582" s="35"/>
    </row>
    <row r="583" spans="1:4" ht="15.75" thickBot="1" x14ac:dyDescent="0.3">
      <c r="A583" s="15">
        <v>581</v>
      </c>
      <c r="B583" s="121"/>
      <c r="C583" s="34"/>
      <c r="D583" s="35"/>
    </row>
    <row r="584" spans="1:4" ht="15.75" thickBot="1" x14ac:dyDescent="0.3">
      <c r="A584" s="15">
        <v>582</v>
      </c>
      <c r="B584" s="121"/>
      <c r="C584" s="34"/>
      <c r="D584" s="35"/>
    </row>
    <row r="585" spans="1:4" ht="15.75" thickBot="1" x14ac:dyDescent="0.3">
      <c r="A585" s="15">
        <v>583</v>
      </c>
      <c r="B585" s="121"/>
      <c r="C585" s="34"/>
      <c r="D585" s="35"/>
    </row>
    <row r="586" spans="1:4" ht="15.75" thickBot="1" x14ac:dyDescent="0.3">
      <c r="A586" s="15">
        <v>584</v>
      </c>
      <c r="B586" s="121"/>
      <c r="C586" s="34"/>
      <c r="D586" s="35"/>
    </row>
    <row r="587" spans="1:4" ht="15.75" thickBot="1" x14ac:dyDescent="0.3">
      <c r="A587" s="15">
        <v>585</v>
      </c>
      <c r="B587" s="121"/>
      <c r="C587" s="34"/>
      <c r="D587" s="35"/>
    </row>
    <row r="588" spans="1:4" ht="15.75" thickBot="1" x14ac:dyDescent="0.3">
      <c r="A588" s="15">
        <v>586</v>
      </c>
      <c r="B588" s="121"/>
      <c r="C588" s="34"/>
      <c r="D588" s="35"/>
    </row>
    <row r="589" spans="1:4" ht="15.75" thickBot="1" x14ac:dyDescent="0.3">
      <c r="A589" s="15">
        <v>587</v>
      </c>
      <c r="B589" s="121"/>
      <c r="C589" s="34"/>
      <c r="D589" s="35"/>
    </row>
    <row r="590" spans="1:4" ht="15.75" thickBot="1" x14ac:dyDescent="0.3">
      <c r="A590" s="15">
        <v>588</v>
      </c>
      <c r="B590" s="121"/>
      <c r="C590" s="34"/>
      <c r="D590" s="35"/>
    </row>
    <row r="591" spans="1:4" ht="15.75" thickBot="1" x14ac:dyDescent="0.3">
      <c r="A591" s="15">
        <v>589</v>
      </c>
      <c r="B591" s="121"/>
      <c r="C591" s="34"/>
      <c r="D591" s="35"/>
    </row>
    <row r="592" spans="1:4" ht="15.75" thickBot="1" x14ac:dyDescent="0.3">
      <c r="A592" s="15">
        <v>590</v>
      </c>
      <c r="B592" s="121"/>
      <c r="C592" s="34"/>
      <c r="D592" s="35"/>
    </row>
    <row r="593" spans="1:4" ht="15.75" thickBot="1" x14ac:dyDescent="0.3">
      <c r="A593" s="15">
        <v>591</v>
      </c>
      <c r="B593" s="121"/>
      <c r="C593" s="34"/>
      <c r="D593" s="35"/>
    </row>
    <row r="594" spans="1:4" ht="15.75" thickBot="1" x14ac:dyDescent="0.3">
      <c r="A594" s="15">
        <v>592</v>
      </c>
      <c r="B594" s="121"/>
      <c r="C594" s="34"/>
      <c r="D594" s="35"/>
    </row>
    <row r="595" spans="1:4" ht="15.75" thickBot="1" x14ac:dyDescent="0.3">
      <c r="A595" s="15">
        <v>593</v>
      </c>
      <c r="B595" s="121"/>
      <c r="C595" s="34"/>
      <c r="D595" s="35"/>
    </row>
    <row r="596" spans="1:4" ht="15.75" thickBot="1" x14ac:dyDescent="0.3">
      <c r="A596" s="15">
        <v>594</v>
      </c>
      <c r="B596" s="121"/>
      <c r="C596" s="34"/>
      <c r="D596" s="35"/>
    </row>
    <row r="597" spans="1:4" ht="15.75" thickBot="1" x14ac:dyDescent="0.3">
      <c r="A597" s="15">
        <v>595</v>
      </c>
      <c r="B597" s="121"/>
      <c r="C597" s="34"/>
      <c r="D597" s="35"/>
    </row>
    <row r="598" spans="1:4" ht="15.75" thickBot="1" x14ac:dyDescent="0.3">
      <c r="A598" s="15">
        <v>596</v>
      </c>
      <c r="B598" s="121"/>
      <c r="C598" s="34"/>
      <c r="D598" s="35"/>
    </row>
    <row r="599" spans="1:4" ht="15.75" thickBot="1" x14ac:dyDescent="0.3">
      <c r="A599" s="15">
        <v>597</v>
      </c>
      <c r="B599" s="121"/>
      <c r="C599" s="34"/>
      <c r="D599" s="35"/>
    </row>
    <row r="600" spans="1:4" ht="15.75" thickBot="1" x14ac:dyDescent="0.3">
      <c r="A600" s="15">
        <v>598</v>
      </c>
      <c r="B600" s="121"/>
      <c r="C600" s="34"/>
      <c r="D600" s="35"/>
    </row>
    <row r="601" spans="1:4" ht="15.75" thickBot="1" x14ac:dyDescent="0.3">
      <c r="A601" s="15">
        <v>599</v>
      </c>
      <c r="B601" s="121"/>
      <c r="C601" s="34"/>
      <c r="D601" s="35"/>
    </row>
    <row r="602" spans="1:4" ht="15.75" thickBot="1" x14ac:dyDescent="0.3">
      <c r="A602" s="15">
        <v>600</v>
      </c>
      <c r="B602" s="121"/>
      <c r="C602" s="34"/>
      <c r="D602" s="35"/>
    </row>
    <row r="603" spans="1:4" ht="15.75" thickBot="1" x14ac:dyDescent="0.3">
      <c r="A603" s="15">
        <v>601</v>
      </c>
      <c r="B603" s="121"/>
      <c r="C603" s="34"/>
      <c r="D603" s="35"/>
    </row>
    <row r="604" spans="1:4" ht="15.75" thickBot="1" x14ac:dyDescent="0.3">
      <c r="A604" s="15">
        <v>602</v>
      </c>
      <c r="B604" s="121"/>
      <c r="C604" s="34"/>
      <c r="D604" s="35"/>
    </row>
    <row r="605" spans="1:4" ht="15.75" thickBot="1" x14ac:dyDescent="0.3">
      <c r="A605" s="15">
        <v>603</v>
      </c>
      <c r="B605" s="121"/>
      <c r="C605" s="34"/>
      <c r="D605" s="35"/>
    </row>
    <row r="606" spans="1:4" ht="15.75" thickBot="1" x14ac:dyDescent="0.3">
      <c r="A606" s="15">
        <v>604</v>
      </c>
      <c r="B606" s="121"/>
      <c r="C606" s="34"/>
      <c r="D606" s="35"/>
    </row>
    <row r="607" spans="1:4" ht="15.75" thickBot="1" x14ac:dyDescent="0.3">
      <c r="A607" s="15">
        <v>605</v>
      </c>
      <c r="B607" s="121"/>
      <c r="C607" s="34"/>
      <c r="D607" s="35"/>
    </row>
    <row r="608" spans="1:4" ht="15.75" thickBot="1" x14ac:dyDescent="0.3">
      <c r="A608" s="15">
        <v>606</v>
      </c>
      <c r="B608" s="121"/>
      <c r="C608" s="34"/>
      <c r="D608" s="35"/>
    </row>
    <row r="609" spans="1:4" ht="15.75" thickBot="1" x14ac:dyDescent="0.3">
      <c r="A609" s="15">
        <v>607</v>
      </c>
      <c r="B609" s="121"/>
      <c r="C609" s="34"/>
      <c r="D609" s="35"/>
    </row>
    <row r="610" spans="1:4" ht="15.75" thickBot="1" x14ac:dyDescent="0.3">
      <c r="A610" s="15">
        <v>608</v>
      </c>
      <c r="B610" s="121"/>
      <c r="C610" s="34"/>
      <c r="D610" s="35"/>
    </row>
    <row r="611" spans="1:4" ht="15.75" thickBot="1" x14ac:dyDescent="0.3">
      <c r="A611" s="15">
        <v>609</v>
      </c>
      <c r="B611" s="121"/>
      <c r="C611" s="34"/>
      <c r="D611" s="35"/>
    </row>
    <row r="612" spans="1:4" ht="15.75" thickBot="1" x14ac:dyDescent="0.3">
      <c r="A612" s="15">
        <v>610</v>
      </c>
      <c r="B612" s="121"/>
      <c r="C612" s="34"/>
      <c r="D612" s="35"/>
    </row>
    <row r="613" spans="1:4" ht="15.75" thickBot="1" x14ac:dyDescent="0.3">
      <c r="A613" s="15">
        <v>611</v>
      </c>
      <c r="B613" s="121"/>
      <c r="C613" s="34"/>
      <c r="D613" s="35"/>
    </row>
    <row r="614" spans="1:4" ht="15.75" thickBot="1" x14ac:dyDescent="0.3">
      <c r="A614" s="15">
        <v>612</v>
      </c>
      <c r="B614" s="121"/>
      <c r="C614" s="34"/>
      <c r="D614" s="35"/>
    </row>
    <row r="615" spans="1:4" ht="15.75" thickBot="1" x14ac:dyDescent="0.3">
      <c r="A615" s="15">
        <v>613</v>
      </c>
      <c r="B615" s="121"/>
      <c r="C615" s="34"/>
      <c r="D615" s="35"/>
    </row>
    <row r="616" spans="1:4" ht="15.75" thickBot="1" x14ac:dyDescent="0.3">
      <c r="A616" s="15">
        <v>614</v>
      </c>
      <c r="B616" s="121"/>
      <c r="C616" s="34"/>
      <c r="D616" s="35"/>
    </row>
    <row r="617" spans="1:4" ht="15.75" thickBot="1" x14ac:dyDescent="0.3">
      <c r="A617" s="15">
        <v>615</v>
      </c>
      <c r="B617" s="121"/>
      <c r="C617" s="34"/>
      <c r="D617" s="35"/>
    </row>
    <row r="618" spans="1:4" ht="15.75" thickBot="1" x14ac:dyDescent="0.3">
      <c r="A618" s="15">
        <v>616</v>
      </c>
      <c r="B618" s="121"/>
      <c r="C618" s="34"/>
      <c r="D618" s="35"/>
    </row>
    <row r="619" spans="1:4" ht="15.75" thickBot="1" x14ac:dyDescent="0.3">
      <c r="A619" s="15">
        <v>617</v>
      </c>
      <c r="B619" s="121"/>
      <c r="C619" s="34"/>
      <c r="D619" s="35"/>
    </row>
    <row r="620" spans="1:4" ht="15.75" thickBot="1" x14ac:dyDescent="0.3">
      <c r="A620" s="15">
        <v>618</v>
      </c>
      <c r="B620" s="121"/>
      <c r="C620" s="34"/>
      <c r="D620" s="35"/>
    </row>
    <row r="621" spans="1:4" ht="15.75" thickBot="1" x14ac:dyDescent="0.3">
      <c r="A621" s="15">
        <v>619</v>
      </c>
      <c r="B621" s="121"/>
      <c r="C621" s="34"/>
      <c r="D621" s="35"/>
    </row>
    <row r="622" spans="1:4" ht="15.75" thickBot="1" x14ac:dyDescent="0.3">
      <c r="A622" s="15">
        <v>620</v>
      </c>
      <c r="B622" s="121"/>
      <c r="C622" s="34"/>
      <c r="D622" s="35"/>
    </row>
    <row r="623" spans="1:4" ht="15.75" thickBot="1" x14ac:dyDescent="0.3">
      <c r="A623" s="15">
        <v>621</v>
      </c>
      <c r="B623" s="121"/>
      <c r="C623" s="34"/>
      <c r="D623" s="35"/>
    </row>
    <row r="624" spans="1:4" ht="15.75" thickBot="1" x14ac:dyDescent="0.3">
      <c r="A624" s="15">
        <v>622</v>
      </c>
      <c r="B624" s="121"/>
      <c r="C624" s="34"/>
      <c r="D624" s="35"/>
    </row>
    <row r="625" spans="1:4" ht="15.75" thickBot="1" x14ac:dyDescent="0.3">
      <c r="A625" s="15">
        <v>623</v>
      </c>
      <c r="B625" s="121"/>
      <c r="C625" s="34"/>
      <c r="D625" s="35"/>
    </row>
    <row r="626" spans="1:4" ht="15.75" thickBot="1" x14ac:dyDescent="0.3">
      <c r="A626" s="15">
        <v>624</v>
      </c>
      <c r="B626" s="121"/>
      <c r="C626" s="34"/>
      <c r="D626" s="35"/>
    </row>
    <row r="627" spans="1:4" ht="15.75" thickBot="1" x14ac:dyDescent="0.3">
      <c r="A627" s="15">
        <v>625</v>
      </c>
      <c r="B627" s="121"/>
      <c r="C627" s="34"/>
      <c r="D627" s="35"/>
    </row>
    <row r="628" spans="1:4" ht="15.75" thickBot="1" x14ac:dyDescent="0.3">
      <c r="A628" s="15">
        <v>626</v>
      </c>
      <c r="B628" s="121"/>
      <c r="C628" s="34"/>
      <c r="D628" s="35"/>
    </row>
    <row r="629" spans="1:4" ht="15.75" thickBot="1" x14ac:dyDescent="0.3">
      <c r="A629" s="15">
        <v>627</v>
      </c>
      <c r="B629" s="121"/>
      <c r="C629" s="34"/>
      <c r="D629" s="35"/>
    </row>
    <row r="630" spans="1:4" ht="15.75" thickBot="1" x14ac:dyDescent="0.3">
      <c r="A630" s="15">
        <v>628</v>
      </c>
      <c r="B630" s="121"/>
      <c r="C630" s="34"/>
      <c r="D630" s="35"/>
    </row>
    <row r="631" spans="1:4" ht="15.75" thickBot="1" x14ac:dyDescent="0.3">
      <c r="A631" s="15">
        <v>629</v>
      </c>
      <c r="B631" s="121"/>
      <c r="C631" s="34"/>
      <c r="D631" s="35"/>
    </row>
    <row r="632" spans="1:4" ht="15.75" thickBot="1" x14ac:dyDescent="0.3">
      <c r="A632" s="15">
        <v>630</v>
      </c>
      <c r="B632" s="121"/>
      <c r="C632" s="34"/>
      <c r="D632" s="35"/>
    </row>
    <row r="633" spans="1:4" ht="15.75" thickBot="1" x14ac:dyDescent="0.3">
      <c r="A633" s="15">
        <v>631</v>
      </c>
      <c r="B633" s="121"/>
      <c r="C633" s="34"/>
      <c r="D633" s="35"/>
    </row>
    <row r="634" spans="1:4" ht="15.75" thickBot="1" x14ac:dyDescent="0.3">
      <c r="A634" s="15">
        <v>632</v>
      </c>
      <c r="B634" s="121"/>
      <c r="C634" s="34"/>
      <c r="D634" s="35"/>
    </row>
    <row r="635" spans="1:4" ht="15.75" thickBot="1" x14ac:dyDescent="0.3">
      <c r="A635" s="15">
        <v>633</v>
      </c>
      <c r="B635" s="121"/>
      <c r="C635" s="34"/>
      <c r="D635" s="35"/>
    </row>
    <row r="636" spans="1:4" ht="15.75" thickBot="1" x14ac:dyDescent="0.3">
      <c r="A636" s="15">
        <v>634</v>
      </c>
      <c r="B636" s="121"/>
      <c r="C636" s="34"/>
      <c r="D636" s="35"/>
    </row>
    <row r="637" spans="1:4" ht="15.75" thickBot="1" x14ac:dyDescent="0.3">
      <c r="A637" s="15">
        <v>635</v>
      </c>
      <c r="B637" s="121"/>
      <c r="C637" s="34"/>
      <c r="D637" s="35"/>
    </row>
    <row r="638" spans="1:4" ht="15.75" thickBot="1" x14ac:dyDescent="0.3">
      <c r="A638" s="15">
        <v>636</v>
      </c>
      <c r="B638" s="121"/>
      <c r="C638" s="34"/>
      <c r="D638" s="35"/>
    </row>
    <row r="639" spans="1:4" ht="15.75" thickBot="1" x14ac:dyDescent="0.3">
      <c r="A639" s="15">
        <v>637</v>
      </c>
      <c r="B639" s="121"/>
      <c r="C639" s="34"/>
      <c r="D639" s="35"/>
    </row>
    <row r="640" spans="1:4" ht="15.75" thickBot="1" x14ac:dyDescent="0.3">
      <c r="A640" s="15">
        <v>638</v>
      </c>
      <c r="B640" s="121"/>
      <c r="C640" s="34"/>
      <c r="D640" s="35"/>
    </row>
    <row r="641" spans="1:4" ht="15.75" thickBot="1" x14ac:dyDescent="0.3">
      <c r="A641" s="15">
        <v>639</v>
      </c>
      <c r="B641" s="121"/>
      <c r="C641" s="34"/>
      <c r="D641" s="35"/>
    </row>
    <row r="642" spans="1:4" ht="15.75" thickBot="1" x14ac:dyDescent="0.3">
      <c r="A642" s="15">
        <v>640</v>
      </c>
      <c r="B642" s="121"/>
      <c r="C642" s="34"/>
      <c r="D642" s="35"/>
    </row>
    <row r="643" spans="1:4" ht="15.75" thickBot="1" x14ac:dyDescent="0.3">
      <c r="A643" s="15">
        <v>641</v>
      </c>
      <c r="B643" s="121"/>
      <c r="C643" s="34"/>
      <c r="D643" s="35"/>
    </row>
    <row r="644" spans="1:4" ht="15.75" thickBot="1" x14ac:dyDescent="0.3">
      <c r="A644" s="15">
        <v>642</v>
      </c>
      <c r="B644" s="121"/>
      <c r="C644" s="34"/>
      <c r="D644" s="35"/>
    </row>
    <row r="645" spans="1:4" ht="15.75" thickBot="1" x14ac:dyDescent="0.3">
      <c r="A645" s="15">
        <v>643</v>
      </c>
      <c r="B645" s="121"/>
      <c r="C645" s="34"/>
      <c r="D645" s="35"/>
    </row>
    <row r="646" spans="1:4" ht="15.75" thickBot="1" x14ac:dyDescent="0.3">
      <c r="A646" s="15">
        <v>644</v>
      </c>
      <c r="B646" s="121"/>
      <c r="C646" s="34"/>
      <c r="D646" s="35"/>
    </row>
    <row r="647" spans="1:4" ht="15.75" thickBot="1" x14ac:dyDescent="0.3">
      <c r="A647" s="15">
        <v>645</v>
      </c>
      <c r="B647" s="121"/>
      <c r="C647" s="34"/>
      <c r="D647" s="35"/>
    </row>
    <row r="648" spans="1:4" ht="15.75" thickBot="1" x14ac:dyDescent="0.3">
      <c r="A648" s="15">
        <v>646</v>
      </c>
      <c r="B648" s="121"/>
      <c r="C648" s="34"/>
      <c r="D648" s="35"/>
    </row>
    <row r="649" spans="1:4" ht="15.75" thickBot="1" x14ac:dyDescent="0.3">
      <c r="A649" s="15">
        <v>647</v>
      </c>
      <c r="B649" s="121"/>
      <c r="C649" s="34"/>
      <c r="D649" s="35"/>
    </row>
    <row r="650" spans="1:4" ht="15.75" thickBot="1" x14ac:dyDescent="0.3">
      <c r="A650" s="15">
        <v>648</v>
      </c>
      <c r="B650" s="121"/>
      <c r="C650" s="34"/>
      <c r="D650" s="35"/>
    </row>
    <row r="651" spans="1:4" ht="15.75" thickBot="1" x14ac:dyDescent="0.3">
      <c r="A651" s="15">
        <v>649</v>
      </c>
      <c r="B651" s="121"/>
      <c r="C651" s="34"/>
      <c r="D651" s="35"/>
    </row>
    <row r="652" spans="1:4" ht="15.75" thickBot="1" x14ac:dyDescent="0.3">
      <c r="A652" s="15">
        <v>650</v>
      </c>
      <c r="B652" s="121"/>
      <c r="C652" s="34"/>
      <c r="D652" s="35"/>
    </row>
    <row r="653" spans="1:4" ht="15.75" thickBot="1" x14ac:dyDescent="0.3">
      <c r="A653" s="15">
        <v>651</v>
      </c>
      <c r="B653" s="121"/>
      <c r="C653" s="34"/>
      <c r="D653" s="35"/>
    </row>
    <row r="654" spans="1:4" ht="15.75" thickBot="1" x14ac:dyDescent="0.3">
      <c r="A654" s="15">
        <v>652</v>
      </c>
      <c r="B654" s="121"/>
      <c r="C654" s="34"/>
      <c r="D654" s="35"/>
    </row>
    <row r="655" spans="1:4" ht="15.75" thickBot="1" x14ac:dyDescent="0.3">
      <c r="A655" s="15">
        <v>653</v>
      </c>
      <c r="B655" s="121"/>
      <c r="C655" s="34"/>
      <c r="D655" s="35"/>
    </row>
    <row r="656" spans="1:4" ht="15.75" thickBot="1" x14ac:dyDescent="0.3">
      <c r="A656" s="15">
        <v>654</v>
      </c>
      <c r="B656" s="121"/>
      <c r="C656" s="34"/>
      <c r="D656" s="35"/>
    </row>
    <row r="657" spans="1:4" ht="15.75" thickBot="1" x14ac:dyDescent="0.3">
      <c r="A657" s="15">
        <v>655</v>
      </c>
      <c r="B657" s="121"/>
      <c r="C657" s="34"/>
      <c r="D657" s="35"/>
    </row>
    <row r="658" spans="1:4" ht="15.75" thickBot="1" x14ac:dyDescent="0.3">
      <c r="A658" s="15">
        <v>656</v>
      </c>
      <c r="B658" s="121"/>
      <c r="C658" s="34"/>
      <c r="D658" s="35"/>
    </row>
    <row r="659" spans="1:4" ht="15.75" thickBot="1" x14ac:dyDescent="0.3">
      <c r="A659" s="15">
        <v>657</v>
      </c>
      <c r="B659" s="121"/>
      <c r="C659" s="34"/>
      <c r="D659" s="35"/>
    </row>
    <row r="660" spans="1:4" ht="15.75" thickBot="1" x14ac:dyDescent="0.3">
      <c r="A660" s="15">
        <v>658</v>
      </c>
      <c r="B660" s="121"/>
      <c r="C660" s="34"/>
      <c r="D660" s="35"/>
    </row>
    <row r="661" spans="1:4" ht="15.75" thickBot="1" x14ac:dyDescent="0.3">
      <c r="A661" s="15">
        <v>659</v>
      </c>
      <c r="B661" s="121"/>
      <c r="C661" s="34"/>
      <c r="D661" s="35"/>
    </row>
    <row r="662" spans="1:4" ht="15.75" thickBot="1" x14ac:dyDescent="0.3">
      <c r="A662" s="15">
        <v>660</v>
      </c>
      <c r="B662" s="121"/>
      <c r="C662" s="34"/>
      <c r="D662" s="35"/>
    </row>
    <row r="663" spans="1:4" ht="15.75" thickBot="1" x14ac:dyDescent="0.3">
      <c r="A663" s="15">
        <v>661</v>
      </c>
      <c r="B663" s="121"/>
      <c r="C663" s="34"/>
      <c r="D663" s="35"/>
    </row>
    <row r="664" spans="1:4" ht="15.75" thickBot="1" x14ac:dyDescent="0.3">
      <c r="A664" s="15">
        <v>662</v>
      </c>
      <c r="B664" s="121"/>
      <c r="C664" s="34"/>
      <c r="D664" s="35"/>
    </row>
    <row r="665" spans="1:4" ht="15.75" thickBot="1" x14ac:dyDescent="0.3">
      <c r="A665" s="15">
        <v>663</v>
      </c>
      <c r="B665" s="121"/>
      <c r="C665" s="34"/>
      <c r="D665" s="35"/>
    </row>
    <row r="666" spans="1:4" ht="15.75" thickBot="1" x14ac:dyDescent="0.3">
      <c r="A666" s="15">
        <v>664</v>
      </c>
      <c r="B666" s="121"/>
      <c r="C666" s="34"/>
      <c r="D666" s="35"/>
    </row>
    <row r="667" spans="1:4" ht="15.75" thickBot="1" x14ac:dyDescent="0.3">
      <c r="A667" s="15">
        <v>665</v>
      </c>
      <c r="B667" s="121"/>
      <c r="C667" s="34"/>
      <c r="D667" s="35"/>
    </row>
    <row r="668" spans="1:4" ht="15.75" thickBot="1" x14ac:dyDescent="0.3">
      <c r="A668" s="15">
        <v>666</v>
      </c>
      <c r="B668" s="121"/>
      <c r="C668" s="34"/>
      <c r="D668" s="35"/>
    </row>
    <row r="669" spans="1:4" ht="15.75" thickBot="1" x14ac:dyDescent="0.3">
      <c r="A669" s="15">
        <v>667</v>
      </c>
      <c r="B669" s="121"/>
      <c r="C669" s="34"/>
      <c r="D669" s="35"/>
    </row>
    <row r="670" spans="1:4" ht="15.75" thickBot="1" x14ac:dyDescent="0.3">
      <c r="A670" s="15">
        <v>668</v>
      </c>
      <c r="B670" s="121"/>
      <c r="C670" s="34"/>
      <c r="D670" s="35"/>
    </row>
    <row r="671" spans="1:4" ht="15.75" thickBot="1" x14ac:dyDescent="0.3">
      <c r="A671" s="15">
        <v>669</v>
      </c>
      <c r="B671" s="121"/>
      <c r="C671" s="34"/>
      <c r="D671" s="35"/>
    </row>
    <row r="672" spans="1:4" ht="15.75" thickBot="1" x14ac:dyDescent="0.3">
      <c r="A672" s="15">
        <v>670</v>
      </c>
      <c r="B672" s="121"/>
      <c r="C672" s="34"/>
      <c r="D672" s="35"/>
    </row>
    <row r="673" spans="1:4" ht="15.75" thickBot="1" x14ac:dyDescent="0.3">
      <c r="A673" s="15">
        <v>671</v>
      </c>
      <c r="B673" s="121"/>
      <c r="C673" s="34"/>
      <c r="D673" s="35"/>
    </row>
    <row r="674" spans="1:4" ht="15.75" thickBot="1" x14ac:dyDescent="0.3">
      <c r="A674" s="15">
        <v>672</v>
      </c>
      <c r="B674" s="121"/>
      <c r="C674" s="34"/>
      <c r="D674" s="35"/>
    </row>
    <row r="675" spans="1:4" ht="15.75" thickBot="1" x14ac:dyDescent="0.3">
      <c r="A675" s="15">
        <v>673</v>
      </c>
      <c r="B675" s="121"/>
      <c r="C675" s="34"/>
      <c r="D675" s="35"/>
    </row>
    <row r="676" spans="1:4" ht="15.75" thickBot="1" x14ac:dyDescent="0.3">
      <c r="A676" s="15">
        <v>674</v>
      </c>
      <c r="B676" s="121"/>
      <c r="C676" s="34"/>
      <c r="D676" s="35"/>
    </row>
    <row r="677" spans="1:4" ht="15.75" thickBot="1" x14ac:dyDescent="0.3">
      <c r="A677" s="15">
        <v>675</v>
      </c>
      <c r="B677" s="121"/>
      <c r="C677" s="34"/>
      <c r="D677" s="35"/>
    </row>
    <row r="678" spans="1:4" ht="15.75" thickBot="1" x14ac:dyDescent="0.3">
      <c r="A678" s="15">
        <v>676</v>
      </c>
      <c r="B678" s="121"/>
      <c r="C678" s="34"/>
      <c r="D678" s="35"/>
    </row>
    <row r="679" spans="1:4" ht="15.75" thickBot="1" x14ac:dyDescent="0.3">
      <c r="A679" s="15">
        <v>677</v>
      </c>
      <c r="B679" s="121"/>
      <c r="C679" s="34"/>
      <c r="D679" s="35"/>
    </row>
    <row r="680" spans="1:4" ht="15.75" thickBot="1" x14ac:dyDescent="0.3">
      <c r="A680" s="15">
        <v>678</v>
      </c>
      <c r="B680" s="121"/>
      <c r="C680" s="34"/>
      <c r="D680" s="35"/>
    </row>
    <row r="681" spans="1:4" ht="15.75" thickBot="1" x14ac:dyDescent="0.3">
      <c r="A681" s="15">
        <v>679</v>
      </c>
      <c r="B681" s="121"/>
      <c r="C681" s="34"/>
      <c r="D681" s="35"/>
    </row>
    <row r="682" spans="1:4" ht="15.75" thickBot="1" x14ac:dyDescent="0.3">
      <c r="A682" s="15">
        <v>680</v>
      </c>
      <c r="B682" s="121"/>
      <c r="C682" s="34"/>
      <c r="D682" s="35"/>
    </row>
    <row r="683" spans="1:4" ht="15.75" thickBot="1" x14ac:dyDescent="0.3">
      <c r="A683" s="15">
        <v>681</v>
      </c>
      <c r="B683" s="121"/>
      <c r="C683" s="34"/>
      <c r="D683" s="35"/>
    </row>
    <row r="684" spans="1:4" ht="15.75" thickBot="1" x14ac:dyDescent="0.3">
      <c r="A684" s="15">
        <v>682</v>
      </c>
      <c r="B684" s="121"/>
      <c r="C684" s="34"/>
      <c r="D684" s="35"/>
    </row>
    <row r="685" spans="1:4" ht="15.75" thickBot="1" x14ac:dyDescent="0.3">
      <c r="A685" s="15">
        <v>683</v>
      </c>
      <c r="B685" s="121"/>
      <c r="C685" s="34"/>
      <c r="D685" s="35"/>
    </row>
    <row r="686" spans="1:4" ht="15.75" thickBot="1" x14ac:dyDescent="0.3">
      <c r="A686" s="15">
        <v>684</v>
      </c>
      <c r="B686" s="121"/>
      <c r="C686" s="34"/>
      <c r="D686" s="35"/>
    </row>
    <row r="687" spans="1:4" ht="15.75" thickBot="1" x14ac:dyDescent="0.3">
      <c r="A687" s="15">
        <v>685</v>
      </c>
      <c r="B687" s="121"/>
      <c r="C687" s="34"/>
      <c r="D687" s="35"/>
    </row>
    <row r="688" spans="1:4" ht="15.75" thickBot="1" x14ac:dyDescent="0.3">
      <c r="A688" s="15">
        <v>686</v>
      </c>
      <c r="B688" s="121"/>
      <c r="C688" s="34"/>
      <c r="D688" s="35"/>
    </row>
    <row r="689" spans="1:4" ht="15.75" thickBot="1" x14ac:dyDescent="0.3">
      <c r="A689" s="15">
        <v>687</v>
      </c>
      <c r="B689" s="121"/>
      <c r="C689" s="34"/>
      <c r="D689" s="35"/>
    </row>
    <row r="690" spans="1:4" ht="15.75" thickBot="1" x14ac:dyDescent="0.3">
      <c r="A690" s="15">
        <v>688</v>
      </c>
      <c r="B690" s="121"/>
      <c r="C690" s="34"/>
      <c r="D690" s="35"/>
    </row>
    <row r="691" spans="1:4" ht="15.75" thickBot="1" x14ac:dyDescent="0.3">
      <c r="A691" s="15">
        <v>689</v>
      </c>
      <c r="B691" s="121"/>
      <c r="C691" s="34"/>
      <c r="D691" s="35"/>
    </row>
    <row r="692" spans="1:4" ht="15.75" thickBot="1" x14ac:dyDescent="0.3">
      <c r="A692" s="15">
        <v>690</v>
      </c>
      <c r="B692" s="121"/>
      <c r="C692" s="34"/>
      <c r="D692" s="35"/>
    </row>
    <row r="693" spans="1:4" ht="15.75" thickBot="1" x14ac:dyDescent="0.3">
      <c r="A693" s="15">
        <v>691</v>
      </c>
      <c r="B693" s="121"/>
      <c r="C693" s="34"/>
      <c r="D693" s="35"/>
    </row>
    <row r="694" spans="1:4" ht="15.75" thickBot="1" x14ac:dyDescent="0.3">
      <c r="A694" s="15">
        <v>692</v>
      </c>
      <c r="B694" s="121"/>
      <c r="C694" s="34"/>
      <c r="D694" s="35"/>
    </row>
    <row r="695" spans="1:4" ht="15.75" thickBot="1" x14ac:dyDescent="0.3">
      <c r="A695" s="15">
        <v>693</v>
      </c>
      <c r="B695" s="121"/>
      <c r="C695" s="34"/>
      <c r="D695" s="35"/>
    </row>
    <row r="696" spans="1:4" ht="15.75" thickBot="1" x14ac:dyDescent="0.3">
      <c r="A696" s="15">
        <v>694</v>
      </c>
      <c r="B696" s="121"/>
      <c r="C696" s="34"/>
      <c r="D696" s="35"/>
    </row>
    <row r="697" spans="1:4" ht="15.75" thickBot="1" x14ac:dyDescent="0.3">
      <c r="A697" s="15">
        <v>695</v>
      </c>
      <c r="B697" s="121"/>
      <c r="C697" s="34"/>
      <c r="D697" s="35"/>
    </row>
    <row r="698" spans="1:4" ht="15.75" thickBot="1" x14ac:dyDescent="0.3">
      <c r="A698" s="15">
        <v>696</v>
      </c>
      <c r="B698" s="121"/>
      <c r="C698" s="34"/>
      <c r="D698" s="35"/>
    </row>
    <row r="699" spans="1:4" ht="15.75" thickBot="1" x14ac:dyDescent="0.3">
      <c r="A699" s="15">
        <v>697</v>
      </c>
      <c r="B699" s="121"/>
      <c r="C699" s="34"/>
      <c r="D699" s="35"/>
    </row>
    <row r="700" spans="1:4" ht="15.75" thickBot="1" x14ac:dyDescent="0.3">
      <c r="A700" s="15">
        <v>698</v>
      </c>
      <c r="B700" s="121"/>
      <c r="C700" s="34"/>
      <c r="D700" s="35"/>
    </row>
    <row r="701" spans="1:4" ht="15.75" thickBot="1" x14ac:dyDescent="0.3">
      <c r="A701" s="15">
        <v>699</v>
      </c>
      <c r="B701" s="121"/>
      <c r="C701" s="34"/>
      <c r="D701" s="35"/>
    </row>
    <row r="702" spans="1:4" ht="15.75" thickBot="1" x14ac:dyDescent="0.3">
      <c r="A702" s="15">
        <v>700</v>
      </c>
      <c r="B702" s="121"/>
      <c r="C702" s="34"/>
      <c r="D702" s="35"/>
    </row>
    <row r="703" spans="1:4" ht="15.75" thickBot="1" x14ac:dyDescent="0.3">
      <c r="A703" s="15">
        <v>701</v>
      </c>
      <c r="B703" s="121"/>
      <c r="C703" s="34"/>
      <c r="D703" s="35"/>
    </row>
    <row r="704" spans="1:4" ht="15.75" thickBot="1" x14ac:dyDescent="0.3">
      <c r="A704" s="15">
        <v>702</v>
      </c>
      <c r="B704" s="121"/>
      <c r="C704" s="34"/>
      <c r="D704" s="35"/>
    </row>
    <row r="705" spans="1:4" ht="15.75" thickBot="1" x14ac:dyDescent="0.3">
      <c r="A705" s="15">
        <v>703</v>
      </c>
      <c r="B705" s="121"/>
      <c r="C705" s="34"/>
      <c r="D705" s="35"/>
    </row>
    <row r="706" spans="1:4" ht="15.75" thickBot="1" x14ac:dyDescent="0.3">
      <c r="A706" s="15">
        <v>704</v>
      </c>
      <c r="B706" s="121"/>
      <c r="C706" s="34"/>
      <c r="D706" s="35"/>
    </row>
    <row r="707" spans="1:4" ht="15.75" thickBot="1" x14ac:dyDescent="0.3">
      <c r="A707" s="15">
        <v>705</v>
      </c>
      <c r="B707" s="121"/>
      <c r="C707" s="34"/>
      <c r="D707" s="35"/>
    </row>
    <row r="708" spans="1:4" ht="15.75" thickBot="1" x14ac:dyDescent="0.3">
      <c r="A708" s="15">
        <v>706</v>
      </c>
      <c r="B708" s="121"/>
      <c r="C708" s="34"/>
      <c r="D708" s="35"/>
    </row>
    <row r="709" spans="1:4" ht="15.75" thickBot="1" x14ac:dyDescent="0.3">
      <c r="A709" s="15">
        <v>707</v>
      </c>
      <c r="B709" s="121"/>
      <c r="C709" s="34"/>
      <c r="D709" s="35"/>
    </row>
    <row r="710" spans="1:4" ht="15.75" thickBot="1" x14ac:dyDescent="0.3">
      <c r="A710" s="15">
        <v>708</v>
      </c>
      <c r="B710" s="121"/>
      <c r="C710" s="34"/>
      <c r="D710" s="35"/>
    </row>
    <row r="711" spans="1:4" ht="15.75" thickBot="1" x14ac:dyDescent="0.3">
      <c r="A711" s="15">
        <v>709</v>
      </c>
      <c r="B711" s="121"/>
      <c r="C711" s="34"/>
      <c r="D711" s="35"/>
    </row>
    <row r="712" spans="1:4" ht="15.75" thickBot="1" x14ac:dyDescent="0.3">
      <c r="A712" s="15">
        <v>710</v>
      </c>
      <c r="B712" s="121"/>
      <c r="C712" s="34"/>
      <c r="D712" s="35"/>
    </row>
    <row r="713" spans="1:4" ht="15.75" thickBot="1" x14ac:dyDescent="0.3">
      <c r="A713" s="15">
        <v>711</v>
      </c>
      <c r="B713" s="121"/>
      <c r="C713" s="34"/>
      <c r="D713" s="35"/>
    </row>
    <row r="714" spans="1:4" ht="15.75" thickBot="1" x14ac:dyDescent="0.3">
      <c r="A714" s="15">
        <v>712</v>
      </c>
      <c r="B714" s="121"/>
      <c r="C714" s="34"/>
      <c r="D714" s="35"/>
    </row>
    <row r="715" spans="1:4" ht="15.75" thickBot="1" x14ac:dyDescent="0.3">
      <c r="A715" s="15">
        <v>713</v>
      </c>
      <c r="B715" s="121"/>
      <c r="C715" s="34"/>
      <c r="D715" s="35"/>
    </row>
    <row r="716" spans="1:4" ht="15.75" thickBot="1" x14ac:dyDescent="0.3">
      <c r="A716" s="15">
        <v>714</v>
      </c>
      <c r="B716" s="121"/>
      <c r="C716" s="34"/>
      <c r="D716" s="35"/>
    </row>
    <row r="717" spans="1:4" ht="15.75" thickBot="1" x14ac:dyDescent="0.3">
      <c r="A717" s="15">
        <v>715</v>
      </c>
      <c r="B717" s="121"/>
      <c r="C717" s="34"/>
      <c r="D717" s="35"/>
    </row>
    <row r="718" spans="1:4" ht="15.75" thickBot="1" x14ac:dyDescent="0.3">
      <c r="A718" s="15">
        <v>716</v>
      </c>
      <c r="B718" s="121"/>
      <c r="C718" s="34"/>
      <c r="D718" s="35"/>
    </row>
    <row r="719" spans="1:4" ht="15.75" thickBot="1" x14ac:dyDescent="0.3">
      <c r="A719" s="15">
        <v>717</v>
      </c>
      <c r="B719" s="121"/>
      <c r="C719" s="34"/>
      <c r="D719" s="35"/>
    </row>
    <row r="720" spans="1:4" ht="15.75" thickBot="1" x14ac:dyDescent="0.3">
      <c r="A720" s="15">
        <v>718</v>
      </c>
      <c r="B720" s="121"/>
      <c r="C720" s="34"/>
      <c r="D720" s="35"/>
    </row>
    <row r="721" spans="1:4" ht="15.75" thickBot="1" x14ac:dyDescent="0.3">
      <c r="A721" s="15">
        <v>719</v>
      </c>
      <c r="B721" s="121"/>
      <c r="C721" s="34"/>
      <c r="D721" s="35"/>
    </row>
    <row r="722" spans="1:4" ht="15.75" thickBot="1" x14ac:dyDescent="0.3">
      <c r="A722" s="15">
        <v>720</v>
      </c>
      <c r="B722" s="121"/>
      <c r="C722" s="34"/>
      <c r="D722" s="35"/>
    </row>
    <row r="723" spans="1:4" ht="15.75" thickBot="1" x14ac:dyDescent="0.3">
      <c r="A723" s="15">
        <v>721</v>
      </c>
      <c r="B723" s="121"/>
      <c r="C723" s="34"/>
      <c r="D723" s="35"/>
    </row>
    <row r="724" spans="1:4" ht="15.75" thickBot="1" x14ac:dyDescent="0.3">
      <c r="A724" s="15">
        <v>722</v>
      </c>
      <c r="B724" s="121"/>
      <c r="C724" s="34"/>
      <c r="D724" s="35"/>
    </row>
    <row r="725" spans="1:4" ht="15.75" thickBot="1" x14ac:dyDescent="0.3">
      <c r="A725" s="15">
        <v>723</v>
      </c>
      <c r="B725" s="121"/>
      <c r="C725" s="34"/>
      <c r="D725" s="35"/>
    </row>
    <row r="726" spans="1:4" ht="15.75" thickBot="1" x14ac:dyDescent="0.3">
      <c r="A726" s="15">
        <v>724</v>
      </c>
      <c r="B726" s="121"/>
      <c r="C726" s="34"/>
      <c r="D726" s="35"/>
    </row>
    <row r="727" spans="1:4" ht="15.75" thickBot="1" x14ac:dyDescent="0.3">
      <c r="A727" s="15">
        <v>725</v>
      </c>
      <c r="B727" s="121"/>
      <c r="C727" s="34"/>
      <c r="D727" s="35"/>
    </row>
    <row r="728" spans="1:4" ht="15.75" thickBot="1" x14ac:dyDescent="0.3">
      <c r="A728" s="15">
        <v>726</v>
      </c>
      <c r="B728" s="121"/>
      <c r="C728" s="34"/>
      <c r="D728" s="35"/>
    </row>
    <row r="729" spans="1:4" ht="15.75" thickBot="1" x14ac:dyDescent="0.3">
      <c r="A729" s="15">
        <v>727</v>
      </c>
      <c r="B729" s="121"/>
      <c r="C729" s="34"/>
      <c r="D729" s="35"/>
    </row>
    <row r="730" spans="1:4" ht="15.75" thickBot="1" x14ac:dyDescent="0.3">
      <c r="A730" s="15">
        <v>728</v>
      </c>
      <c r="B730" s="121"/>
      <c r="C730" s="34"/>
      <c r="D730" s="35"/>
    </row>
    <row r="731" spans="1:4" ht="15.75" thickBot="1" x14ac:dyDescent="0.3">
      <c r="A731" s="15">
        <v>729</v>
      </c>
      <c r="B731" s="121"/>
      <c r="C731" s="34"/>
      <c r="D731" s="35"/>
    </row>
    <row r="732" spans="1:4" ht="15.75" thickBot="1" x14ac:dyDescent="0.3">
      <c r="A732" s="15">
        <v>730</v>
      </c>
      <c r="B732" s="121"/>
      <c r="C732" s="34"/>
      <c r="D732" s="35"/>
    </row>
    <row r="733" spans="1:4" ht="15.75" thickBot="1" x14ac:dyDescent="0.3">
      <c r="A733" s="15">
        <v>731</v>
      </c>
      <c r="B733" s="121"/>
      <c r="C733" s="34"/>
      <c r="D733" s="35"/>
    </row>
    <row r="734" spans="1:4" ht="15.75" thickBot="1" x14ac:dyDescent="0.3">
      <c r="A734" s="15">
        <v>732</v>
      </c>
      <c r="B734" s="121"/>
      <c r="C734" s="34"/>
      <c r="D734" s="35"/>
    </row>
    <row r="735" spans="1:4" ht="15.75" thickBot="1" x14ac:dyDescent="0.3">
      <c r="A735" s="15">
        <v>733</v>
      </c>
      <c r="B735" s="121"/>
      <c r="C735" s="34"/>
      <c r="D735" s="35"/>
    </row>
    <row r="736" spans="1:4" ht="15.75" thickBot="1" x14ac:dyDescent="0.3">
      <c r="A736" s="15">
        <v>734</v>
      </c>
      <c r="B736" s="121"/>
      <c r="C736" s="34"/>
      <c r="D736" s="35"/>
    </row>
    <row r="737" spans="1:4" ht="15.75" thickBot="1" x14ac:dyDescent="0.3">
      <c r="A737" s="15">
        <v>735</v>
      </c>
      <c r="B737" s="121"/>
      <c r="C737" s="34"/>
      <c r="D737" s="35"/>
    </row>
    <row r="738" spans="1:4" ht="15.75" thickBot="1" x14ac:dyDescent="0.3">
      <c r="A738" s="15">
        <v>736</v>
      </c>
      <c r="B738" s="121"/>
      <c r="C738" s="34"/>
      <c r="D738" s="35"/>
    </row>
    <row r="739" spans="1:4" ht="15.75" thickBot="1" x14ac:dyDescent="0.3">
      <c r="A739" s="15">
        <v>737</v>
      </c>
      <c r="B739" s="121"/>
      <c r="C739" s="34"/>
      <c r="D739" s="35"/>
    </row>
    <row r="740" spans="1:4" ht="15.75" thickBot="1" x14ac:dyDescent="0.3">
      <c r="A740" s="15">
        <v>738</v>
      </c>
      <c r="B740" s="121"/>
      <c r="C740" s="34"/>
      <c r="D740" s="35"/>
    </row>
    <row r="741" spans="1:4" ht="15.75" thickBot="1" x14ac:dyDescent="0.3">
      <c r="A741" s="15">
        <v>739</v>
      </c>
      <c r="B741" s="121"/>
      <c r="C741" s="34"/>
      <c r="D741" s="35"/>
    </row>
    <row r="742" spans="1:4" ht="15.75" thickBot="1" x14ac:dyDescent="0.3">
      <c r="A742" s="15">
        <v>740</v>
      </c>
      <c r="B742" s="121"/>
      <c r="C742" s="34"/>
      <c r="D742" s="35"/>
    </row>
    <row r="743" spans="1:4" ht="15.75" thickBot="1" x14ac:dyDescent="0.3">
      <c r="A743" s="15">
        <v>741</v>
      </c>
      <c r="B743" s="121"/>
      <c r="C743" s="34"/>
      <c r="D743" s="35"/>
    </row>
    <row r="744" spans="1:4" ht="15.75" thickBot="1" x14ac:dyDescent="0.3">
      <c r="A744" s="15">
        <v>742</v>
      </c>
      <c r="B744" s="121"/>
      <c r="C744" s="34"/>
      <c r="D744" s="35"/>
    </row>
    <row r="745" spans="1:4" ht="15.75" thickBot="1" x14ac:dyDescent="0.3">
      <c r="A745" s="15">
        <v>743</v>
      </c>
      <c r="B745" s="121"/>
      <c r="C745" s="34"/>
      <c r="D745" s="35"/>
    </row>
    <row r="746" spans="1:4" ht="15.75" thickBot="1" x14ac:dyDescent="0.3">
      <c r="A746" s="15">
        <v>744</v>
      </c>
      <c r="B746" s="121"/>
      <c r="C746" s="34"/>
      <c r="D746" s="35"/>
    </row>
    <row r="747" spans="1:4" ht="15.75" thickBot="1" x14ac:dyDescent="0.3">
      <c r="A747" s="15">
        <v>745</v>
      </c>
      <c r="B747" s="121"/>
      <c r="C747" s="34"/>
      <c r="D747" s="35"/>
    </row>
    <row r="748" spans="1:4" ht="15.75" thickBot="1" x14ac:dyDescent="0.3">
      <c r="A748" s="15">
        <v>746</v>
      </c>
      <c r="B748" s="121"/>
      <c r="C748" s="34"/>
      <c r="D748" s="35"/>
    </row>
    <row r="749" spans="1:4" ht="15.75" thickBot="1" x14ac:dyDescent="0.3">
      <c r="A749" s="15">
        <v>747</v>
      </c>
      <c r="B749" s="121"/>
      <c r="C749" s="34"/>
      <c r="D749" s="35"/>
    </row>
    <row r="750" spans="1:4" ht="15.75" thickBot="1" x14ac:dyDescent="0.3">
      <c r="A750" s="15">
        <v>748</v>
      </c>
      <c r="B750" s="121"/>
      <c r="C750" s="34"/>
      <c r="D750" s="35"/>
    </row>
    <row r="751" spans="1:4" ht="15.75" thickBot="1" x14ac:dyDescent="0.3">
      <c r="A751" s="15">
        <v>749</v>
      </c>
      <c r="B751" s="121"/>
      <c r="C751" s="34"/>
      <c r="D751" s="35"/>
    </row>
    <row r="752" spans="1:4" ht="15.75" thickBot="1" x14ac:dyDescent="0.3">
      <c r="A752" s="15">
        <v>750</v>
      </c>
      <c r="B752" s="121"/>
      <c r="C752" s="34"/>
      <c r="D752" s="35"/>
    </row>
    <row r="753" spans="1:4" ht="15.75" thickBot="1" x14ac:dyDescent="0.3">
      <c r="A753" s="15">
        <v>751</v>
      </c>
      <c r="B753" s="121"/>
      <c r="C753" s="34"/>
      <c r="D753" s="35"/>
    </row>
    <row r="754" spans="1:4" ht="15.75" thickBot="1" x14ac:dyDescent="0.3">
      <c r="A754" s="15">
        <v>752</v>
      </c>
      <c r="B754" s="121"/>
      <c r="C754" s="34"/>
      <c r="D754" s="35"/>
    </row>
    <row r="755" spans="1:4" ht="15.75" thickBot="1" x14ac:dyDescent="0.3">
      <c r="A755" s="15">
        <v>753</v>
      </c>
      <c r="B755" s="121"/>
      <c r="C755" s="34"/>
      <c r="D755" s="35"/>
    </row>
    <row r="756" spans="1:4" ht="15.75" thickBot="1" x14ac:dyDescent="0.3">
      <c r="A756" s="15">
        <v>754</v>
      </c>
      <c r="B756" s="121"/>
      <c r="C756" s="34"/>
      <c r="D756" s="35"/>
    </row>
    <row r="757" spans="1:4" ht="15.75" thickBot="1" x14ac:dyDescent="0.3">
      <c r="A757" s="15">
        <v>755</v>
      </c>
      <c r="B757" s="121"/>
      <c r="C757" s="34"/>
      <c r="D757" s="35"/>
    </row>
    <row r="758" spans="1:4" ht="15.75" thickBot="1" x14ac:dyDescent="0.3">
      <c r="A758" s="15">
        <v>756</v>
      </c>
      <c r="B758" s="121"/>
      <c r="C758" s="34"/>
      <c r="D758" s="35"/>
    </row>
    <row r="759" spans="1:4" ht="15.75" thickBot="1" x14ac:dyDescent="0.3">
      <c r="A759" s="15">
        <v>757</v>
      </c>
      <c r="B759" s="121"/>
      <c r="C759" s="34"/>
      <c r="D759" s="35"/>
    </row>
    <row r="760" spans="1:4" ht="15.75" thickBot="1" x14ac:dyDescent="0.3">
      <c r="A760" s="15">
        <v>758</v>
      </c>
      <c r="B760" s="121"/>
      <c r="C760" s="34"/>
      <c r="D760" s="35"/>
    </row>
    <row r="761" spans="1:4" ht="15.75" thickBot="1" x14ac:dyDescent="0.3">
      <c r="A761" s="15">
        <v>759</v>
      </c>
      <c r="B761" s="121"/>
      <c r="C761" s="34"/>
      <c r="D761" s="35"/>
    </row>
    <row r="762" spans="1:4" ht="15.75" thickBot="1" x14ac:dyDescent="0.3">
      <c r="A762" s="15">
        <v>760</v>
      </c>
      <c r="B762" s="121"/>
      <c r="C762" s="34"/>
      <c r="D762" s="35"/>
    </row>
    <row r="763" spans="1:4" ht="15.75" thickBot="1" x14ac:dyDescent="0.3">
      <c r="A763" s="15">
        <v>761</v>
      </c>
      <c r="B763" s="121"/>
      <c r="C763" s="34"/>
      <c r="D763" s="35"/>
    </row>
    <row r="764" spans="1:4" ht="15.75" thickBot="1" x14ac:dyDescent="0.3">
      <c r="A764" s="15">
        <v>762</v>
      </c>
      <c r="B764" s="121"/>
      <c r="C764" s="34"/>
      <c r="D764" s="35"/>
    </row>
    <row r="765" spans="1:4" ht="15.75" thickBot="1" x14ac:dyDescent="0.3">
      <c r="A765" s="15">
        <v>763</v>
      </c>
      <c r="B765" s="121"/>
      <c r="C765" s="34"/>
      <c r="D765" s="35"/>
    </row>
    <row r="766" spans="1:4" ht="15.75" thickBot="1" x14ac:dyDescent="0.3">
      <c r="A766" s="15">
        <v>764</v>
      </c>
      <c r="B766" s="121"/>
      <c r="C766" s="34"/>
      <c r="D766" s="35"/>
    </row>
    <row r="767" spans="1:4" ht="15.75" thickBot="1" x14ac:dyDescent="0.3">
      <c r="A767" s="15">
        <v>765</v>
      </c>
      <c r="B767" s="121"/>
      <c r="C767" s="34"/>
      <c r="D767" s="35"/>
    </row>
    <row r="768" spans="1:4" ht="15.75" thickBot="1" x14ac:dyDescent="0.3">
      <c r="A768" s="15">
        <v>766</v>
      </c>
      <c r="B768" s="121"/>
      <c r="C768" s="34"/>
      <c r="D768" s="35"/>
    </row>
    <row r="769" spans="1:4" ht="15.75" thickBot="1" x14ac:dyDescent="0.3">
      <c r="A769" s="15">
        <v>767</v>
      </c>
      <c r="B769" s="121"/>
      <c r="C769" s="34"/>
      <c r="D769" s="35"/>
    </row>
    <row r="770" spans="1:4" ht="15.75" thickBot="1" x14ac:dyDescent="0.3">
      <c r="A770" s="15">
        <v>768</v>
      </c>
      <c r="B770" s="121"/>
      <c r="C770" s="34"/>
      <c r="D770" s="35"/>
    </row>
    <row r="771" spans="1:4" ht="15.75" thickBot="1" x14ac:dyDescent="0.3">
      <c r="A771" s="15">
        <v>769</v>
      </c>
      <c r="B771" s="121"/>
      <c r="C771" s="34"/>
      <c r="D771" s="35"/>
    </row>
    <row r="772" spans="1:4" ht="15.75" thickBot="1" x14ac:dyDescent="0.3">
      <c r="A772" s="15">
        <v>770</v>
      </c>
      <c r="B772" s="121"/>
      <c r="C772" s="34"/>
      <c r="D772" s="35"/>
    </row>
    <row r="773" spans="1:4" ht="15.75" thickBot="1" x14ac:dyDescent="0.3">
      <c r="A773" s="15">
        <v>771</v>
      </c>
      <c r="B773" s="121"/>
      <c r="C773" s="34"/>
      <c r="D773" s="35"/>
    </row>
    <row r="774" spans="1:4" ht="15.75" thickBot="1" x14ac:dyDescent="0.3">
      <c r="A774" s="15">
        <v>772</v>
      </c>
      <c r="B774" s="121"/>
      <c r="C774" s="34"/>
      <c r="D774" s="35"/>
    </row>
    <row r="775" spans="1:4" ht="15.75" thickBot="1" x14ac:dyDescent="0.3">
      <c r="A775" s="15">
        <v>773</v>
      </c>
      <c r="B775" s="121"/>
      <c r="C775" s="34"/>
      <c r="D775" s="35"/>
    </row>
    <row r="776" spans="1:4" ht="15.75" thickBot="1" x14ac:dyDescent="0.3">
      <c r="A776" s="15">
        <v>774</v>
      </c>
      <c r="B776" s="121"/>
      <c r="C776" s="34"/>
      <c r="D776" s="35"/>
    </row>
    <row r="777" spans="1:4" ht="15.75" thickBot="1" x14ac:dyDescent="0.3">
      <c r="A777" s="15">
        <v>775</v>
      </c>
      <c r="B777" s="121"/>
      <c r="C777" s="34"/>
      <c r="D777" s="35"/>
    </row>
    <row r="778" spans="1:4" ht="15.75" thickBot="1" x14ac:dyDescent="0.3">
      <c r="A778" s="15">
        <v>776</v>
      </c>
      <c r="B778" s="121"/>
      <c r="C778" s="34"/>
      <c r="D778" s="35"/>
    </row>
    <row r="779" spans="1:4" ht="15.75" thickBot="1" x14ac:dyDescent="0.3">
      <c r="A779" s="15">
        <v>777</v>
      </c>
      <c r="B779" s="121"/>
      <c r="C779" s="34"/>
      <c r="D779" s="35"/>
    </row>
    <row r="780" spans="1:4" ht="15.75" thickBot="1" x14ac:dyDescent="0.3">
      <c r="A780" s="15">
        <v>778</v>
      </c>
      <c r="B780" s="121"/>
      <c r="C780" s="34"/>
      <c r="D780" s="35"/>
    </row>
    <row r="781" spans="1:4" ht="15.75" thickBot="1" x14ac:dyDescent="0.3">
      <c r="A781" s="15">
        <v>779</v>
      </c>
      <c r="B781" s="121"/>
      <c r="C781" s="34"/>
      <c r="D781" s="35"/>
    </row>
    <row r="782" spans="1:4" ht="15.75" thickBot="1" x14ac:dyDescent="0.3">
      <c r="A782" s="15">
        <v>780</v>
      </c>
      <c r="B782" s="121"/>
      <c r="C782" s="34"/>
      <c r="D782" s="35"/>
    </row>
    <row r="783" spans="1:4" ht="15.75" thickBot="1" x14ac:dyDescent="0.3">
      <c r="A783" s="15">
        <v>781</v>
      </c>
      <c r="B783" s="121"/>
      <c r="C783" s="34"/>
      <c r="D783" s="35"/>
    </row>
    <row r="784" spans="1:4" ht="15.75" thickBot="1" x14ac:dyDescent="0.3">
      <c r="A784" s="15">
        <v>782</v>
      </c>
      <c r="B784" s="121"/>
      <c r="C784" s="34"/>
      <c r="D784" s="35"/>
    </row>
    <row r="785" spans="1:4" ht="15.75" thickBot="1" x14ac:dyDescent="0.3">
      <c r="A785" s="15">
        <v>783</v>
      </c>
      <c r="B785" s="121"/>
      <c r="C785" s="34"/>
      <c r="D785" s="35"/>
    </row>
    <row r="786" spans="1:4" ht="15.75" thickBot="1" x14ac:dyDescent="0.3">
      <c r="A786" s="15">
        <v>784</v>
      </c>
      <c r="B786" s="121"/>
      <c r="C786" s="34"/>
      <c r="D786" s="35"/>
    </row>
    <row r="787" spans="1:4" ht="15.75" thickBot="1" x14ac:dyDescent="0.3">
      <c r="A787" s="15">
        <v>785</v>
      </c>
      <c r="B787" s="121"/>
      <c r="C787" s="34"/>
      <c r="D787" s="35"/>
    </row>
    <row r="788" spans="1:4" ht="15.75" thickBot="1" x14ac:dyDescent="0.3">
      <c r="A788" s="15">
        <v>786</v>
      </c>
      <c r="B788" s="121"/>
      <c r="C788" s="34"/>
      <c r="D788" s="35"/>
    </row>
    <row r="789" spans="1:4" ht="15.75" thickBot="1" x14ac:dyDescent="0.3">
      <c r="A789" s="15">
        <v>787</v>
      </c>
      <c r="B789" s="121"/>
      <c r="C789" s="34"/>
      <c r="D789" s="35"/>
    </row>
    <row r="790" spans="1:4" ht="15.75" thickBot="1" x14ac:dyDescent="0.3">
      <c r="A790" s="15">
        <v>788</v>
      </c>
      <c r="B790" s="121"/>
      <c r="C790" s="34"/>
      <c r="D790" s="35"/>
    </row>
    <row r="791" spans="1:4" ht="15.75" thickBot="1" x14ac:dyDescent="0.3">
      <c r="A791" s="15">
        <v>789</v>
      </c>
      <c r="B791" s="121"/>
      <c r="C791" s="34"/>
      <c r="D791" s="35"/>
    </row>
    <row r="792" spans="1:4" ht="15.75" thickBot="1" x14ac:dyDescent="0.3">
      <c r="A792" s="15">
        <v>790</v>
      </c>
      <c r="B792" s="121"/>
      <c r="C792" s="34"/>
      <c r="D792" s="35"/>
    </row>
    <row r="793" spans="1:4" ht="15.75" thickBot="1" x14ac:dyDescent="0.3">
      <c r="A793" s="15">
        <v>791</v>
      </c>
      <c r="B793" s="121"/>
      <c r="C793" s="34"/>
      <c r="D793" s="35"/>
    </row>
    <row r="794" spans="1:4" ht="15.75" thickBot="1" x14ac:dyDescent="0.3">
      <c r="A794" s="15">
        <v>792</v>
      </c>
      <c r="B794" s="121"/>
      <c r="C794" s="34"/>
      <c r="D794" s="35"/>
    </row>
    <row r="795" spans="1:4" ht="15.75" thickBot="1" x14ac:dyDescent="0.3">
      <c r="A795" s="15">
        <v>793</v>
      </c>
      <c r="B795" s="121"/>
      <c r="C795" s="34"/>
      <c r="D795" s="35"/>
    </row>
    <row r="796" spans="1:4" ht="15.75" thickBot="1" x14ac:dyDescent="0.3">
      <c r="A796" s="15">
        <v>794</v>
      </c>
      <c r="B796" s="121"/>
      <c r="C796" s="34"/>
      <c r="D796" s="35"/>
    </row>
    <row r="797" spans="1:4" ht="15.75" thickBot="1" x14ac:dyDescent="0.3">
      <c r="A797" s="15">
        <v>795</v>
      </c>
      <c r="B797" s="121"/>
      <c r="C797" s="34"/>
      <c r="D797" s="35"/>
    </row>
    <row r="798" spans="1:4" ht="15.75" thickBot="1" x14ac:dyDescent="0.3">
      <c r="A798" s="15">
        <v>796</v>
      </c>
      <c r="B798" s="121"/>
      <c r="C798" s="34"/>
      <c r="D798" s="35"/>
    </row>
    <row r="799" spans="1:4" ht="15.75" thickBot="1" x14ac:dyDescent="0.3">
      <c r="A799" s="15">
        <v>797</v>
      </c>
      <c r="B799" s="121"/>
      <c r="C799" s="34"/>
      <c r="D799" s="35"/>
    </row>
    <row r="800" spans="1:4" ht="15.75" thickBot="1" x14ac:dyDescent="0.3">
      <c r="A800" s="15">
        <v>798</v>
      </c>
      <c r="B800" s="121"/>
      <c r="C800" s="34"/>
      <c r="D800" s="35"/>
    </row>
    <row r="801" spans="1:4" ht="15.75" thickBot="1" x14ac:dyDescent="0.3">
      <c r="A801" s="15">
        <v>799</v>
      </c>
      <c r="B801" s="121"/>
      <c r="C801" s="34"/>
      <c r="D801" s="35"/>
    </row>
    <row r="802" spans="1:4" ht="15.75" thickBot="1" x14ac:dyDescent="0.3">
      <c r="A802" s="15">
        <v>800</v>
      </c>
      <c r="B802" s="121"/>
      <c r="C802" s="34"/>
      <c r="D802" s="35"/>
    </row>
    <row r="803" spans="1:4" ht="15.75" thickBot="1" x14ac:dyDescent="0.3">
      <c r="A803" s="15">
        <v>801</v>
      </c>
      <c r="B803" s="121"/>
      <c r="C803" s="34"/>
      <c r="D803" s="35"/>
    </row>
    <row r="804" spans="1:4" ht="15.75" thickBot="1" x14ac:dyDescent="0.3">
      <c r="A804" s="15">
        <v>802</v>
      </c>
      <c r="B804" s="121"/>
      <c r="C804" s="34"/>
      <c r="D804" s="35"/>
    </row>
    <row r="805" spans="1:4" ht="15.75" thickBot="1" x14ac:dyDescent="0.3">
      <c r="A805" s="15">
        <v>803</v>
      </c>
      <c r="B805" s="121"/>
      <c r="C805" s="34"/>
      <c r="D805" s="35"/>
    </row>
    <row r="806" spans="1:4" ht="15.75" thickBot="1" x14ac:dyDescent="0.3">
      <c r="A806" s="15">
        <v>804</v>
      </c>
      <c r="B806" s="121"/>
      <c r="C806" s="34"/>
      <c r="D806" s="35"/>
    </row>
    <row r="807" spans="1:4" ht="15.75" thickBot="1" x14ac:dyDescent="0.3">
      <c r="A807" s="15">
        <v>805</v>
      </c>
      <c r="B807" s="121"/>
      <c r="C807" s="34"/>
      <c r="D807" s="35"/>
    </row>
    <row r="808" spans="1:4" ht="15.75" thickBot="1" x14ac:dyDescent="0.3">
      <c r="A808" s="15">
        <v>806</v>
      </c>
      <c r="B808" s="121"/>
      <c r="C808" s="34"/>
      <c r="D808" s="35"/>
    </row>
    <row r="809" spans="1:4" ht="15.75" thickBot="1" x14ac:dyDescent="0.3">
      <c r="A809" s="15">
        <v>807</v>
      </c>
      <c r="B809" s="121"/>
      <c r="C809" s="34"/>
      <c r="D809" s="35"/>
    </row>
    <row r="810" spans="1:4" ht="15.75" thickBot="1" x14ac:dyDescent="0.3">
      <c r="A810" s="15">
        <v>808</v>
      </c>
      <c r="B810" s="121"/>
      <c r="C810" s="34"/>
      <c r="D810" s="35"/>
    </row>
    <row r="811" spans="1:4" ht="15.75" thickBot="1" x14ac:dyDescent="0.3">
      <c r="A811" s="15">
        <v>809</v>
      </c>
      <c r="B811" s="121"/>
      <c r="C811" s="34"/>
      <c r="D811" s="35"/>
    </row>
    <row r="812" spans="1:4" ht="15.75" thickBot="1" x14ac:dyDescent="0.3">
      <c r="A812" s="15">
        <v>810</v>
      </c>
      <c r="B812" s="121"/>
      <c r="C812" s="34"/>
      <c r="D812" s="35"/>
    </row>
    <row r="813" spans="1:4" ht="15.75" thickBot="1" x14ac:dyDescent="0.3">
      <c r="A813" s="15">
        <v>811</v>
      </c>
      <c r="B813" s="121"/>
      <c r="C813" s="34"/>
      <c r="D813" s="35"/>
    </row>
    <row r="814" spans="1:4" ht="15.75" thickBot="1" x14ac:dyDescent="0.3">
      <c r="A814" s="15">
        <v>812</v>
      </c>
      <c r="B814" s="121"/>
      <c r="C814" s="34"/>
      <c r="D814" s="35"/>
    </row>
    <row r="815" spans="1:4" ht="15.75" thickBot="1" x14ac:dyDescent="0.3">
      <c r="A815" s="15">
        <v>813</v>
      </c>
      <c r="B815" s="121"/>
      <c r="C815" s="34"/>
      <c r="D815" s="35"/>
    </row>
    <row r="816" spans="1:4" ht="15.75" thickBot="1" x14ac:dyDescent="0.3">
      <c r="A816" s="15">
        <v>814</v>
      </c>
      <c r="B816" s="121"/>
      <c r="C816" s="34"/>
      <c r="D816" s="35"/>
    </row>
    <row r="817" spans="1:4" ht="15.75" thickBot="1" x14ac:dyDescent="0.3">
      <c r="A817" s="15">
        <v>815</v>
      </c>
      <c r="B817" s="121"/>
      <c r="C817" s="34"/>
      <c r="D817" s="35"/>
    </row>
    <row r="818" spans="1:4" ht="15.75" thickBot="1" x14ac:dyDescent="0.3">
      <c r="A818" s="15">
        <v>816</v>
      </c>
      <c r="B818" s="121"/>
      <c r="C818" s="34"/>
      <c r="D818" s="35"/>
    </row>
    <row r="819" spans="1:4" ht="15.75" thickBot="1" x14ac:dyDescent="0.3">
      <c r="A819" s="15">
        <v>817</v>
      </c>
      <c r="B819" s="121"/>
      <c r="C819" s="34"/>
      <c r="D819" s="35"/>
    </row>
    <row r="820" spans="1:4" ht="15.75" thickBot="1" x14ac:dyDescent="0.3">
      <c r="A820" s="15">
        <v>818</v>
      </c>
      <c r="B820" s="121"/>
      <c r="C820" s="34"/>
      <c r="D820" s="35"/>
    </row>
    <row r="821" spans="1:4" ht="15.75" thickBot="1" x14ac:dyDescent="0.3">
      <c r="A821" s="15">
        <v>819</v>
      </c>
      <c r="B821" s="121"/>
      <c r="C821" s="34"/>
      <c r="D821" s="35"/>
    </row>
    <row r="822" spans="1:4" ht="15.75" thickBot="1" x14ac:dyDescent="0.3">
      <c r="A822" s="15">
        <v>820</v>
      </c>
      <c r="B822" s="121"/>
      <c r="C822" s="34"/>
      <c r="D822" s="35"/>
    </row>
    <row r="823" spans="1:4" ht="15.75" thickBot="1" x14ac:dyDescent="0.3">
      <c r="A823" s="15">
        <v>821</v>
      </c>
      <c r="B823" s="121"/>
      <c r="C823" s="34"/>
      <c r="D823" s="35"/>
    </row>
    <row r="824" spans="1:4" ht="15.75" thickBot="1" x14ac:dyDescent="0.3">
      <c r="A824" s="15">
        <v>822</v>
      </c>
      <c r="B824" s="121"/>
      <c r="C824" s="34"/>
      <c r="D824" s="35"/>
    </row>
    <row r="825" spans="1:4" ht="15.75" thickBot="1" x14ac:dyDescent="0.3">
      <c r="A825" s="15">
        <v>823</v>
      </c>
      <c r="B825" s="121"/>
      <c r="C825" s="34"/>
      <c r="D825" s="35"/>
    </row>
    <row r="826" spans="1:4" ht="15.75" thickBot="1" x14ac:dyDescent="0.3">
      <c r="A826" s="15">
        <v>824</v>
      </c>
      <c r="B826" s="121"/>
      <c r="C826" s="34"/>
      <c r="D826" s="35"/>
    </row>
    <row r="827" spans="1:4" ht="15.75" thickBot="1" x14ac:dyDescent="0.3">
      <c r="A827" s="15">
        <v>825</v>
      </c>
      <c r="B827" s="121"/>
      <c r="C827" s="34"/>
      <c r="D827" s="35"/>
    </row>
    <row r="828" spans="1:4" ht="15.75" thickBot="1" x14ac:dyDescent="0.3">
      <c r="A828" s="15">
        <v>826</v>
      </c>
      <c r="B828" s="121"/>
      <c r="C828" s="34"/>
      <c r="D828" s="35"/>
    </row>
    <row r="829" spans="1:4" ht="15.75" thickBot="1" x14ac:dyDescent="0.3">
      <c r="A829" s="15">
        <v>827</v>
      </c>
      <c r="B829" s="121"/>
      <c r="C829" s="34"/>
      <c r="D829" s="35"/>
    </row>
    <row r="830" spans="1:4" ht="15.75" thickBot="1" x14ac:dyDescent="0.3">
      <c r="A830" s="15">
        <v>828</v>
      </c>
      <c r="B830" s="121"/>
      <c r="C830" s="34"/>
      <c r="D830" s="35"/>
    </row>
    <row r="831" spans="1:4" ht="15.75" thickBot="1" x14ac:dyDescent="0.3">
      <c r="A831" s="15">
        <v>829</v>
      </c>
      <c r="B831" s="121"/>
      <c r="C831" s="34"/>
      <c r="D831" s="35"/>
    </row>
    <row r="832" spans="1:4" ht="15.75" thickBot="1" x14ac:dyDescent="0.3">
      <c r="A832" s="15">
        <v>830</v>
      </c>
      <c r="B832" s="121"/>
      <c r="C832" s="34"/>
      <c r="D832" s="35"/>
    </row>
    <row r="833" spans="1:4" ht="15.75" thickBot="1" x14ac:dyDescent="0.3">
      <c r="A833" s="15">
        <v>831</v>
      </c>
      <c r="B833" s="121"/>
      <c r="C833" s="34"/>
      <c r="D833" s="35"/>
    </row>
    <row r="834" spans="1:4" ht="15.75" thickBot="1" x14ac:dyDescent="0.3">
      <c r="A834" s="15">
        <v>832</v>
      </c>
      <c r="B834" s="121"/>
      <c r="C834" s="34"/>
      <c r="D834" s="35"/>
    </row>
    <row r="835" spans="1:4" ht="15.75" thickBot="1" x14ac:dyDescent="0.3">
      <c r="A835" s="15">
        <v>833</v>
      </c>
      <c r="B835" s="121"/>
      <c r="C835" s="34"/>
      <c r="D835" s="35"/>
    </row>
    <row r="836" spans="1:4" ht="15.75" thickBot="1" x14ac:dyDescent="0.3">
      <c r="A836" s="15">
        <v>834</v>
      </c>
      <c r="B836" s="121"/>
      <c r="C836" s="34"/>
      <c r="D836" s="35"/>
    </row>
    <row r="837" spans="1:4" ht="15.75" thickBot="1" x14ac:dyDescent="0.3">
      <c r="A837" s="15">
        <v>835</v>
      </c>
      <c r="B837" s="121"/>
      <c r="C837" s="34"/>
      <c r="D837" s="35"/>
    </row>
    <row r="838" spans="1:4" ht="15.75" thickBot="1" x14ac:dyDescent="0.3">
      <c r="A838" s="15">
        <v>836</v>
      </c>
      <c r="B838" s="121"/>
      <c r="C838" s="34"/>
      <c r="D838" s="35"/>
    </row>
    <row r="839" spans="1:4" ht="15.75" thickBot="1" x14ac:dyDescent="0.3">
      <c r="A839" s="15">
        <v>837</v>
      </c>
      <c r="B839" s="121"/>
      <c r="C839" s="34"/>
      <c r="D839" s="35"/>
    </row>
    <row r="840" spans="1:4" ht="15.75" thickBot="1" x14ac:dyDescent="0.3">
      <c r="A840" s="15">
        <v>838</v>
      </c>
      <c r="B840" s="121"/>
      <c r="C840" s="34"/>
      <c r="D840" s="35"/>
    </row>
    <row r="841" spans="1:4" ht="15.75" thickBot="1" x14ac:dyDescent="0.3">
      <c r="A841" s="15">
        <v>839</v>
      </c>
      <c r="B841" s="121"/>
      <c r="C841" s="34"/>
      <c r="D841" s="35"/>
    </row>
    <row r="842" spans="1:4" ht="15.75" thickBot="1" x14ac:dyDescent="0.3">
      <c r="A842" s="15">
        <v>840</v>
      </c>
      <c r="B842" s="121"/>
      <c r="C842" s="34"/>
      <c r="D842" s="35"/>
    </row>
    <row r="843" spans="1:4" ht="15.75" thickBot="1" x14ac:dyDescent="0.3">
      <c r="A843" s="15">
        <v>841</v>
      </c>
      <c r="B843" s="121"/>
      <c r="C843" s="34"/>
      <c r="D843" s="35"/>
    </row>
    <row r="844" spans="1:4" ht="15.75" thickBot="1" x14ac:dyDescent="0.3">
      <c r="A844" s="15">
        <v>842</v>
      </c>
      <c r="B844" s="121"/>
      <c r="C844" s="34"/>
      <c r="D844" s="35"/>
    </row>
    <row r="845" spans="1:4" ht="15.75" thickBot="1" x14ac:dyDescent="0.3">
      <c r="A845" s="15">
        <v>843</v>
      </c>
      <c r="B845" s="121"/>
      <c r="C845" s="34"/>
      <c r="D845" s="35"/>
    </row>
    <row r="846" spans="1:4" ht="15.75" thickBot="1" x14ac:dyDescent="0.3">
      <c r="A846" s="15">
        <v>844</v>
      </c>
      <c r="B846" s="121"/>
      <c r="C846" s="34"/>
      <c r="D846" s="35"/>
    </row>
    <row r="847" spans="1:4" ht="15.75" thickBot="1" x14ac:dyDescent="0.3">
      <c r="A847" s="15">
        <v>845</v>
      </c>
      <c r="B847" s="121"/>
      <c r="C847" s="34"/>
      <c r="D847" s="35"/>
    </row>
    <row r="848" spans="1:4" ht="15.75" thickBot="1" x14ac:dyDescent="0.3">
      <c r="A848" s="15">
        <v>846</v>
      </c>
      <c r="B848" s="121"/>
      <c r="C848" s="34"/>
      <c r="D848" s="35"/>
    </row>
    <row r="849" spans="1:4" ht="15.75" thickBot="1" x14ac:dyDescent="0.3">
      <c r="A849" s="15">
        <v>847</v>
      </c>
      <c r="B849" s="121"/>
      <c r="C849" s="34"/>
      <c r="D849" s="35"/>
    </row>
    <row r="850" spans="1:4" ht="15.75" thickBot="1" x14ac:dyDescent="0.3">
      <c r="A850" s="15">
        <v>848</v>
      </c>
      <c r="B850" s="121"/>
      <c r="C850" s="34"/>
      <c r="D850" s="35"/>
    </row>
    <row r="851" spans="1:4" ht="15.75" thickBot="1" x14ac:dyDescent="0.3">
      <c r="A851" s="15">
        <v>849</v>
      </c>
      <c r="B851" s="121"/>
      <c r="C851" s="34"/>
      <c r="D851" s="35"/>
    </row>
    <row r="852" spans="1:4" ht="15.75" thickBot="1" x14ac:dyDescent="0.3">
      <c r="A852" s="15">
        <v>850</v>
      </c>
      <c r="B852" s="121"/>
      <c r="C852" s="34"/>
      <c r="D852" s="35"/>
    </row>
    <row r="853" spans="1:4" ht="15.75" thickBot="1" x14ac:dyDescent="0.3">
      <c r="A853" s="15">
        <v>851</v>
      </c>
      <c r="B853" s="121"/>
      <c r="C853" s="34"/>
      <c r="D853" s="35"/>
    </row>
    <row r="854" spans="1:4" ht="15.75" thickBot="1" x14ac:dyDescent="0.3">
      <c r="A854" s="15">
        <v>852</v>
      </c>
      <c r="B854" s="121"/>
      <c r="C854" s="34"/>
      <c r="D854" s="35"/>
    </row>
    <row r="855" spans="1:4" ht="15.75" thickBot="1" x14ac:dyDescent="0.3">
      <c r="A855" s="15">
        <v>853</v>
      </c>
      <c r="B855" s="121"/>
      <c r="C855" s="34"/>
      <c r="D855" s="35"/>
    </row>
    <row r="856" spans="1:4" ht="15.75" thickBot="1" x14ac:dyDescent="0.3">
      <c r="A856" s="15">
        <v>854</v>
      </c>
      <c r="B856" s="121"/>
      <c r="C856" s="34"/>
      <c r="D856" s="35"/>
    </row>
    <row r="857" spans="1:4" ht="15.75" thickBot="1" x14ac:dyDescent="0.3">
      <c r="A857" s="15">
        <v>855</v>
      </c>
      <c r="B857" s="121"/>
      <c r="C857" s="34"/>
      <c r="D857" s="35"/>
    </row>
    <row r="858" spans="1:4" ht="15.75" thickBot="1" x14ac:dyDescent="0.3">
      <c r="A858" s="15">
        <v>856</v>
      </c>
      <c r="B858" s="121"/>
      <c r="C858" s="34"/>
      <c r="D858" s="35"/>
    </row>
    <row r="859" spans="1:4" ht="15.75" thickBot="1" x14ac:dyDescent="0.3">
      <c r="A859" s="15">
        <v>857</v>
      </c>
      <c r="B859" s="121"/>
      <c r="C859" s="34"/>
      <c r="D859" s="35"/>
    </row>
    <row r="860" spans="1:4" ht="15.75" thickBot="1" x14ac:dyDescent="0.3">
      <c r="A860" s="15">
        <v>858</v>
      </c>
      <c r="B860" s="121"/>
      <c r="C860" s="34"/>
      <c r="D860" s="35"/>
    </row>
    <row r="861" spans="1:4" ht="15.75" thickBot="1" x14ac:dyDescent="0.3">
      <c r="A861" s="15">
        <v>859</v>
      </c>
      <c r="B861" s="121"/>
      <c r="C861" s="34"/>
      <c r="D861" s="35"/>
    </row>
    <row r="862" spans="1:4" ht="15.75" thickBot="1" x14ac:dyDescent="0.3">
      <c r="A862" s="15">
        <v>860</v>
      </c>
      <c r="B862" s="121"/>
      <c r="C862" s="34"/>
      <c r="D862" s="35"/>
    </row>
    <row r="863" spans="1:4" ht="15.75" thickBot="1" x14ac:dyDescent="0.3">
      <c r="A863" s="15">
        <v>861</v>
      </c>
      <c r="B863" s="121"/>
      <c r="C863" s="34"/>
      <c r="D863" s="35"/>
    </row>
    <row r="864" spans="1:4" ht="15.75" thickBot="1" x14ac:dyDescent="0.3">
      <c r="A864" s="15">
        <v>862</v>
      </c>
      <c r="B864" s="121"/>
      <c r="C864" s="34"/>
      <c r="D864" s="35"/>
    </row>
    <row r="865" spans="1:4" ht="15.75" thickBot="1" x14ac:dyDescent="0.3">
      <c r="A865" s="15">
        <v>863</v>
      </c>
      <c r="B865" s="121"/>
      <c r="C865" s="34"/>
      <c r="D865" s="35"/>
    </row>
    <row r="866" spans="1:4" ht="15.75" thickBot="1" x14ac:dyDescent="0.3">
      <c r="A866" s="15">
        <v>864</v>
      </c>
      <c r="B866" s="121"/>
      <c r="C866" s="34"/>
      <c r="D866" s="35"/>
    </row>
    <row r="867" spans="1:4" ht="15.75" thickBot="1" x14ac:dyDescent="0.3">
      <c r="A867" s="15">
        <v>865</v>
      </c>
      <c r="B867" s="121"/>
      <c r="C867" s="34"/>
      <c r="D867" s="35"/>
    </row>
    <row r="868" spans="1:4" ht="15.75" thickBot="1" x14ac:dyDescent="0.3">
      <c r="A868" s="15">
        <v>866</v>
      </c>
      <c r="B868" s="121"/>
      <c r="C868" s="34"/>
      <c r="D868" s="35"/>
    </row>
    <row r="869" spans="1:4" ht="15.75" thickBot="1" x14ac:dyDescent="0.3">
      <c r="A869" s="15">
        <v>867</v>
      </c>
      <c r="B869" s="121"/>
      <c r="C869" s="34"/>
      <c r="D869" s="35"/>
    </row>
    <row r="870" spans="1:4" ht="15.75" thickBot="1" x14ac:dyDescent="0.3">
      <c r="A870" s="15">
        <v>868</v>
      </c>
      <c r="B870" s="121"/>
      <c r="C870" s="34"/>
      <c r="D870" s="35"/>
    </row>
    <row r="871" spans="1:4" ht="15.75" thickBot="1" x14ac:dyDescent="0.3">
      <c r="A871" s="15">
        <v>869</v>
      </c>
      <c r="B871" s="121"/>
      <c r="C871" s="34"/>
      <c r="D871" s="35"/>
    </row>
    <row r="872" spans="1:4" ht="15.75" thickBot="1" x14ac:dyDescent="0.3">
      <c r="A872" s="15">
        <v>870</v>
      </c>
      <c r="B872" s="121"/>
      <c r="C872" s="34"/>
      <c r="D872" s="35"/>
    </row>
    <row r="873" spans="1:4" ht="15.75" thickBot="1" x14ac:dyDescent="0.3">
      <c r="A873" s="15">
        <v>871</v>
      </c>
      <c r="B873" s="121"/>
      <c r="C873" s="34"/>
      <c r="D873" s="35"/>
    </row>
    <row r="874" spans="1:4" ht="15.75" thickBot="1" x14ac:dyDescent="0.3">
      <c r="A874" s="15">
        <v>872</v>
      </c>
      <c r="B874" s="121"/>
      <c r="C874" s="34"/>
      <c r="D874" s="35"/>
    </row>
    <row r="875" spans="1:4" ht="15.75" thickBot="1" x14ac:dyDescent="0.3">
      <c r="A875" s="15">
        <v>873</v>
      </c>
      <c r="B875" s="121"/>
      <c r="C875" s="34"/>
      <c r="D875" s="35"/>
    </row>
    <row r="876" spans="1:4" ht="15.75" thickBot="1" x14ac:dyDescent="0.3">
      <c r="A876" s="15">
        <v>874</v>
      </c>
      <c r="B876" s="121"/>
      <c r="C876" s="34"/>
      <c r="D876" s="35"/>
    </row>
    <row r="877" spans="1:4" ht="15.75" thickBot="1" x14ac:dyDescent="0.3">
      <c r="A877" s="15">
        <v>875</v>
      </c>
      <c r="B877" s="121"/>
      <c r="C877" s="34"/>
      <c r="D877" s="35"/>
    </row>
    <row r="878" spans="1:4" ht="15.75" thickBot="1" x14ac:dyDescent="0.3">
      <c r="A878" s="15">
        <v>876</v>
      </c>
      <c r="B878" s="121"/>
      <c r="C878" s="34"/>
      <c r="D878" s="35"/>
    </row>
    <row r="879" spans="1:4" ht="15.75" thickBot="1" x14ac:dyDescent="0.3">
      <c r="A879" s="15">
        <v>877</v>
      </c>
      <c r="B879" s="121"/>
      <c r="C879" s="34"/>
      <c r="D879" s="35"/>
    </row>
    <row r="880" spans="1:4" ht="15.75" thickBot="1" x14ac:dyDescent="0.3">
      <c r="A880" s="15">
        <v>878</v>
      </c>
      <c r="B880" s="121"/>
      <c r="C880" s="34"/>
      <c r="D880" s="35"/>
    </row>
    <row r="881" spans="1:4" ht="15.75" thickBot="1" x14ac:dyDescent="0.3">
      <c r="A881" s="15">
        <v>879</v>
      </c>
      <c r="B881" s="121"/>
      <c r="C881" s="34"/>
      <c r="D881" s="35"/>
    </row>
    <row r="882" spans="1:4" ht="15.75" thickBot="1" x14ac:dyDescent="0.3">
      <c r="A882" s="15">
        <v>880</v>
      </c>
      <c r="B882" s="121"/>
      <c r="C882" s="34"/>
      <c r="D882" s="35"/>
    </row>
    <row r="883" spans="1:4" ht="15.75" thickBot="1" x14ac:dyDescent="0.3">
      <c r="A883" s="15">
        <v>881</v>
      </c>
      <c r="B883" s="121"/>
      <c r="C883" s="34"/>
      <c r="D883" s="35"/>
    </row>
    <row r="884" spans="1:4" ht="15.75" thickBot="1" x14ac:dyDescent="0.3">
      <c r="A884" s="15">
        <v>882</v>
      </c>
      <c r="B884" s="121"/>
      <c r="C884" s="34"/>
      <c r="D884" s="35"/>
    </row>
    <row r="885" spans="1:4" ht="15.75" thickBot="1" x14ac:dyDescent="0.3">
      <c r="A885" s="15">
        <v>883</v>
      </c>
      <c r="B885" s="121"/>
      <c r="C885" s="34"/>
      <c r="D885" s="35"/>
    </row>
    <row r="886" spans="1:4" ht="15.75" thickBot="1" x14ac:dyDescent="0.3">
      <c r="A886" s="15">
        <v>884</v>
      </c>
      <c r="B886" s="121"/>
      <c r="C886" s="34"/>
      <c r="D886" s="35"/>
    </row>
    <row r="887" spans="1:4" ht="15.75" thickBot="1" x14ac:dyDescent="0.3">
      <c r="A887" s="15">
        <v>885</v>
      </c>
      <c r="B887" s="121"/>
      <c r="C887" s="34"/>
      <c r="D887" s="35"/>
    </row>
    <row r="888" spans="1:4" ht="15.75" thickBot="1" x14ac:dyDescent="0.3">
      <c r="A888" s="15">
        <v>886</v>
      </c>
      <c r="B888" s="121"/>
      <c r="C888" s="34"/>
      <c r="D888" s="35"/>
    </row>
    <row r="889" spans="1:4" ht="15.75" thickBot="1" x14ac:dyDescent="0.3">
      <c r="A889" s="15">
        <v>887</v>
      </c>
      <c r="B889" s="121"/>
      <c r="C889" s="34"/>
      <c r="D889" s="35"/>
    </row>
    <row r="890" spans="1:4" ht="15.75" thickBot="1" x14ac:dyDescent="0.3">
      <c r="A890" s="15">
        <v>888</v>
      </c>
      <c r="B890" s="121"/>
      <c r="C890" s="34"/>
      <c r="D890" s="35"/>
    </row>
    <row r="891" spans="1:4" ht="15.75" thickBot="1" x14ac:dyDescent="0.3">
      <c r="A891" s="15">
        <v>889</v>
      </c>
      <c r="B891" s="121"/>
      <c r="C891" s="34"/>
      <c r="D891" s="35"/>
    </row>
    <row r="892" spans="1:4" ht="15.75" thickBot="1" x14ac:dyDescent="0.3">
      <c r="A892" s="15">
        <v>890</v>
      </c>
      <c r="B892" s="121"/>
      <c r="C892" s="34"/>
      <c r="D892" s="35"/>
    </row>
    <row r="893" spans="1:4" ht="15.75" thickBot="1" x14ac:dyDescent="0.3">
      <c r="A893" s="15">
        <v>891</v>
      </c>
      <c r="B893" s="121"/>
      <c r="C893" s="34"/>
      <c r="D893" s="35"/>
    </row>
    <row r="894" spans="1:4" ht="15.75" thickBot="1" x14ac:dyDescent="0.3">
      <c r="A894" s="15">
        <v>892</v>
      </c>
      <c r="B894" s="121"/>
      <c r="C894" s="34"/>
      <c r="D894" s="35"/>
    </row>
    <row r="895" spans="1:4" ht="15.75" thickBot="1" x14ac:dyDescent="0.3">
      <c r="A895" s="15">
        <v>893</v>
      </c>
      <c r="B895" s="121"/>
      <c r="C895" s="34"/>
      <c r="D895" s="35"/>
    </row>
    <row r="896" spans="1:4" ht="15.75" thickBot="1" x14ac:dyDescent="0.3">
      <c r="A896" s="15">
        <v>894</v>
      </c>
      <c r="B896" s="121"/>
      <c r="C896" s="34"/>
      <c r="D896" s="35"/>
    </row>
    <row r="897" spans="1:4" ht="15.75" thickBot="1" x14ac:dyDescent="0.3">
      <c r="A897" s="15">
        <v>895</v>
      </c>
      <c r="B897" s="121"/>
      <c r="C897" s="34"/>
      <c r="D897" s="35"/>
    </row>
    <row r="898" spans="1:4" ht="15.75" thickBot="1" x14ac:dyDescent="0.3">
      <c r="A898" s="15">
        <v>896</v>
      </c>
      <c r="B898" s="121"/>
      <c r="C898" s="34"/>
      <c r="D898" s="35"/>
    </row>
    <row r="899" spans="1:4" ht="15.75" thickBot="1" x14ac:dyDescent="0.3">
      <c r="A899" s="15">
        <v>897</v>
      </c>
      <c r="B899" s="121"/>
      <c r="C899" s="34"/>
      <c r="D899" s="35"/>
    </row>
    <row r="900" spans="1:4" ht="15.75" thickBot="1" x14ac:dyDescent="0.3">
      <c r="A900" s="15">
        <v>898</v>
      </c>
      <c r="B900" s="121"/>
      <c r="C900" s="34"/>
      <c r="D900" s="35"/>
    </row>
    <row r="901" spans="1:4" ht="15.75" thickBot="1" x14ac:dyDescent="0.3">
      <c r="A901" s="15">
        <v>899</v>
      </c>
      <c r="B901" s="121"/>
      <c r="C901" s="34"/>
      <c r="D901" s="35"/>
    </row>
    <row r="902" spans="1:4" ht="15.75" thickBot="1" x14ac:dyDescent="0.3">
      <c r="A902" s="15">
        <v>900</v>
      </c>
      <c r="B902" s="121"/>
      <c r="C902" s="34"/>
      <c r="D902" s="35"/>
    </row>
    <row r="903" spans="1:4" ht="15.75" thickBot="1" x14ac:dyDescent="0.3">
      <c r="A903" s="15">
        <v>901</v>
      </c>
      <c r="B903" s="121"/>
      <c r="C903" s="34"/>
      <c r="D903" s="35"/>
    </row>
    <row r="904" spans="1:4" ht="15.75" thickBot="1" x14ac:dyDescent="0.3">
      <c r="A904" s="15">
        <v>902</v>
      </c>
      <c r="B904" s="121"/>
      <c r="C904" s="34"/>
      <c r="D904" s="35"/>
    </row>
    <row r="905" spans="1:4" ht="15.75" thickBot="1" x14ac:dyDescent="0.3">
      <c r="A905" s="15">
        <v>903</v>
      </c>
      <c r="B905" s="121"/>
      <c r="C905" s="34"/>
      <c r="D905" s="35"/>
    </row>
    <row r="906" spans="1:4" ht="15.75" thickBot="1" x14ac:dyDescent="0.3">
      <c r="A906" s="15">
        <v>904</v>
      </c>
      <c r="B906" s="121"/>
      <c r="C906" s="34"/>
      <c r="D906" s="35"/>
    </row>
    <row r="907" spans="1:4" ht="15.75" thickBot="1" x14ac:dyDescent="0.3">
      <c r="A907" s="15">
        <v>905</v>
      </c>
      <c r="B907" s="121"/>
      <c r="C907" s="34"/>
      <c r="D907" s="35"/>
    </row>
    <row r="908" spans="1:4" ht="15.75" thickBot="1" x14ac:dyDescent="0.3">
      <c r="A908" s="15">
        <v>906</v>
      </c>
      <c r="B908" s="121"/>
      <c r="C908" s="34"/>
      <c r="D908" s="35"/>
    </row>
    <row r="909" spans="1:4" ht="15.75" thickBot="1" x14ac:dyDescent="0.3">
      <c r="A909" s="15">
        <v>907</v>
      </c>
      <c r="B909" s="121"/>
      <c r="C909" s="34"/>
      <c r="D909" s="35"/>
    </row>
    <row r="910" spans="1:4" ht="15.75" thickBot="1" x14ac:dyDescent="0.3">
      <c r="A910" s="15">
        <v>908</v>
      </c>
      <c r="B910" s="121"/>
      <c r="C910" s="34"/>
      <c r="D910" s="35"/>
    </row>
    <row r="911" spans="1:4" ht="15.75" thickBot="1" x14ac:dyDescent="0.3">
      <c r="A911" s="15">
        <v>909</v>
      </c>
      <c r="B911" s="121"/>
      <c r="C911" s="34"/>
      <c r="D911" s="35"/>
    </row>
    <row r="912" spans="1:4" ht="15.75" thickBot="1" x14ac:dyDescent="0.3">
      <c r="A912" s="15">
        <v>910</v>
      </c>
      <c r="B912" s="121"/>
      <c r="C912" s="34"/>
      <c r="D912" s="35"/>
    </row>
    <row r="913" spans="1:4" ht="15.75" thickBot="1" x14ac:dyDescent="0.3">
      <c r="A913" s="15">
        <v>911</v>
      </c>
      <c r="B913" s="121"/>
      <c r="C913" s="34"/>
      <c r="D913" s="35"/>
    </row>
    <row r="914" spans="1:4" ht="15.75" thickBot="1" x14ac:dyDescent="0.3">
      <c r="A914" s="15">
        <v>912</v>
      </c>
      <c r="B914" s="121"/>
      <c r="C914" s="34"/>
      <c r="D914" s="35"/>
    </row>
    <row r="915" spans="1:4" ht="15.75" thickBot="1" x14ac:dyDescent="0.3">
      <c r="A915" s="15">
        <v>913</v>
      </c>
      <c r="B915" s="121"/>
      <c r="C915" s="34"/>
      <c r="D915" s="35"/>
    </row>
    <row r="916" spans="1:4" ht="15.75" thickBot="1" x14ac:dyDescent="0.3">
      <c r="A916" s="15">
        <v>914</v>
      </c>
      <c r="B916" s="121"/>
      <c r="C916" s="34"/>
      <c r="D916" s="35"/>
    </row>
    <row r="917" spans="1:4" ht="15.75" thickBot="1" x14ac:dyDescent="0.3">
      <c r="A917" s="15">
        <v>915</v>
      </c>
      <c r="B917" s="121"/>
      <c r="C917" s="34"/>
      <c r="D917" s="35"/>
    </row>
    <row r="918" spans="1:4" ht="15.75" thickBot="1" x14ac:dyDescent="0.3">
      <c r="A918" s="15">
        <v>916</v>
      </c>
      <c r="B918" s="121"/>
      <c r="C918" s="34"/>
      <c r="D918" s="35"/>
    </row>
    <row r="919" spans="1:4" ht="15.75" thickBot="1" x14ac:dyDescent="0.3">
      <c r="A919" s="15">
        <v>917</v>
      </c>
      <c r="B919" s="121"/>
      <c r="C919" s="34"/>
      <c r="D919" s="35"/>
    </row>
    <row r="920" spans="1:4" ht="15.75" thickBot="1" x14ac:dyDescent="0.3">
      <c r="A920" s="15">
        <v>918</v>
      </c>
      <c r="B920" s="121"/>
      <c r="C920" s="34"/>
      <c r="D920" s="35"/>
    </row>
    <row r="921" spans="1:4" ht="15.75" thickBot="1" x14ac:dyDescent="0.3">
      <c r="A921" s="15">
        <v>919</v>
      </c>
      <c r="B921" s="121"/>
      <c r="C921" s="34"/>
      <c r="D921" s="35"/>
    </row>
    <row r="922" spans="1:4" ht="15.75" thickBot="1" x14ac:dyDescent="0.3">
      <c r="A922" s="15">
        <v>920</v>
      </c>
      <c r="B922" s="121"/>
      <c r="C922" s="34"/>
      <c r="D922" s="35"/>
    </row>
    <row r="923" spans="1:4" ht="15.75" thickBot="1" x14ac:dyDescent="0.3">
      <c r="A923" s="15">
        <v>921</v>
      </c>
      <c r="B923" s="121"/>
      <c r="C923" s="34"/>
      <c r="D923" s="35"/>
    </row>
    <row r="924" spans="1:4" ht="15.75" thickBot="1" x14ac:dyDescent="0.3">
      <c r="A924" s="15">
        <v>922</v>
      </c>
      <c r="B924" s="121"/>
      <c r="C924" s="34"/>
      <c r="D924" s="35"/>
    </row>
    <row r="925" spans="1:4" ht="15.75" thickBot="1" x14ac:dyDescent="0.3">
      <c r="A925" s="15">
        <v>923</v>
      </c>
      <c r="B925" s="121"/>
      <c r="C925" s="34"/>
      <c r="D925" s="35"/>
    </row>
    <row r="926" spans="1:4" ht="15.75" thickBot="1" x14ac:dyDescent="0.3">
      <c r="A926" s="15">
        <v>924</v>
      </c>
      <c r="B926" s="121"/>
      <c r="C926" s="34"/>
      <c r="D926" s="35"/>
    </row>
    <row r="927" spans="1:4" ht="15.75" thickBot="1" x14ac:dyDescent="0.3">
      <c r="A927" s="15">
        <v>925</v>
      </c>
      <c r="B927" s="121"/>
      <c r="C927" s="34"/>
      <c r="D927" s="35"/>
    </row>
    <row r="928" spans="1:4" ht="15.75" thickBot="1" x14ac:dyDescent="0.3">
      <c r="A928" s="15">
        <v>926</v>
      </c>
      <c r="B928" s="121"/>
      <c r="C928" s="34"/>
      <c r="D928" s="35"/>
    </row>
    <row r="929" spans="1:4" ht="15.75" thickBot="1" x14ac:dyDescent="0.3">
      <c r="A929" s="15">
        <v>927</v>
      </c>
      <c r="B929" s="121"/>
      <c r="C929" s="34"/>
      <c r="D929" s="35"/>
    </row>
    <row r="930" spans="1:4" ht="15.75" thickBot="1" x14ac:dyDescent="0.3">
      <c r="A930" s="15">
        <v>928</v>
      </c>
      <c r="B930" s="121"/>
      <c r="C930" s="34"/>
      <c r="D930" s="35"/>
    </row>
    <row r="931" spans="1:4" ht="15.75" thickBot="1" x14ac:dyDescent="0.3">
      <c r="A931" s="15">
        <v>929</v>
      </c>
      <c r="B931" s="121"/>
      <c r="C931" s="34"/>
      <c r="D931" s="35"/>
    </row>
    <row r="932" spans="1:4" ht="15.75" thickBot="1" x14ac:dyDescent="0.3">
      <c r="A932" s="15">
        <v>930</v>
      </c>
      <c r="B932" s="121"/>
      <c r="C932" s="34"/>
      <c r="D932" s="35"/>
    </row>
    <row r="933" spans="1:4" ht="15.75" thickBot="1" x14ac:dyDescent="0.3">
      <c r="A933" s="15">
        <v>931</v>
      </c>
      <c r="B933" s="121"/>
      <c r="C933" s="34"/>
      <c r="D933" s="35"/>
    </row>
    <row r="934" spans="1:4" ht="15.75" thickBot="1" x14ac:dyDescent="0.3">
      <c r="A934" s="15">
        <v>932</v>
      </c>
      <c r="B934" s="121"/>
      <c r="C934" s="34"/>
      <c r="D934" s="35"/>
    </row>
    <row r="935" spans="1:4" ht="15.75" thickBot="1" x14ac:dyDescent="0.3">
      <c r="A935" s="15">
        <v>933</v>
      </c>
      <c r="B935" s="121"/>
      <c r="C935" s="34"/>
      <c r="D935" s="35"/>
    </row>
    <row r="936" spans="1:4" ht="15.75" thickBot="1" x14ac:dyDescent="0.3">
      <c r="A936" s="15">
        <v>934</v>
      </c>
      <c r="B936" s="121"/>
      <c r="C936" s="34"/>
      <c r="D936" s="35"/>
    </row>
    <row r="937" spans="1:4" ht="15.75" thickBot="1" x14ac:dyDescent="0.3">
      <c r="A937" s="15">
        <v>935</v>
      </c>
      <c r="B937" s="121"/>
      <c r="C937" s="34"/>
      <c r="D937" s="35"/>
    </row>
    <row r="938" spans="1:4" ht="15.75" thickBot="1" x14ac:dyDescent="0.3">
      <c r="A938" s="15">
        <v>936</v>
      </c>
      <c r="B938" s="121"/>
      <c r="C938" s="34"/>
      <c r="D938" s="35"/>
    </row>
    <row r="939" spans="1:4" ht="15.75" thickBot="1" x14ac:dyDescent="0.3">
      <c r="A939" s="15">
        <v>937</v>
      </c>
      <c r="B939" s="121"/>
      <c r="C939" s="34"/>
      <c r="D939" s="35"/>
    </row>
    <row r="940" spans="1:4" ht="15.75" thickBot="1" x14ac:dyDescent="0.3">
      <c r="A940" s="15">
        <v>938</v>
      </c>
      <c r="B940" s="121"/>
      <c r="C940" s="34"/>
      <c r="D940" s="35"/>
    </row>
    <row r="941" spans="1:4" ht="15.75" thickBot="1" x14ac:dyDescent="0.3">
      <c r="A941" s="15">
        <v>939</v>
      </c>
      <c r="B941" s="121"/>
      <c r="C941" s="34"/>
      <c r="D941" s="35"/>
    </row>
    <row r="942" spans="1:4" ht="15.75" thickBot="1" x14ac:dyDescent="0.3">
      <c r="A942" s="15">
        <v>940</v>
      </c>
      <c r="B942" s="121"/>
      <c r="C942" s="34"/>
      <c r="D942" s="35"/>
    </row>
    <row r="943" spans="1:4" ht="15.75" thickBot="1" x14ac:dyDescent="0.3">
      <c r="A943" s="15">
        <v>941</v>
      </c>
      <c r="B943" s="121"/>
      <c r="C943" s="34"/>
      <c r="D943" s="35"/>
    </row>
    <row r="944" spans="1:4" ht="15.75" thickBot="1" x14ac:dyDescent="0.3">
      <c r="A944" s="15">
        <v>942</v>
      </c>
      <c r="B944" s="121"/>
      <c r="C944" s="34"/>
      <c r="D944" s="35"/>
    </row>
    <row r="945" spans="1:4" ht="15.75" thickBot="1" x14ac:dyDescent="0.3">
      <c r="A945" s="15">
        <v>943</v>
      </c>
      <c r="B945" s="121"/>
      <c r="C945" s="34"/>
      <c r="D945" s="35"/>
    </row>
    <row r="946" spans="1:4" ht="15.75" thickBot="1" x14ac:dyDescent="0.3">
      <c r="A946" s="15">
        <v>944</v>
      </c>
      <c r="B946" s="121"/>
      <c r="C946" s="34"/>
      <c r="D946" s="35"/>
    </row>
    <row r="947" spans="1:4" ht="15.75" thickBot="1" x14ac:dyDescent="0.3">
      <c r="A947" s="15">
        <v>945</v>
      </c>
      <c r="B947" s="121"/>
      <c r="C947" s="34"/>
      <c r="D947" s="35"/>
    </row>
    <row r="948" spans="1:4" ht="15.75" thickBot="1" x14ac:dyDescent="0.3">
      <c r="A948" s="15">
        <v>946</v>
      </c>
      <c r="B948" s="121"/>
      <c r="C948" s="34"/>
      <c r="D948" s="35"/>
    </row>
    <row r="949" spans="1:4" ht="15.75" thickBot="1" x14ac:dyDescent="0.3">
      <c r="A949" s="15">
        <v>947</v>
      </c>
      <c r="B949" s="121"/>
      <c r="C949" s="34"/>
      <c r="D949" s="35"/>
    </row>
    <row r="950" spans="1:4" ht="15.75" thickBot="1" x14ac:dyDescent="0.3">
      <c r="A950" s="15">
        <v>948</v>
      </c>
      <c r="B950" s="121"/>
      <c r="C950" s="34"/>
      <c r="D950" s="35"/>
    </row>
    <row r="951" spans="1:4" ht="15.75" thickBot="1" x14ac:dyDescent="0.3">
      <c r="A951" s="15">
        <v>949</v>
      </c>
      <c r="B951" s="121"/>
      <c r="C951" s="34"/>
      <c r="D951" s="35"/>
    </row>
    <row r="952" spans="1:4" ht="15.75" thickBot="1" x14ac:dyDescent="0.3">
      <c r="A952" s="15">
        <v>950</v>
      </c>
      <c r="B952" s="121"/>
      <c r="C952" s="34"/>
      <c r="D952" s="35"/>
    </row>
    <row r="953" spans="1:4" ht="15.75" thickBot="1" x14ac:dyDescent="0.3">
      <c r="A953" s="15">
        <v>951</v>
      </c>
      <c r="B953" s="121"/>
      <c r="C953" s="34"/>
      <c r="D953" s="35"/>
    </row>
    <row r="954" spans="1:4" ht="15.75" thickBot="1" x14ac:dyDescent="0.3">
      <c r="A954" s="15">
        <v>952</v>
      </c>
      <c r="B954" s="121"/>
      <c r="C954" s="34"/>
      <c r="D954" s="35"/>
    </row>
    <row r="955" spans="1:4" ht="15.75" thickBot="1" x14ac:dyDescent="0.3">
      <c r="A955" s="15">
        <v>953</v>
      </c>
      <c r="B955" s="121"/>
      <c r="C955" s="34"/>
      <c r="D955" s="35"/>
    </row>
    <row r="956" spans="1:4" ht="15.75" thickBot="1" x14ac:dyDescent="0.3">
      <c r="A956" s="15">
        <v>954</v>
      </c>
      <c r="B956" s="121"/>
      <c r="C956" s="34"/>
      <c r="D956" s="35"/>
    </row>
    <row r="957" spans="1:4" ht="15.75" thickBot="1" x14ac:dyDescent="0.3">
      <c r="A957" s="15">
        <v>955</v>
      </c>
      <c r="B957" s="121"/>
      <c r="C957" s="34"/>
      <c r="D957" s="35"/>
    </row>
    <row r="958" spans="1:4" ht="15.75" thickBot="1" x14ac:dyDescent="0.3">
      <c r="A958" s="15">
        <v>956</v>
      </c>
      <c r="B958" s="121"/>
      <c r="C958" s="34"/>
      <c r="D958" s="35"/>
    </row>
    <row r="959" spans="1:4" ht="15.75" thickBot="1" x14ac:dyDescent="0.3">
      <c r="A959" s="15">
        <v>957</v>
      </c>
      <c r="B959" s="121"/>
      <c r="C959" s="34"/>
      <c r="D959" s="35"/>
    </row>
    <row r="960" spans="1:4" ht="15.75" thickBot="1" x14ac:dyDescent="0.3">
      <c r="A960" s="15">
        <v>958</v>
      </c>
      <c r="B960" s="121"/>
      <c r="C960" s="34"/>
      <c r="D960" s="35"/>
    </row>
    <row r="961" spans="1:4" ht="15.75" thickBot="1" x14ac:dyDescent="0.3">
      <c r="A961" s="15">
        <v>959</v>
      </c>
      <c r="B961" s="121"/>
      <c r="C961" s="34"/>
      <c r="D961" s="35"/>
    </row>
    <row r="962" spans="1:4" ht="15.75" thickBot="1" x14ac:dyDescent="0.3">
      <c r="A962" s="15">
        <v>960</v>
      </c>
      <c r="B962" s="121"/>
      <c r="C962" s="34"/>
      <c r="D962" s="35"/>
    </row>
    <row r="963" spans="1:4" ht="15.75" thickBot="1" x14ac:dyDescent="0.3">
      <c r="A963" s="15">
        <v>961</v>
      </c>
      <c r="B963" s="121"/>
      <c r="C963" s="34"/>
      <c r="D963" s="35"/>
    </row>
    <row r="964" spans="1:4" ht="15.75" thickBot="1" x14ac:dyDescent="0.3">
      <c r="A964" s="15">
        <v>962</v>
      </c>
      <c r="B964" s="121"/>
      <c r="C964" s="34"/>
      <c r="D964" s="35"/>
    </row>
    <row r="965" spans="1:4" ht="15.75" thickBot="1" x14ac:dyDescent="0.3">
      <c r="A965" s="15">
        <v>963</v>
      </c>
      <c r="B965" s="121"/>
      <c r="C965" s="34"/>
      <c r="D965" s="35"/>
    </row>
    <row r="966" spans="1:4" ht="15.75" thickBot="1" x14ac:dyDescent="0.3">
      <c r="A966" s="15">
        <v>964</v>
      </c>
      <c r="B966" s="121"/>
      <c r="C966" s="34"/>
      <c r="D966" s="35"/>
    </row>
    <row r="967" spans="1:4" ht="15.75" thickBot="1" x14ac:dyDescent="0.3">
      <c r="A967" s="15">
        <v>965</v>
      </c>
      <c r="B967" s="121"/>
      <c r="C967" s="34"/>
      <c r="D967" s="35"/>
    </row>
    <row r="968" spans="1:4" ht="15.75" thickBot="1" x14ac:dyDescent="0.3">
      <c r="A968" s="15">
        <v>966</v>
      </c>
      <c r="B968" s="121"/>
      <c r="C968" s="34"/>
      <c r="D968" s="35"/>
    </row>
    <row r="969" spans="1:4" ht="15.75" thickBot="1" x14ac:dyDescent="0.3">
      <c r="A969" s="15">
        <v>967</v>
      </c>
      <c r="B969" s="121"/>
      <c r="C969" s="34"/>
      <c r="D969" s="35"/>
    </row>
    <row r="970" spans="1:4" ht="15.75" thickBot="1" x14ac:dyDescent="0.3">
      <c r="A970" s="15">
        <v>968</v>
      </c>
      <c r="B970" s="121"/>
      <c r="C970" s="34"/>
      <c r="D970" s="35"/>
    </row>
    <row r="971" spans="1:4" ht="15.75" thickBot="1" x14ac:dyDescent="0.3">
      <c r="A971" s="15">
        <v>969</v>
      </c>
      <c r="B971" s="121"/>
      <c r="C971" s="34"/>
      <c r="D971" s="35"/>
    </row>
    <row r="972" spans="1:4" ht="15.75" thickBot="1" x14ac:dyDescent="0.3">
      <c r="A972" s="15">
        <v>970</v>
      </c>
      <c r="B972" s="121"/>
      <c r="C972" s="34"/>
      <c r="D972" s="35"/>
    </row>
    <row r="973" spans="1:4" ht="15.75" thickBot="1" x14ac:dyDescent="0.3">
      <c r="A973" s="15">
        <v>971</v>
      </c>
      <c r="B973" s="121"/>
      <c r="C973" s="34"/>
      <c r="D973" s="35"/>
    </row>
    <row r="974" spans="1:4" ht="15.75" thickBot="1" x14ac:dyDescent="0.3">
      <c r="A974" s="15">
        <v>972</v>
      </c>
      <c r="B974" s="121"/>
      <c r="C974" s="34"/>
      <c r="D974" s="35"/>
    </row>
    <row r="975" spans="1:4" ht="15.75" thickBot="1" x14ac:dyDescent="0.3">
      <c r="A975" s="15">
        <v>973</v>
      </c>
      <c r="B975" s="121"/>
      <c r="C975" s="34"/>
      <c r="D975" s="35"/>
    </row>
    <row r="976" spans="1:4" ht="15.75" thickBot="1" x14ac:dyDescent="0.3">
      <c r="A976" s="15">
        <v>974</v>
      </c>
      <c r="B976" s="121"/>
      <c r="C976" s="34"/>
      <c r="D976" s="35"/>
    </row>
    <row r="977" spans="1:4" ht="15.75" thickBot="1" x14ac:dyDescent="0.3">
      <c r="A977" s="15">
        <v>975</v>
      </c>
      <c r="B977" s="121"/>
      <c r="C977" s="34"/>
      <c r="D977" s="35"/>
    </row>
    <row r="978" spans="1:4" ht="15.75" thickBot="1" x14ac:dyDescent="0.3">
      <c r="A978" s="15">
        <v>976</v>
      </c>
      <c r="B978" s="121"/>
      <c r="C978" s="34"/>
      <c r="D978" s="35"/>
    </row>
    <row r="979" spans="1:4" ht="15.75" thickBot="1" x14ac:dyDescent="0.3">
      <c r="A979" s="15">
        <v>977</v>
      </c>
      <c r="B979" s="121"/>
      <c r="C979" s="34"/>
      <c r="D979" s="35"/>
    </row>
    <row r="980" spans="1:4" ht="15.75" thickBot="1" x14ac:dyDescent="0.3">
      <c r="A980" s="15">
        <v>978</v>
      </c>
      <c r="B980" s="121"/>
      <c r="C980" s="34"/>
      <c r="D980" s="35"/>
    </row>
    <row r="981" spans="1:4" ht="15.75" thickBot="1" x14ac:dyDescent="0.3">
      <c r="A981" s="15">
        <v>979</v>
      </c>
      <c r="B981" s="121"/>
      <c r="C981" s="34"/>
      <c r="D981" s="35"/>
    </row>
    <row r="982" spans="1:4" ht="15.75" thickBot="1" x14ac:dyDescent="0.3">
      <c r="A982" s="15">
        <v>980</v>
      </c>
      <c r="B982" s="121"/>
      <c r="C982" s="34"/>
      <c r="D982" s="35"/>
    </row>
    <row r="983" spans="1:4" ht="15.75" thickBot="1" x14ac:dyDescent="0.3">
      <c r="A983" s="15">
        <v>981</v>
      </c>
      <c r="B983" s="121"/>
      <c r="C983" s="34"/>
      <c r="D983" s="35"/>
    </row>
    <row r="984" spans="1:4" ht="15.75" thickBot="1" x14ac:dyDescent="0.3">
      <c r="A984" s="15">
        <v>982</v>
      </c>
      <c r="B984" s="121"/>
      <c r="C984" s="34"/>
      <c r="D984" s="35"/>
    </row>
    <row r="985" spans="1:4" ht="15.75" thickBot="1" x14ac:dyDescent="0.3">
      <c r="A985" s="15">
        <v>983</v>
      </c>
      <c r="B985" s="121"/>
      <c r="C985" s="34"/>
      <c r="D985" s="35"/>
    </row>
    <row r="986" spans="1:4" ht="15.75" thickBot="1" x14ac:dyDescent="0.3">
      <c r="A986" s="15">
        <v>984</v>
      </c>
      <c r="B986" s="121"/>
      <c r="C986" s="34"/>
      <c r="D986" s="35"/>
    </row>
    <row r="987" spans="1:4" ht="15.75" thickBot="1" x14ac:dyDescent="0.3">
      <c r="A987" s="15">
        <v>985</v>
      </c>
      <c r="B987" s="121"/>
      <c r="C987" s="34"/>
      <c r="D987" s="35"/>
    </row>
    <row r="988" spans="1:4" ht="15.75" thickBot="1" x14ac:dyDescent="0.3">
      <c r="A988" s="15">
        <v>986</v>
      </c>
      <c r="B988" s="121"/>
      <c r="C988" s="34"/>
      <c r="D988" s="35"/>
    </row>
    <row r="989" spans="1:4" ht="15.75" thickBot="1" x14ac:dyDescent="0.3">
      <c r="A989" s="15">
        <v>987</v>
      </c>
      <c r="B989" s="121"/>
      <c r="C989" s="34"/>
      <c r="D989" s="35"/>
    </row>
    <row r="990" spans="1:4" ht="15.75" thickBot="1" x14ac:dyDescent="0.3">
      <c r="A990" s="15">
        <v>988</v>
      </c>
      <c r="B990" s="121"/>
      <c r="C990" s="34"/>
      <c r="D990" s="35"/>
    </row>
    <row r="991" spans="1:4" ht="15.75" thickBot="1" x14ac:dyDescent="0.3">
      <c r="A991" s="15">
        <v>989</v>
      </c>
      <c r="B991" s="121"/>
      <c r="C991" s="34"/>
      <c r="D991" s="35"/>
    </row>
    <row r="992" spans="1:4" ht="15.75" thickBot="1" x14ac:dyDescent="0.3">
      <c r="A992" s="15">
        <v>990</v>
      </c>
      <c r="B992" s="121"/>
      <c r="C992" s="34"/>
      <c r="D992" s="35"/>
    </row>
    <row r="993" spans="1:4" ht="15.75" thickBot="1" x14ac:dyDescent="0.3">
      <c r="A993" s="15">
        <v>991</v>
      </c>
      <c r="B993" s="121"/>
      <c r="C993" s="34"/>
      <c r="D993" s="35"/>
    </row>
    <row r="994" spans="1:4" ht="15.75" thickBot="1" x14ac:dyDescent="0.3">
      <c r="A994" s="15">
        <v>992</v>
      </c>
      <c r="B994" s="121"/>
      <c r="C994" s="34"/>
      <c r="D994" s="35"/>
    </row>
    <row r="995" spans="1:4" ht="15.75" thickBot="1" x14ac:dyDescent="0.3">
      <c r="A995" s="15">
        <v>993</v>
      </c>
      <c r="B995" s="121"/>
      <c r="C995" s="34"/>
      <c r="D995" s="35"/>
    </row>
    <row r="996" spans="1:4" ht="15.75" thickBot="1" x14ac:dyDescent="0.3">
      <c r="A996" s="15">
        <v>994</v>
      </c>
      <c r="B996" s="121"/>
      <c r="C996" s="34"/>
      <c r="D996" s="35"/>
    </row>
    <row r="997" spans="1:4" ht="15.75" thickBot="1" x14ac:dyDescent="0.3">
      <c r="A997" s="15">
        <v>995</v>
      </c>
      <c r="B997" s="121"/>
      <c r="C997" s="34"/>
      <c r="D997" s="35"/>
    </row>
    <row r="998" spans="1:4" ht="15.75" thickBot="1" x14ac:dyDescent="0.3">
      <c r="A998" s="15">
        <v>996</v>
      </c>
      <c r="B998" s="121"/>
      <c r="C998" s="34"/>
      <c r="D998" s="35"/>
    </row>
    <row r="999" spans="1:4" ht="15.75" thickBot="1" x14ac:dyDescent="0.3">
      <c r="A999" s="15">
        <v>997</v>
      </c>
      <c r="B999" s="121"/>
      <c r="C999" s="34"/>
      <c r="D999" s="35"/>
    </row>
    <row r="1000" spans="1:4" ht="15.75" thickBot="1" x14ac:dyDescent="0.3">
      <c r="A1000" s="15">
        <v>998</v>
      </c>
      <c r="B1000" s="121"/>
      <c r="C1000" s="34"/>
      <c r="D1000" s="35"/>
    </row>
    <row r="1001" spans="1:4" ht="15.75" thickBot="1" x14ac:dyDescent="0.3">
      <c r="A1001" s="15">
        <v>999</v>
      </c>
      <c r="B1001" s="121"/>
      <c r="C1001" s="34"/>
      <c r="D1001" s="35"/>
    </row>
    <row r="1002" spans="1:4" ht="15.75" thickBot="1" x14ac:dyDescent="0.3">
      <c r="A1002" s="15">
        <v>1000</v>
      </c>
      <c r="B1002" s="121"/>
      <c r="C1002" s="34"/>
      <c r="D1002" s="35"/>
    </row>
    <row r="1003" spans="1:4" x14ac:dyDescent="0.25">
      <c r="A1003" s="32"/>
      <c r="B1003" s="123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Продажи Затраты 2018</vt:lpstr>
      <vt:lpstr>Возвраты</vt:lpstr>
      <vt:lpstr>Наменаклатура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2018-10-09T16:44:17Z</dcterms:modified>
</cp:coreProperties>
</file>