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" i="1"/>
  <c r="H6" i="1" l="1"/>
  <c r="I9" i="1" s="1"/>
  <c r="H14" i="1"/>
  <c r="H22" i="1"/>
  <c r="H30" i="1"/>
  <c r="H38" i="1"/>
  <c r="H46" i="1"/>
  <c r="H7" i="1"/>
  <c r="H8" i="1"/>
  <c r="H9" i="1"/>
  <c r="H10" i="1"/>
  <c r="H12" i="1"/>
  <c r="H13" i="1"/>
  <c r="H15" i="1"/>
  <c r="H16" i="1"/>
  <c r="H17" i="1"/>
  <c r="H18" i="1"/>
  <c r="H19" i="1"/>
  <c r="H20" i="1"/>
  <c r="H21" i="1"/>
  <c r="H23" i="1"/>
  <c r="H25" i="1"/>
  <c r="H26" i="1"/>
  <c r="H27" i="1"/>
  <c r="H28" i="1"/>
  <c r="H29" i="1"/>
  <c r="H31" i="1"/>
  <c r="H33" i="1"/>
  <c r="H34" i="1"/>
  <c r="H35" i="1"/>
  <c r="H36" i="1"/>
  <c r="H37" i="1"/>
  <c r="H39" i="1"/>
  <c r="H41" i="1"/>
  <c r="H42" i="1"/>
  <c r="H43" i="1"/>
  <c r="H44" i="1"/>
  <c r="H45" i="1"/>
  <c r="H47" i="1"/>
  <c r="H49" i="1"/>
  <c r="H50" i="1"/>
  <c r="H51" i="1"/>
  <c r="H5" i="1"/>
  <c r="I7" i="1" s="1"/>
  <c r="I27" i="1" l="1"/>
  <c r="M27" i="1" s="1"/>
  <c r="I41" i="1"/>
  <c r="M41" i="1" s="1"/>
  <c r="I10" i="1"/>
  <c r="I48" i="1"/>
  <c r="M48" i="1" s="1"/>
  <c r="I39" i="1"/>
  <c r="M39" i="1" s="1"/>
  <c r="I23" i="1"/>
  <c r="I6" i="1"/>
  <c r="M6" i="1" s="1"/>
  <c r="I20" i="1"/>
  <c r="I11" i="1"/>
  <c r="I8" i="1"/>
  <c r="H48" i="1"/>
  <c r="H40" i="1"/>
  <c r="H32" i="1"/>
  <c r="H24" i="1"/>
  <c r="I47" i="1" s="1"/>
  <c r="M47" i="1" s="1"/>
  <c r="M23" i="1"/>
  <c r="M5" i="1"/>
  <c r="M10" i="1"/>
  <c r="H11" i="1"/>
  <c r="I46" i="1" s="1"/>
  <c r="M46" i="1" s="1"/>
  <c r="M9" i="1"/>
  <c r="E8" i="2"/>
  <c r="I12" i="1" l="1"/>
  <c r="I13" i="1"/>
  <c r="I19" i="1"/>
  <c r="I38" i="1"/>
  <c r="M38" i="1" s="1"/>
  <c r="I49" i="1"/>
  <c r="M49" i="1" s="1"/>
  <c r="I35" i="1"/>
  <c r="M35" i="1" s="1"/>
  <c r="I21" i="1"/>
  <c r="M21" i="1" s="1"/>
  <c r="I24" i="1"/>
  <c r="M24" i="1" s="1"/>
  <c r="I15" i="1"/>
  <c r="I43" i="1"/>
  <c r="M43" i="1" s="1"/>
  <c r="I29" i="1"/>
  <c r="M29" i="1" s="1"/>
  <c r="I32" i="1"/>
  <c r="M32" i="1" s="1"/>
  <c r="I26" i="1"/>
  <c r="M26" i="1" s="1"/>
  <c r="I51" i="1"/>
  <c r="M51" i="1" s="1"/>
  <c r="I37" i="1"/>
  <c r="M37" i="1" s="1"/>
  <c r="I40" i="1"/>
  <c r="M40" i="1" s="1"/>
  <c r="I34" i="1"/>
  <c r="M34" i="1" s="1"/>
  <c r="I18" i="1"/>
  <c r="M18" i="1" s="1"/>
  <c r="I45" i="1"/>
  <c r="M45" i="1" s="1"/>
  <c r="I17" i="1"/>
  <c r="I31" i="1"/>
  <c r="M31" i="1" s="1"/>
  <c r="I14" i="1"/>
  <c r="I42" i="1"/>
  <c r="M42" i="1" s="1"/>
  <c r="I28" i="1"/>
  <c r="M28" i="1" s="1"/>
  <c r="I22" i="1"/>
  <c r="M22" i="1" s="1"/>
  <c r="I25" i="1"/>
  <c r="M25" i="1" s="1"/>
  <c r="I50" i="1"/>
  <c r="M50" i="1" s="1"/>
  <c r="I36" i="1"/>
  <c r="M36" i="1" s="1"/>
  <c r="I30" i="1"/>
  <c r="M30" i="1" s="1"/>
  <c r="I33" i="1"/>
  <c r="M33" i="1" s="1"/>
  <c r="I16" i="1"/>
  <c r="I44" i="1"/>
  <c r="M44" i="1" s="1"/>
  <c r="G4" i="1"/>
  <c r="K17" i="1" l="1"/>
  <c r="K4" i="1" s="1"/>
  <c r="H4" i="1" l="1"/>
  <c r="M7" i="1" l="1"/>
  <c r="M8" i="1" l="1"/>
  <c r="M11" i="1" l="1"/>
  <c r="M12" i="1" l="1"/>
  <c r="M13" i="1" l="1"/>
  <c r="M14" i="1" l="1"/>
  <c r="M15" i="1" l="1"/>
  <c r="M16" i="1" l="1"/>
  <c r="M19" i="1"/>
  <c r="M17" i="1" l="1"/>
  <c r="M20" i="1"/>
  <c r="M4" i="1" s="1"/>
</calcChain>
</file>

<file path=xl/sharedStrings.xml><?xml version="1.0" encoding="utf-8"?>
<sst xmlns="http://schemas.openxmlformats.org/spreadsheetml/2006/main" count="14" uniqueCount="13">
  <si>
    <t>Пункт отправления</t>
  </si>
  <si>
    <t>Расстояние</t>
  </si>
  <si>
    <t>Расход</t>
  </si>
  <si>
    <t>Остаток при выезде</t>
  </si>
  <si>
    <t>Дата заправки</t>
  </si>
  <si>
    <t>Заправка</t>
  </si>
  <si>
    <t>Страна заправки</t>
  </si>
  <si>
    <t>Норма топлива</t>
  </si>
  <si>
    <t>Дата</t>
  </si>
  <si>
    <t>Сумма</t>
  </si>
  <si>
    <t>Минск -бобры</t>
  </si>
  <si>
    <t>Вес по СНГ</t>
  </si>
  <si>
    <t>Вес по ЕС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</si>
</sst>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"/>
    <numFmt numFmtId="165" formatCode="#,##0.00;\-#,##0.00;"/>
  </numFmts>
  <fonts count="2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3" borderId="0" xfId="0" applyFill="1"/>
    <xf numFmtId="3" fontId="0" fillId="2" borderId="1" xfId="0" applyNumberFormat="1" applyFill="1" applyBorder="1" applyAlignment="1">
      <alignment horizontal="right"/>
    </xf>
    <xf numFmtId="0" fontId="0" fillId="3" borderId="0" xfId="0" applyFill="1" applyAlignment="1">
      <alignment horizontal="right" vertical="center"/>
    </xf>
    <xf numFmtId="14" fontId="0" fillId="3" borderId="0" xfId="0" applyNumberFormat="1" applyFill="1" applyAlignment="1">
      <alignment horizontal="right" vertical="center"/>
    </xf>
    <xf numFmtId="4" fontId="0" fillId="3" borderId="0" xfId="0" applyNumberFormat="1" applyFill="1" applyAlignment="1">
      <alignment horizontal="right" vertical="center"/>
    </xf>
    <xf numFmtId="3" fontId="0" fillId="3" borderId="0" xfId="0" applyNumberFormat="1" applyFill="1" applyAlignment="1">
      <alignment horizontal="right" vertical="center"/>
    </xf>
    <xf numFmtId="0" fontId="0" fillId="0" borderId="0" xfId="0" applyFill="1"/>
    <xf numFmtId="165" fontId="0" fillId="0" borderId="0" xfId="0" applyNumberFormat="1" applyFill="1" applyAlignment="1">
      <alignment horizontal="right"/>
    </xf>
    <xf numFmtId="14" fontId="0" fillId="0" borderId="0" xfId="0" applyNumberFormat="1" applyFill="1" applyAlignment="1">
      <alignment horizontal="right"/>
    </xf>
    <xf numFmtId="3" fontId="0" fillId="0" borderId="0" xfId="0" applyNumberFormat="1" applyFill="1" applyAlignment="1">
      <alignment horizontal="right"/>
    </xf>
    <xf numFmtId="165" fontId="0" fillId="4" borderId="0" xfId="0" applyNumberFormat="1" applyFill="1" applyAlignment="1">
      <alignment horizontal="right"/>
    </xf>
    <xf numFmtId="0" fontId="0" fillId="3" borderId="0" xfId="0" applyFill="1" applyAlignment="1">
      <alignment horizontal="right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O52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F5" sqref="F5:F51"/>
    </sheetView>
  </sheetViews>
  <sheetFormatPr defaultRowHeight="15" x14ac:dyDescent="0.25"/>
  <cols>
    <col min="3" max="3" width="21.42578125" customWidth="1"/>
    <col min="4" max="4" width="6.85546875" customWidth="1"/>
    <col min="5" max="5" width="7.28515625" customWidth="1"/>
    <col min="6" max="6" width="9.28515625" customWidth="1"/>
    <col min="7" max="7" width="7" customWidth="1"/>
    <col min="8" max="8" width="9.140625" customWidth="1"/>
    <col min="9" max="9" width="7.28515625" customWidth="1"/>
    <col min="11" max="11" width="8.42578125" customWidth="1"/>
    <col min="13" max="13" width="11.7109375" customWidth="1"/>
  </cols>
  <sheetData>
    <row r="2" spans="1:15" ht="15" customHeight="1" x14ac:dyDescent="0.25">
      <c r="A2" s="15"/>
      <c r="B2" s="16" t="s">
        <v>8</v>
      </c>
      <c r="C2" s="16" t="s">
        <v>0</v>
      </c>
      <c r="D2" s="16" t="s">
        <v>11</v>
      </c>
      <c r="E2" s="16" t="s">
        <v>12</v>
      </c>
      <c r="F2" s="16" t="s">
        <v>7</v>
      </c>
      <c r="G2" s="16" t="s">
        <v>1</v>
      </c>
      <c r="H2" s="16" t="s">
        <v>2</v>
      </c>
      <c r="I2" s="16" t="s">
        <v>3</v>
      </c>
      <c r="J2" s="16" t="s">
        <v>4</v>
      </c>
      <c r="K2" s="16" t="s">
        <v>5</v>
      </c>
      <c r="L2" s="16" t="s">
        <v>6</v>
      </c>
      <c r="M2" s="16" t="s">
        <v>3</v>
      </c>
      <c r="N2" s="17"/>
      <c r="O2" s="18"/>
    </row>
    <row r="3" spans="1:15" ht="32.25" customHeight="1" x14ac:dyDescent="0.25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8"/>
    </row>
    <row r="4" spans="1:15" x14ac:dyDescent="0.25">
      <c r="D4" s="14" t="s">
        <v>9</v>
      </c>
      <c r="E4" s="14"/>
      <c r="F4" s="14"/>
      <c r="G4" s="8">
        <f>SUM(G5:G51)</f>
        <v>7923</v>
      </c>
      <c r="H4" s="7">
        <f>SUM(H5:H51)</f>
        <v>2490.6539750000002</v>
      </c>
      <c r="I4" s="5"/>
      <c r="J4" s="6"/>
      <c r="K4" s="8">
        <f>SUM(K5:K51)</f>
        <v>2310</v>
      </c>
      <c r="L4" s="8"/>
      <c r="M4" s="7">
        <f>LOOKUP(,-1/M5:M52,M5:M52)</f>
        <v>534.34602499999994</v>
      </c>
    </row>
    <row r="5" spans="1:15" x14ac:dyDescent="0.25">
      <c r="B5" s="2">
        <v>43364</v>
      </c>
      <c r="C5" s="9" t="s">
        <v>10</v>
      </c>
      <c r="D5" s="4">
        <v>21479</v>
      </c>
      <c r="E5" s="4"/>
      <c r="F5" s="10">
        <f>IF(G5,IF(D5,D5*0.00035,E5*0.0003)+25,)</f>
        <v>32.517650000000003</v>
      </c>
      <c r="G5" s="4">
        <v>386</v>
      </c>
      <c r="H5" s="10">
        <f>IF(F5,G5/100*F5,)</f>
        <v>125.518129</v>
      </c>
      <c r="I5" s="13">
        <v>715</v>
      </c>
      <c r="J5" s="11"/>
      <c r="K5" s="12"/>
      <c r="L5" s="10"/>
      <c r="M5" s="10">
        <f>IF(F5,I5-H5+K5,)</f>
        <v>589.48187099999996</v>
      </c>
    </row>
    <row r="6" spans="1:15" x14ac:dyDescent="0.25">
      <c r="B6" s="2"/>
      <c r="C6" s="9"/>
      <c r="D6" s="4"/>
      <c r="E6" s="4">
        <v>21479</v>
      </c>
      <c r="F6" s="10">
        <f t="shared" ref="F6:F51" si="0">IF(G6,IF(D6,D6*0.00035,E6*0.0003)+25,)</f>
        <v>31.4437</v>
      </c>
      <c r="G6" s="4">
        <v>442</v>
      </c>
      <c r="H6" s="10">
        <f t="shared" ref="H6:H51" si="1">IF(F6,G6/100*F6,)</f>
        <v>138.981154</v>
      </c>
      <c r="I6" s="10">
        <f>IF(F6,I$5+SUMPRODUCT(K$5:K5-H$5:H5),)</f>
        <v>589.48187099999996</v>
      </c>
      <c r="J6" s="11"/>
      <c r="K6" s="12">
        <v>35</v>
      </c>
      <c r="L6" s="10"/>
      <c r="M6" s="10">
        <f>IF(F6,I6-H6+K6,)</f>
        <v>485.50071699999995</v>
      </c>
    </row>
    <row r="7" spans="1:15" x14ac:dyDescent="0.25">
      <c r="B7" s="2"/>
      <c r="C7" s="9"/>
      <c r="D7" s="4"/>
      <c r="E7" s="4">
        <v>21479</v>
      </c>
      <c r="F7" s="10">
        <f t="shared" si="0"/>
        <v>31.4437</v>
      </c>
      <c r="G7" s="4">
        <v>136</v>
      </c>
      <c r="H7" s="10">
        <f t="shared" si="1"/>
        <v>42.763432000000002</v>
      </c>
      <c r="I7" s="10">
        <f>IF(F7,I$5+SUMPRODUCT(K$5:K6-H$5:H6),)</f>
        <v>485.50071700000001</v>
      </c>
      <c r="J7" s="11"/>
      <c r="K7" s="12"/>
      <c r="L7" s="10"/>
      <c r="M7" s="10">
        <f t="shared" ref="M7:M51" si="2">IF(F7,I7-H7+K7,)</f>
        <v>442.73728499999999</v>
      </c>
    </row>
    <row r="8" spans="1:15" x14ac:dyDescent="0.25">
      <c r="B8" s="2"/>
      <c r="C8" s="9"/>
      <c r="D8" s="4"/>
      <c r="E8" s="4">
        <v>21479</v>
      </c>
      <c r="F8" s="10">
        <f t="shared" si="0"/>
        <v>31.4437</v>
      </c>
      <c r="G8" s="4">
        <v>409</v>
      </c>
      <c r="H8" s="10">
        <f t="shared" si="1"/>
        <v>128.60473299999998</v>
      </c>
      <c r="I8" s="10">
        <f>IF(F8,I$5+SUMPRODUCT(K$5:K7-H$5:H7),)</f>
        <v>442.73728499999999</v>
      </c>
      <c r="J8" s="11"/>
      <c r="K8" s="12"/>
      <c r="L8" s="10"/>
      <c r="M8" s="10">
        <f t="shared" si="2"/>
        <v>314.13255200000003</v>
      </c>
    </row>
    <row r="9" spans="1:15" x14ac:dyDescent="0.25">
      <c r="B9" s="2"/>
      <c r="C9" s="9"/>
      <c r="D9" s="4"/>
      <c r="E9" s="4">
        <v>0</v>
      </c>
      <c r="F9" s="10">
        <f t="shared" si="0"/>
        <v>25</v>
      </c>
      <c r="G9" s="4">
        <v>236</v>
      </c>
      <c r="H9" s="10">
        <f t="shared" si="1"/>
        <v>59</v>
      </c>
      <c r="I9" s="10">
        <f>IF(F9,I$5+SUMPRODUCT(K$5:K8-H$5:H8),)</f>
        <v>314.13255200000003</v>
      </c>
      <c r="J9" s="11"/>
      <c r="K9" s="12"/>
      <c r="L9" s="10"/>
      <c r="M9" s="10">
        <f t="shared" si="2"/>
        <v>255.13255200000003</v>
      </c>
    </row>
    <row r="10" spans="1:15" x14ac:dyDescent="0.25">
      <c r="B10" s="2"/>
      <c r="C10" s="9"/>
      <c r="D10" s="4"/>
      <c r="E10" s="4">
        <v>0</v>
      </c>
      <c r="F10" s="10">
        <f t="shared" si="0"/>
        <v>25</v>
      </c>
      <c r="G10" s="4">
        <v>79</v>
      </c>
      <c r="H10" s="10">
        <f t="shared" si="1"/>
        <v>19.75</v>
      </c>
      <c r="I10" s="10">
        <f>IF(F10,I$5+SUMPRODUCT(K$5:K9-H$5:H9),)</f>
        <v>255.13255200000003</v>
      </c>
      <c r="J10" s="11"/>
      <c r="K10" s="12"/>
      <c r="L10" s="10"/>
      <c r="M10" s="10">
        <f t="shared" si="2"/>
        <v>235.38255200000003</v>
      </c>
    </row>
    <row r="11" spans="1:15" x14ac:dyDescent="0.25">
      <c r="B11" s="2"/>
      <c r="C11" s="9"/>
      <c r="D11" s="4"/>
      <c r="E11" s="4">
        <v>20060</v>
      </c>
      <c r="F11" s="10">
        <f t="shared" si="0"/>
        <v>31.018000000000001</v>
      </c>
      <c r="G11" s="4">
        <v>103</v>
      </c>
      <c r="H11" s="10">
        <f t="shared" si="1"/>
        <v>31.948540000000001</v>
      </c>
      <c r="I11" s="10">
        <f>IF(F11,I$5+SUMPRODUCT(K$5:K10-H$5:H10),)</f>
        <v>235.38255200000003</v>
      </c>
      <c r="J11" s="11"/>
      <c r="K11" s="12"/>
      <c r="L11" s="10"/>
      <c r="M11" s="10">
        <f>IF(F11,I11-H11+K11,)</f>
        <v>203.43401200000002</v>
      </c>
    </row>
    <row r="12" spans="1:15" x14ac:dyDescent="0.25">
      <c r="B12" s="2"/>
      <c r="C12" s="9"/>
      <c r="D12" s="4"/>
      <c r="E12" s="4">
        <v>20060</v>
      </c>
      <c r="F12" s="10">
        <f t="shared" si="0"/>
        <v>31.018000000000001</v>
      </c>
      <c r="G12" s="4">
        <v>278</v>
      </c>
      <c r="H12" s="10">
        <f t="shared" si="1"/>
        <v>86.230040000000002</v>
      </c>
      <c r="I12" s="10">
        <f>IF(F12,I$5+SUMPRODUCT(K$5:K11-H$5:H11),)</f>
        <v>203.43401200000005</v>
      </c>
      <c r="J12" s="11"/>
      <c r="K12" s="12"/>
      <c r="L12" s="10"/>
      <c r="M12" s="10">
        <f t="shared" si="2"/>
        <v>117.20397200000005</v>
      </c>
    </row>
    <row r="13" spans="1:15" x14ac:dyDescent="0.25">
      <c r="B13" s="2"/>
      <c r="C13" s="9"/>
      <c r="D13" s="4"/>
      <c r="E13" s="4">
        <v>20060</v>
      </c>
      <c r="F13" s="10">
        <f t="shared" si="0"/>
        <v>31.018000000000001</v>
      </c>
      <c r="G13" s="4">
        <v>270</v>
      </c>
      <c r="H13" s="10">
        <f t="shared" si="1"/>
        <v>83.74860000000001</v>
      </c>
      <c r="I13" s="10">
        <f>IF(F13,I$5+SUMPRODUCT(K$5:K12-H$5:H12),)</f>
        <v>117.20397200000002</v>
      </c>
      <c r="J13" s="11"/>
      <c r="K13" s="12">
        <v>270</v>
      </c>
      <c r="L13" s="10"/>
      <c r="M13" s="10">
        <f t="shared" si="2"/>
        <v>303.45537200000001</v>
      </c>
    </row>
    <row r="14" spans="1:15" x14ac:dyDescent="0.25">
      <c r="B14" s="2"/>
      <c r="C14" s="9"/>
      <c r="D14" s="4">
        <v>20060</v>
      </c>
      <c r="E14" s="4"/>
      <c r="F14" s="10">
        <f t="shared" si="0"/>
        <v>32.021000000000001</v>
      </c>
      <c r="G14" s="4">
        <v>649</v>
      </c>
      <c r="H14" s="10">
        <f t="shared" si="1"/>
        <v>207.81629000000001</v>
      </c>
      <c r="I14" s="10">
        <f>IF(F14,I$5+SUMPRODUCT(K$5:K13-H$5:H13),)</f>
        <v>303.45537200000001</v>
      </c>
      <c r="J14" s="11"/>
      <c r="K14" s="12"/>
      <c r="L14" s="10"/>
      <c r="M14" s="10">
        <f t="shared" si="2"/>
        <v>95.639082000000002</v>
      </c>
    </row>
    <row r="15" spans="1:15" x14ac:dyDescent="0.25">
      <c r="B15" s="2"/>
      <c r="C15" s="9"/>
      <c r="D15" s="4">
        <v>20060</v>
      </c>
      <c r="E15" s="4"/>
      <c r="F15" s="10">
        <f t="shared" si="0"/>
        <v>32.021000000000001</v>
      </c>
      <c r="G15" s="4">
        <v>367</v>
      </c>
      <c r="H15" s="10">
        <f t="shared" si="1"/>
        <v>117.51707</v>
      </c>
      <c r="I15" s="10">
        <f>IF(F15,I$5+SUMPRODUCT(K$5:K14-H$5:H14),)</f>
        <v>95.63908200000003</v>
      </c>
      <c r="J15" s="11"/>
      <c r="K15" s="12">
        <v>190</v>
      </c>
      <c r="L15" s="10"/>
      <c r="M15" s="10">
        <f t="shared" si="2"/>
        <v>168.12201200000004</v>
      </c>
    </row>
    <row r="16" spans="1:15" x14ac:dyDescent="0.25">
      <c r="B16" s="2"/>
      <c r="C16" s="9"/>
      <c r="D16" s="4">
        <v>20060</v>
      </c>
      <c r="E16" s="4"/>
      <c r="F16" s="10">
        <f t="shared" si="0"/>
        <v>32.021000000000001</v>
      </c>
      <c r="G16" s="4">
        <v>275</v>
      </c>
      <c r="H16" s="10">
        <f t="shared" si="1"/>
        <v>88.057749999999999</v>
      </c>
      <c r="I16" s="10">
        <f>IF(F16,I$5+SUMPRODUCT(K$5:K15-H$5:H15),)</f>
        <v>168.12201200000004</v>
      </c>
      <c r="J16" s="11"/>
      <c r="K16" s="12"/>
      <c r="L16" s="10"/>
      <c r="M16" s="10">
        <f t="shared" si="2"/>
        <v>80.064262000000042</v>
      </c>
    </row>
    <row r="17" spans="2:13" x14ac:dyDescent="0.25">
      <c r="B17" s="2"/>
      <c r="C17" s="9"/>
      <c r="D17" s="4">
        <v>20060</v>
      </c>
      <c r="E17" s="4"/>
      <c r="F17" s="10">
        <f t="shared" si="0"/>
        <v>32.021000000000001</v>
      </c>
      <c r="G17" s="4">
        <v>1910</v>
      </c>
      <c r="H17" s="10">
        <f t="shared" si="1"/>
        <v>611.60110000000009</v>
      </c>
      <c r="I17" s="10">
        <f>IF(F17,I$5+SUMPRODUCT(K$5:K16-H$5:H16),)</f>
        <v>80.064262000000099</v>
      </c>
      <c r="J17" s="11"/>
      <c r="K17" s="12">
        <f>1090+255</f>
        <v>1345</v>
      </c>
      <c r="L17" s="10"/>
      <c r="M17" s="10">
        <f t="shared" si="2"/>
        <v>813.46316200000001</v>
      </c>
    </row>
    <row r="18" spans="2:13" x14ac:dyDescent="0.25">
      <c r="B18" s="2"/>
      <c r="C18" s="9"/>
      <c r="D18" s="4">
        <v>0</v>
      </c>
      <c r="E18" s="4"/>
      <c r="F18" s="10">
        <f t="shared" si="0"/>
        <v>25</v>
      </c>
      <c r="G18" s="4">
        <v>337</v>
      </c>
      <c r="H18" s="10">
        <f t="shared" si="1"/>
        <v>84.25</v>
      </c>
      <c r="I18" s="10">
        <f>IF(F18,I$5+SUMPRODUCT(K$5:K17-H$5:H17),)</f>
        <v>813.46316200000001</v>
      </c>
      <c r="J18" s="11"/>
      <c r="K18" s="12"/>
      <c r="L18" s="10"/>
      <c r="M18" s="10">
        <f t="shared" si="2"/>
        <v>729.21316200000001</v>
      </c>
    </row>
    <row r="19" spans="2:13" x14ac:dyDescent="0.25">
      <c r="B19" s="2"/>
      <c r="C19" s="9"/>
      <c r="D19" s="4">
        <v>21417</v>
      </c>
      <c r="E19" s="4"/>
      <c r="F19" s="10">
        <f t="shared" si="0"/>
        <v>32.495950000000001</v>
      </c>
      <c r="G19" s="4">
        <v>1768</v>
      </c>
      <c r="H19" s="10">
        <f t="shared" si="1"/>
        <v>574.52839600000004</v>
      </c>
      <c r="I19" s="10">
        <f>IF(F19,I$5+SUMPRODUCT(K$5:K18-H$5:H18),)</f>
        <v>729.21316200000001</v>
      </c>
      <c r="J19" s="11"/>
      <c r="K19" s="12">
        <v>470</v>
      </c>
      <c r="L19" s="10"/>
      <c r="M19" s="10">
        <f t="shared" si="2"/>
        <v>624.68476599999997</v>
      </c>
    </row>
    <row r="20" spans="2:13" x14ac:dyDescent="0.25">
      <c r="B20" s="2"/>
      <c r="C20" s="9"/>
      <c r="D20" s="4">
        <v>21417</v>
      </c>
      <c r="E20" s="4"/>
      <c r="F20" s="10">
        <f t="shared" si="0"/>
        <v>32.495950000000001</v>
      </c>
      <c r="G20" s="4">
        <v>278</v>
      </c>
      <c r="H20" s="10">
        <f t="shared" si="1"/>
        <v>90.338740999999999</v>
      </c>
      <c r="I20" s="10">
        <f>IF(F20,I$5+SUMPRODUCT(K$5:K19-H$5:H19),)</f>
        <v>624.68476599999997</v>
      </c>
      <c r="J20" s="11"/>
      <c r="K20" s="12"/>
      <c r="L20" s="10"/>
      <c r="M20" s="10">
        <f t="shared" si="2"/>
        <v>534.34602499999994</v>
      </c>
    </row>
    <row r="21" spans="2:13" x14ac:dyDescent="0.25">
      <c r="B21" s="2"/>
      <c r="C21" s="9"/>
      <c r="D21" s="4"/>
      <c r="E21" s="4"/>
      <c r="F21" s="10">
        <f t="shared" si="0"/>
        <v>0</v>
      </c>
      <c r="G21" s="4"/>
      <c r="H21" s="10">
        <f t="shared" si="1"/>
        <v>0</v>
      </c>
      <c r="I21" s="10">
        <f>IF(F21,I$5+SUMPRODUCT(K$5:K20-H$5:H20),)</f>
        <v>0</v>
      </c>
      <c r="J21" s="11"/>
      <c r="K21" s="12"/>
      <c r="L21" s="10"/>
      <c r="M21" s="10">
        <f t="shared" si="2"/>
        <v>0</v>
      </c>
    </row>
    <row r="22" spans="2:13" x14ac:dyDescent="0.25">
      <c r="B22" s="2"/>
      <c r="C22" s="9"/>
      <c r="D22" s="4"/>
      <c r="E22" s="4"/>
      <c r="F22" s="10">
        <f t="shared" si="0"/>
        <v>0</v>
      </c>
      <c r="G22" s="4"/>
      <c r="H22" s="10">
        <f t="shared" si="1"/>
        <v>0</v>
      </c>
      <c r="I22" s="10">
        <f>IF(F22,I$5+SUMPRODUCT(K$5:K21-H$5:H21),)</f>
        <v>0</v>
      </c>
      <c r="J22" s="11"/>
      <c r="K22" s="12"/>
      <c r="L22" s="10"/>
      <c r="M22" s="10">
        <f t="shared" si="2"/>
        <v>0</v>
      </c>
    </row>
    <row r="23" spans="2:13" x14ac:dyDescent="0.25">
      <c r="B23" s="2"/>
      <c r="C23" s="9"/>
      <c r="D23" s="4"/>
      <c r="E23" s="4"/>
      <c r="F23" s="10">
        <f t="shared" si="0"/>
        <v>0</v>
      </c>
      <c r="G23" s="4"/>
      <c r="H23" s="10">
        <f t="shared" si="1"/>
        <v>0</v>
      </c>
      <c r="I23" s="10">
        <f>IF(F23,I$5+SUMPRODUCT(K$5:K22-H$5:H22),)</f>
        <v>0</v>
      </c>
      <c r="J23" s="11"/>
      <c r="K23" s="12"/>
      <c r="L23" s="10"/>
      <c r="M23" s="10">
        <f t="shared" si="2"/>
        <v>0</v>
      </c>
    </row>
    <row r="24" spans="2:13" x14ac:dyDescent="0.25">
      <c r="B24" s="2"/>
      <c r="C24" s="9"/>
      <c r="D24" s="4"/>
      <c r="E24" s="4"/>
      <c r="F24" s="10">
        <f t="shared" si="0"/>
        <v>0</v>
      </c>
      <c r="G24" s="4"/>
      <c r="H24" s="10">
        <f t="shared" si="1"/>
        <v>0</v>
      </c>
      <c r="I24" s="10">
        <f>IF(F24,I$5+SUMPRODUCT(K$5:K23-H$5:H23),)</f>
        <v>0</v>
      </c>
      <c r="J24" s="11"/>
      <c r="K24" s="12"/>
      <c r="L24" s="10"/>
      <c r="M24" s="10">
        <f t="shared" si="2"/>
        <v>0</v>
      </c>
    </row>
    <row r="25" spans="2:13" x14ac:dyDescent="0.25">
      <c r="B25" s="2"/>
      <c r="C25" s="9"/>
      <c r="D25" s="4"/>
      <c r="E25" s="4"/>
      <c r="F25" s="10">
        <f t="shared" si="0"/>
        <v>0</v>
      </c>
      <c r="G25" s="4"/>
      <c r="H25" s="10">
        <f t="shared" si="1"/>
        <v>0</v>
      </c>
      <c r="I25" s="10">
        <f>IF(F25,I$5+SUMPRODUCT(K$5:K24-H$5:H24),)</f>
        <v>0</v>
      </c>
      <c r="J25" s="11"/>
      <c r="K25" s="12"/>
      <c r="L25" s="10"/>
      <c r="M25" s="10">
        <f t="shared" si="2"/>
        <v>0</v>
      </c>
    </row>
    <row r="26" spans="2:13" x14ac:dyDescent="0.25">
      <c r="B26" s="2"/>
      <c r="C26" s="9"/>
      <c r="D26" s="4"/>
      <c r="E26" s="4"/>
      <c r="F26" s="10">
        <f t="shared" si="0"/>
        <v>0</v>
      </c>
      <c r="G26" s="4"/>
      <c r="H26" s="10">
        <f t="shared" si="1"/>
        <v>0</v>
      </c>
      <c r="I26" s="10">
        <f>IF(F26,I$5+SUMPRODUCT(K$5:K25-H$5:H25),)</f>
        <v>0</v>
      </c>
      <c r="J26" s="11"/>
      <c r="K26" s="12"/>
      <c r="L26" s="10"/>
      <c r="M26" s="10">
        <f t="shared" si="2"/>
        <v>0</v>
      </c>
    </row>
    <row r="27" spans="2:13" x14ac:dyDescent="0.25">
      <c r="B27" s="2"/>
      <c r="C27" s="9"/>
      <c r="D27" s="4"/>
      <c r="E27" s="4"/>
      <c r="F27" s="10">
        <f t="shared" si="0"/>
        <v>0</v>
      </c>
      <c r="G27" s="4"/>
      <c r="H27" s="10">
        <f t="shared" si="1"/>
        <v>0</v>
      </c>
      <c r="I27" s="10">
        <f>IF(F27,I$5+SUMPRODUCT(K$5:K26-H$5:H26),)</f>
        <v>0</v>
      </c>
      <c r="J27" s="11"/>
      <c r="K27" s="12"/>
      <c r="L27" s="10"/>
      <c r="M27" s="10">
        <f t="shared" si="2"/>
        <v>0</v>
      </c>
    </row>
    <row r="28" spans="2:13" x14ac:dyDescent="0.25">
      <c r="B28" s="2"/>
      <c r="C28" s="9"/>
      <c r="D28" s="4"/>
      <c r="E28" s="4"/>
      <c r="F28" s="10">
        <f t="shared" si="0"/>
        <v>0</v>
      </c>
      <c r="G28" s="4"/>
      <c r="H28" s="10">
        <f t="shared" si="1"/>
        <v>0</v>
      </c>
      <c r="I28" s="10">
        <f>IF(F28,I$5+SUMPRODUCT(K$5:K27-H$5:H27),)</f>
        <v>0</v>
      </c>
      <c r="J28" s="11"/>
      <c r="K28" s="12"/>
      <c r="L28" s="10"/>
      <c r="M28" s="10">
        <f t="shared" si="2"/>
        <v>0</v>
      </c>
    </row>
    <row r="29" spans="2:13" x14ac:dyDescent="0.25">
      <c r="B29" s="2"/>
      <c r="C29" s="9"/>
      <c r="D29" s="4"/>
      <c r="E29" s="4"/>
      <c r="F29" s="10">
        <f t="shared" si="0"/>
        <v>0</v>
      </c>
      <c r="G29" s="4"/>
      <c r="H29" s="10">
        <f t="shared" si="1"/>
        <v>0</v>
      </c>
      <c r="I29" s="10">
        <f>IF(F29,I$5+SUMPRODUCT(K$5:K28-H$5:H28),)</f>
        <v>0</v>
      </c>
      <c r="J29" s="11"/>
      <c r="K29" s="12"/>
      <c r="L29" s="10"/>
      <c r="M29" s="10">
        <f t="shared" si="2"/>
        <v>0</v>
      </c>
    </row>
    <row r="30" spans="2:13" x14ac:dyDescent="0.25">
      <c r="B30" s="2"/>
      <c r="C30" s="9"/>
      <c r="D30" s="4"/>
      <c r="E30" s="4"/>
      <c r="F30" s="10">
        <f t="shared" si="0"/>
        <v>0</v>
      </c>
      <c r="G30" s="4"/>
      <c r="H30" s="10">
        <f t="shared" si="1"/>
        <v>0</v>
      </c>
      <c r="I30" s="10">
        <f>IF(F30,I$5+SUMPRODUCT(K$5:K29-H$5:H29),)</f>
        <v>0</v>
      </c>
      <c r="J30" s="11"/>
      <c r="K30" s="12"/>
      <c r="L30" s="10"/>
      <c r="M30" s="10">
        <f t="shared" si="2"/>
        <v>0</v>
      </c>
    </row>
    <row r="31" spans="2:13" x14ac:dyDescent="0.25">
      <c r="B31" s="2"/>
      <c r="C31" s="9"/>
      <c r="D31" s="4"/>
      <c r="E31" s="4"/>
      <c r="F31" s="10">
        <f t="shared" si="0"/>
        <v>0</v>
      </c>
      <c r="G31" s="4"/>
      <c r="H31" s="10">
        <f t="shared" si="1"/>
        <v>0</v>
      </c>
      <c r="I31" s="10">
        <f>IF(F31,I$5+SUMPRODUCT(K$5:K30-H$5:H30),)</f>
        <v>0</v>
      </c>
      <c r="J31" s="11"/>
      <c r="K31" s="12"/>
      <c r="L31" s="10"/>
      <c r="M31" s="10">
        <f t="shared" si="2"/>
        <v>0</v>
      </c>
    </row>
    <row r="32" spans="2:13" x14ac:dyDescent="0.25">
      <c r="B32" s="2"/>
      <c r="C32" s="9"/>
      <c r="D32" s="4"/>
      <c r="E32" s="4"/>
      <c r="F32" s="10">
        <f t="shared" si="0"/>
        <v>0</v>
      </c>
      <c r="G32" s="4"/>
      <c r="H32" s="10">
        <f t="shared" si="1"/>
        <v>0</v>
      </c>
      <c r="I32" s="10">
        <f>IF(F32,I$5+SUMPRODUCT(K$5:K31-H$5:H31),)</f>
        <v>0</v>
      </c>
      <c r="J32" s="11"/>
      <c r="K32" s="12"/>
      <c r="L32" s="10"/>
      <c r="M32" s="10">
        <f t="shared" si="2"/>
        <v>0</v>
      </c>
    </row>
    <row r="33" spans="2:13" x14ac:dyDescent="0.25">
      <c r="B33" s="2"/>
      <c r="C33" s="9"/>
      <c r="D33" s="4"/>
      <c r="E33" s="4"/>
      <c r="F33" s="10">
        <f t="shared" si="0"/>
        <v>0</v>
      </c>
      <c r="G33" s="4"/>
      <c r="H33" s="10">
        <f t="shared" si="1"/>
        <v>0</v>
      </c>
      <c r="I33" s="10">
        <f>IF(F33,I$5+SUMPRODUCT(K$5:K32-H$5:H32),)</f>
        <v>0</v>
      </c>
      <c r="J33" s="11"/>
      <c r="K33" s="12"/>
      <c r="L33" s="10"/>
      <c r="M33" s="10">
        <f t="shared" si="2"/>
        <v>0</v>
      </c>
    </row>
    <row r="34" spans="2:13" x14ac:dyDescent="0.25">
      <c r="B34" s="2"/>
      <c r="C34" s="9"/>
      <c r="D34" s="4"/>
      <c r="E34" s="4"/>
      <c r="F34" s="10">
        <f t="shared" si="0"/>
        <v>0</v>
      </c>
      <c r="G34" s="4"/>
      <c r="H34" s="10">
        <f t="shared" si="1"/>
        <v>0</v>
      </c>
      <c r="I34" s="10">
        <f>IF(F34,I$5+SUMPRODUCT(K$5:K33-H$5:H33),)</f>
        <v>0</v>
      </c>
      <c r="J34" s="11"/>
      <c r="K34" s="12"/>
      <c r="L34" s="10"/>
      <c r="M34" s="10">
        <f t="shared" si="2"/>
        <v>0</v>
      </c>
    </row>
    <row r="35" spans="2:13" x14ac:dyDescent="0.25">
      <c r="B35" s="2"/>
      <c r="C35" s="9"/>
      <c r="D35" s="4"/>
      <c r="E35" s="4"/>
      <c r="F35" s="10">
        <f t="shared" si="0"/>
        <v>0</v>
      </c>
      <c r="G35" s="4"/>
      <c r="H35" s="10">
        <f t="shared" si="1"/>
        <v>0</v>
      </c>
      <c r="I35" s="10">
        <f>IF(F35,I$5+SUMPRODUCT(K$5:K34-H$5:H34),)</f>
        <v>0</v>
      </c>
      <c r="J35" s="11"/>
      <c r="K35" s="12"/>
      <c r="L35" s="10"/>
      <c r="M35" s="10">
        <f t="shared" si="2"/>
        <v>0</v>
      </c>
    </row>
    <row r="36" spans="2:13" x14ac:dyDescent="0.25">
      <c r="B36" s="2"/>
      <c r="C36" s="9"/>
      <c r="D36" s="4"/>
      <c r="E36" s="4"/>
      <c r="F36" s="10">
        <f t="shared" si="0"/>
        <v>0</v>
      </c>
      <c r="G36" s="4"/>
      <c r="H36" s="10">
        <f t="shared" si="1"/>
        <v>0</v>
      </c>
      <c r="I36" s="10">
        <f>IF(F36,I$5+SUMPRODUCT(K$5:K35-H$5:H35),)</f>
        <v>0</v>
      </c>
      <c r="J36" s="11"/>
      <c r="K36" s="12"/>
      <c r="L36" s="10"/>
      <c r="M36" s="10">
        <f t="shared" si="2"/>
        <v>0</v>
      </c>
    </row>
    <row r="37" spans="2:13" x14ac:dyDescent="0.25">
      <c r="B37" s="2"/>
      <c r="C37" s="9"/>
      <c r="D37" s="4"/>
      <c r="E37" s="4"/>
      <c r="F37" s="10">
        <f t="shared" si="0"/>
        <v>0</v>
      </c>
      <c r="G37" s="4"/>
      <c r="H37" s="10">
        <f t="shared" si="1"/>
        <v>0</v>
      </c>
      <c r="I37" s="10">
        <f>IF(F37,I$5+SUMPRODUCT(K$5:K36-H$5:H36),)</f>
        <v>0</v>
      </c>
      <c r="J37" s="11"/>
      <c r="K37" s="12"/>
      <c r="L37" s="10"/>
      <c r="M37" s="10">
        <f t="shared" si="2"/>
        <v>0</v>
      </c>
    </row>
    <row r="38" spans="2:13" x14ac:dyDescent="0.25">
      <c r="B38" s="2"/>
      <c r="C38" s="9"/>
      <c r="D38" s="4"/>
      <c r="E38" s="4"/>
      <c r="F38" s="10">
        <f t="shared" si="0"/>
        <v>0</v>
      </c>
      <c r="G38" s="4"/>
      <c r="H38" s="10">
        <f t="shared" si="1"/>
        <v>0</v>
      </c>
      <c r="I38" s="10">
        <f>IF(F38,I$5+SUMPRODUCT(K$5:K37-H$5:H37),)</f>
        <v>0</v>
      </c>
      <c r="J38" s="11"/>
      <c r="K38" s="12"/>
      <c r="L38" s="10"/>
      <c r="M38" s="10">
        <f t="shared" si="2"/>
        <v>0</v>
      </c>
    </row>
    <row r="39" spans="2:13" x14ac:dyDescent="0.25">
      <c r="B39" s="2"/>
      <c r="C39" s="9"/>
      <c r="D39" s="4"/>
      <c r="E39" s="4"/>
      <c r="F39" s="10">
        <f t="shared" si="0"/>
        <v>0</v>
      </c>
      <c r="G39" s="4"/>
      <c r="H39" s="10">
        <f t="shared" si="1"/>
        <v>0</v>
      </c>
      <c r="I39" s="10">
        <f>IF(F39,I$5+SUMPRODUCT(K$5:K38-H$5:H38),)</f>
        <v>0</v>
      </c>
      <c r="J39" s="11"/>
      <c r="K39" s="12"/>
      <c r="L39" s="10"/>
      <c r="M39" s="10">
        <f t="shared" si="2"/>
        <v>0</v>
      </c>
    </row>
    <row r="40" spans="2:13" x14ac:dyDescent="0.25">
      <c r="B40" s="2"/>
      <c r="C40" s="9"/>
      <c r="D40" s="4"/>
      <c r="E40" s="4"/>
      <c r="F40" s="10">
        <f t="shared" si="0"/>
        <v>0</v>
      </c>
      <c r="G40" s="4"/>
      <c r="H40" s="10">
        <f t="shared" si="1"/>
        <v>0</v>
      </c>
      <c r="I40" s="10">
        <f>IF(F40,I$5+SUMPRODUCT(K$5:K39-H$5:H39),)</f>
        <v>0</v>
      </c>
      <c r="J40" s="11"/>
      <c r="K40" s="12"/>
      <c r="L40" s="10"/>
      <c r="M40" s="10">
        <f t="shared" si="2"/>
        <v>0</v>
      </c>
    </row>
    <row r="41" spans="2:13" x14ac:dyDescent="0.25">
      <c r="B41" s="2"/>
      <c r="C41" s="9"/>
      <c r="D41" s="4"/>
      <c r="E41" s="4"/>
      <c r="F41" s="10">
        <f t="shared" si="0"/>
        <v>0</v>
      </c>
      <c r="G41" s="4"/>
      <c r="H41" s="10">
        <f t="shared" si="1"/>
        <v>0</v>
      </c>
      <c r="I41" s="10">
        <f>IF(F41,I$5+SUMPRODUCT(K$5:K40-H$5:H40),)</f>
        <v>0</v>
      </c>
      <c r="J41" s="11"/>
      <c r="K41" s="12"/>
      <c r="L41" s="10"/>
      <c r="M41" s="10">
        <f t="shared" si="2"/>
        <v>0</v>
      </c>
    </row>
    <row r="42" spans="2:13" x14ac:dyDescent="0.25">
      <c r="B42" s="2"/>
      <c r="C42" s="9"/>
      <c r="D42" s="4"/>
      <c r="E42" s="4"/>
      <c r="F42" s="10">
        <f t="shared" si="0"/>
        <v>0</v>
      </c>
      <c r="G42" s="4"/>
      <c r="H42" s="10">
        <f t="shared" si="1"/>
        <v>0</v>
      </c>
      <c r="I42" s="10">
        <f>IF(F42,I$5+SUMPRODUCT(K$5:K41-H$5:H41),)</f>
        <v>0</v>
      </c>
      <c r="J42" s="11"/>
      <c r="K42" s="12"/>
      <c r="L42" s="10"/>
      <c r="M42" s="10">
        <f t="shared" si="2"/>
        <v>0</v>
      </c>
    </row>
    <row r="43" spans="2:13" x14ac:dyDescent="0.25">
      <c r="B43" s="2"/>
      <c r="C43" s="9"/>
      <c r="D43" s="4"/>
      <c r="E43" s="4"/>
      <c r="F43" s="10">
        <f t="shared" si="0"/>
        <v>0</v>
      </c>
      <c r="G43" s="4"/>
      <c r="H43" s="10">
        <f t="shared" si="1"/>
        <v>0</v>
      </c>
      <c r="I43" s="10">
        <f>IF(F43,I$5+SUMPRODUCT(K$5:K42-H$5:H42),)</f>
        <v>0</v>
      </c>
      <c r="J43" s="11"/>
      <c r="K43" s="12"/>
      <c r="L43" s="10"/>
      <c r="M43" s="10">
        <f t="shared" si="2"/>
        <v>0</v>
      </c>
    </row>
    <row r="44" spans="2:13" x14ac:dyDescent="0.25">
      <c r="B44" s="2"/>
      <c r="C44" s="9"/>
      <c r="D44" s="4"/>
      <c r="E44" s="4"/>
      <c r="F44" s="10">
        <f t="shared" si="0"/>
        <v>0</v>
      </c>
      <c r="G44" s="4"/>
      <c r="H44" s="10">
        <f t="shared" si="1"/>
        <v>0</v>
      </c>
      <c r="I44" s="10">
        <f>IF(F44,I$5+SUMPRODUCT(K$5:K43-H$5:H43),)</f>
        <v>0</v>
      </c>
      <c r="J44" s="11"/>
      <c r="K44" s="12"/>
      <c r="L44" s="10"/>
      <c r="M44" s="10">
        <f t="shared" si="2"/>
        <v>0</v>
      </c>
    </row>
    <row r="45" spans="2:13" x14ac:dyDescent="0.25">
      <c r="B45" s="2"/>
      <c r="C45" s="9"/>
      <c r="D45" s="4"/>
      <c r="E45" s="4"/>
      <c r="F45" s="10">
        <f t="shared" si="0"/>
        <v>0</v>
      </c>
      <c r="G45" s="4"/>
      <c r="H45" s="10">
        <f t="shared" si="1"/>
        <v>0</v>
      </c>
      <c r="I45" s="10">
        <f>IF(F45,I$5+SUMPRODUCT(K$5:K44-H$5:H44),)</f>
        <v>0</v>
      </c>
      <c r="J45" s="11"/>
      <c r="K45" s="12"/>
      <c r="L45" s="10"/>
      <c r="M45" s="10">
        <f t="shared" si="2"/>
        <v>0</v>
      </c>
    </row>
    <row r="46" spans="2:13" x14ac:dyDescent="0.25">
      <c r="B46" s="2"/>
      <c r="C46" s="9"/>
      <c r="D46" s="4"/>
      <c r="E46" s="4"/>
      <c r="F46" s="10">
        <f t="shared" si="0"/>
        <v>0</v>
      </c>
      <c r="G46" s="4"/>
      <c r="H46" s="10">
        <f t="shared" si="1"/>
        <v>0</v>
      </c>
      <c r="I46" s="10">
        <f>IF(F46,I$5+SUMPRODUCT(K$5:K45-H$5:H45),)</f>
        <v>0</v>
      </c>
      <c r="J46" s="11"/>
      <c r="K46" s="12"/>
      <c r="L46" s="10"/>
      <c r="M46" s="10">
        <f t="shared" si="2"/>
        <v>0</v>
      </c>
    </row>
    <row r="47" spans="2:13" x14ac:dyDescent="0.25">
      <c r="B47" s="2"/>
      <c r="C47" s="9"/>
      <c r="D47" s="4"/>
      <c r="E47" s="4"/>
      <c r="F47" s="10">
        <f t="shared" si="0"/>
        <v>0</v>
      </c>
      <c r="G47" s="4"/>
      <c r="H47" s="10">
        <f t="shared" si="1"/>
        <v>0</v>
      </c>
      <c r="I47" s="10">
        <f>IF(F47,I$5+SUMPRODUCT(K$5:K46-H$5:H46),)</f>
        <v>0</v>
      </c>
      <c r="J47" s="11"/>
      <c r="K47" s="12"/>
      <c r="L47" s="10"/>
      <c r="M47" s="10">
        <f t="shared" si="2"/>
        <v>0</v>
      </c>
    </row>
    <row r="48" spans="2:13" x14ac:dyDescent="0.25">
      <c r="B48" s="2"/>
      <c r="C48" s="9"/>
      <c r="D48" s="4"/>
      <c r="E48" s="4"/>
      <c r="F48" s="10">
        <f t="shared" si="0"/>
        <v>0</v>
      </c>
      <c r="G48" s="4"/>
      <c r="H48" s="10">
        <f t="shared" si="1"/>
        <v>0</v>
      </c>
      <c r="I48" s="10">
        <f>IF(F48,I$5+SUMPRODUCT(K$5:K47-H$5:H47),)</f>
        <v>0</v>
      </c>
      <c r="J48" s="11"/>
      <c r="K48" s="12"/>
      <c r="L48" s="10"/>
      <c r="M48" s="10">
        <f t="shared" si="2"/>
        <v>0</v>
      </c>
    </row>
    <row r="49" spans="2:13" x14ac:dyDescent="0.25">
      <c r="B49" s="2"/>
      <c r="C49" s="9"/>
      <c r="D49" s="4"/>
      <c r="E49" s="4"/>
      <c r="F49" s="10">
        <f t="shared" si="0"/>
        <v>0</v>
      </c>
      <c r="G49" s="4"/>
      <c r="H49" s="10">
        <f t="shared" si="1"/>
        <v>0</v>
      </c>
      <c r="I49" s="10">
        <f>IF(F49,I$5+SUMPRODUCT(K$5:K48-H$5:H48),)</f>
        <v>0</v>
      </c>
      <c r="J49" s="11"/>
      <c r="K49" s="12"/>
      <c r="L49" s="10"/>
      <c r="M49" s="10">
        <f t="shared" si="2"/>
        <v>0</v>
      </c>
    </row>
    <row r="50" spans="2:13" x14ac:dyDescent="0.25">
      <c r="B50" s="2"/>
      <c r="C50" s="9"/>
      <c r="D50" s="4"/>
      <c r="E50" s="4"/>
      <c r="F50" s="10">
        <f t="shared" si="0"/>
        <v>0</v>
      </c>
      <c r="G50" s="4"/>
      <c r="H50" s="10">
        <f t="shared" si="1"/>
        <v>0</v>
      </c>
      <c r="I50" s="10">
        <f>IF(F50,I$5+SUMPRODUCT(K$5:K49-H$5:H49),)</f>
        <v>0</v>
      </c>
      <c r="J50" s="11"/>
      <c r="K50" s="12"/>
      <c r="L50" s="10"/>
      <c r="M50" s="10">
        <f t="shared" si="2"/>
        <v>0</v>
      </c>
    </row>
    <row r="51" spans="2:13" x14ac:dyDescent="0.25">
      <c r="B51" s="2"/>
      <c r="C51" s="9"/>
      <c r="D51" s="4"/>
      <c r="E51" s="4"/>
      <c r="F51" s="10">
        <f t="shared" si="0"/>
        <v>0</v>
      </c>
      <c r="G51" s="4"/>
      <c r="H51" s="10">
        <f t="shared" si="1"/>
        <v>0</v>
      </c>
      <c r="I51" s="10">
        <f>IF(F51,I$5+SUMPRODUCT(K$5:K50-H$5:H50),)</f>
        <v>0</v>
      </c>
      <c r="J51" s="11"/>
      <c r="K51" s="12"/>
      <c r="L51" s="10"/>
      <c r="M51" s="10">
        <f t="shared" si="2"/>
        <v>0</v>
      </c>
    </row>
    <row r="52" spans="2:13" x14ac:dyDescent="0.25">
      <c r="H52" s="1"/>
    </row>
  </sheetData>
  <mergeCells count="16">
    <mergeCell ref="N2:N3"/>
    <mergeCell ref="O2:O3"/>
    <mergeCell ref="L2:L3"/>
    <mergeCell ref="M2:M3"/>
    <mergeCell ref="F2:F3"/>
    <mergeCell ref="J2:J3"/>
    <mergeCell ref="D4:F4"/>
    <mergeCell ref="A2:A3"/>
    <mergeCell ref="B2:B3"/>
    <mergeCell ref="I2:I3"/>
    <mergeCell ref="K2:K3"/>
    <mergeCell ref="C2:C3"/>
    <mergeCell ref="D2:D3"/>
    <mergeCell ref="E2:E3"/>
    <mergeCell ref="G2:G3"/>
    <mergeCell ref="H2:H3"/>
  </mergeCells>
  <conditionalFormatting sqref="N10">
    <cfRule type="cellIs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8"/>
  <sheetViews>
    <sheetView workbookViewId="0">
      <selection activeCell="E8" sqref="E8"/>
    </sheetView>
  </sheetViews>
  <sheetFormatPr defaultRowHeight="15" x14ac:dyDescent="0.25"/>
  <sheetData>
    <row r="1" spans="1:8" x14ac:dyDescent="0.25">
      <c r="A1">
        <v>1</v>
      </c>
      <c r="B1">
        <v>2</v>
      </c>
      <c r="C1">
        <v>3</v>
      </c>
      <c r="D1">
        <v>666</v>
      </c>
      <c r="E1">
        <v>4</v>
      </c>
      <c r="F1">
        <v>6</v>
      </c>
      <c r="G1">
        <v>1</v>
      </c>
      <c r="H1">
        <v>34</v>
      </c>
    </row>
    <row r="2" spans="1:8" x14ac:dyDescent="0.25">
      <c r="A2">
        <v>2</v>
      </c>
      <c r="E2">
        <v>4</v>
      </c>
    </row>
    <row r="3" spans="1:8" x14ac:dyDescent="0.25">
      <c r="C3">
        <v>34</v>
      </c>
    </row>
    <row r="8" spans="1:8" x14ac:dyDescent="0.25">
      <c r="E8" s="3" t="str">
        <f>IF(COUNTBLANK(A1:I1)&gt;0,"")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Scorpio</dc:creator>
  <cp:lastModifiedBy>ГАВ</cp:lastModifiedBy>
  <cp:lastPrinted>2018-10-19T19:49:49Z</cp:lastPrinted>
  <dcterms:created xsi:type="dcterms:W3CDTF">2018-10-19T12:43:45Z</dcterms:created>
  <dcterms:modified xsi:type="dcterms:W3CDTF">2018-10-29T08:37:48Z</dcterms:modified>
</cp:coreProperties>
</file>