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3" l="1" a="1"/>
  <c r="J10" i="3" s="1"/>
  <c r="J13" i="3" a="1"/>
  <c r="J13" i="3" s="1"/>
  <c r="J16" i="3" a="1"/>
  <c r="J16" i="3" s="1"/>
  <c r="J19" i="3" a="1"/>
  <c r="J19" i="3" s="1"/>
  <c r="J22" i="3" a="1"/>
  <c r="J22" i="3" s="1"/>
  <c r="J25" i="3" a="1"/>
  <c r="J25" i="3" s="1"/>
  <c r="J28" i="3" a="1"/>
  <c r="J28" i="3" s="1"/>
  <c r="J31" i="3" a="1"/>
  <c r="J31" i="3" s="1"/>
  <c r="J7" i="3" a="1"/>
  <c r="J7" i="3" s="1"/>
  <c r="H8" i="3" a="1"/>
  <c r="H8" i="3" s="1"/>
  <c r="H9" i="3" a="1"/>
  <c r="H9" i="3" s="1"/>
  <c r="H10" i="3" a="1"/>
  <c r="H10" i="3" s="1"/>
  <c r="H11" i="3" a="1"/>
  <c r="H11" i="3" s="1"/>
  <c r="H12" i="3" a="1"/>
  <c r="H12" i="3" s="1"/>
  <c r="H13" i="3" a="1"/>
  <c r="H13" i="3" s="1"/>
  <c r="H14" i="3" a="1"/>
  <c r="H14" i="3" s="1"/>
  <c r="H15" i="3" a="1"/>
  <c r="H15" i="3" s="1"/>
  <c r="H16" i="3" a="1"/>
  <c r="H16" i="3" s="1"/>
  <c r="H17" i="3" a="1"/>
  <c r="H17" i="3" s="1"/>
  <c r="H18" i="3" a="1"/>
  <c r="H18" i="3" s="1"/>
  <c r="H19" i="3" a="1"/>
  <c r="H19" i="3" s="1"/>
  <c r="H20" i="3" a="1"/>
  <c r="H20" i="3" s="1"/>
  <c r="H21" i="3" a="1"/>
  <c r="H21" i="3" s="1"/>
  <c r="H22" i="3" a="1"/>
  <c r="H22" i="3" s="1"/>
  <c r="H23" i="3" a="1"/>
  <c r="H23" i="3" s="1"/>
  <c r="H24" i="3" a="1"/>
  <c r="H24" i="3" s="1"/>
  <c r="H25" i="3" a="1"/>
  <c r="H25" i="3" s="1"/>
  <c r="H26" i="3" a="1"/>
  <c r="H26" i="3" s="1"/>
  <c r="H27" i="3" a="1"/>
  <c r="H27" i="3" s="1"/>
  <c r="H28" i="3" a="1"/>
  <c r="H28" i="3" s="1"/>
  <c r="H29" i="3" a="1"/>
  <c r="H29" i="3" s="1"/>
  <c r="H30" i="3" a="1"/>
  <c r="H30" i="3" s="1"/>
  <c r="H31" i="3" a="1"/>
  <c r="H31" i="3" s="1"/>
  <c r="H32" i="3" a="1"/>
  <c r="H32" i="3" s="1"/>
  <c r="H33" i="3" a="1"/>
  <c r="H33" i="3" s="1"/>
  <c r="H7" i="3" a="1"/>
  <c r="H7" i="3" s="1"/>
  <c r="I10" i="3" a="1"/>
  <c r="I10" i="3" s="1"/>
  <c r="I13" i="3" a="1"/>
  <c r="I13" i="3" s="1"/>
  <c r="I16" i="3" a="1"/>
  <c r="I16" i="3" s="1"/>
  <c r="I19" i="3" a="1"/>
  <c r="I19" i="3" s="1"/>
  <c r="I22" i="3" a="1"/>
  <c r="I22" i="3" s="1"/>
  <c r="I25" i="3" a="1"/>
  <c r="I25" i="3" s="1"/>
  <c r="I28" i="3" a="1"/>
  <c r="I28" i="3" s="1"/>
  <c r="I31" i="3" a="1"/>
  <c r="I31" i="3" s="1"/>
  <c r="I7" i="3" a="1"/>
  <c r="I7" i="3" s="1"/>
  <c r="J2" i="3"/>
  <c r="J3" i="3"/>
  <c r="J1" i="3"/>
  <c r="G29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G28" i="3"/>
  <c r="G33" i="3"/>
  <c r="G32" i="3"/>
  <c r="G31" i="3"/>
  <c r="G30" i="3"/>
  <c r="G5" i="3"/>
</calcChain>
</file>

<file path=xl/sharedStrings.xml><?xml version="1.0" encoding="utf-8"?>
<sst xmlns="http://schemas.openxmlformats.org/spreadsheetml/2006/main" count="42" uniqueCount="16">
  <si>
    <t xml:space="preserve"> </t>
  </si>
  <si>
    <t>автобус6</t>
  </si>
  <si>
    <t>45 t автобус6</t>
  </si>
  <si>
    <t>автобус6?34</t>
  </si>
  <si>
    <t>45- -автобус6</t>
  </si>
  <si>
    <t>трамвай</t>
  </si>
  <si>
    <t>к56 трамвай</t>
  </si>
  <si>
    <t>34к трамвай</t>
  </si>
  <si>
    <t>трамвай 4+автобус6+ччч</t>
  </si>
  <si>
    <t>трамвай 4 5tdrtfg456 6 ,автобус6    43 ччч</t>
  </si>
  <si>
    <t>348 ччч, -34в</t>
  </si>
  <si>
    <t>ewr-трамвай 4-s</t>
  </si>
  <si>
    <t>3h автобус6, 46к</t>
  </si>
  <si>
    <t>Итоговая сумма</t>
  </si>
  <si>
    <t>546456 ,автобус6 5675647 аркен ччч, трамвай 4</t>
  </si>
  <si>
    <t xml:space="preserve">трамвай 4 кн ччч нtryег675yrut 6 ,автобус6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</si>
</sst>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0" fillId="3" borderId="0" xfId="0" applyFill="1"/>
    <xf numFmtId="0" fontId="0" fillId="4" borderId="2" xfId="0" applyFill="1" applyBorder="1"/>
    <xf numFmtId="0" fontId="0" fillId="4" borderId="3" xfId="0" applyFill="1" applyBorder="1"/>
    <xf numFmtId="0" fontId="1" fillId="5" borderId="2" xfId="0" applyFont="1" applyFill="1" applyBorder="1"/>
    <xf numFmtId="0" fontId="0" fillId="5" borderId="3" xfId="0" applyFill="1" applyBorder="1"/>
  </cellXfs>
  <cellStyles count="1">
    <cellStyle name="Обычный" xfId="0" builtinId="0"/>
  </cellStyles>
  <dxfs count="1">
    <dxf>
      <fill>
        <patternFill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26</xdr:row>
      <xdr:rowOff>95250</xdr:rowOff>
    </xdr:from>
    <xdr:to>
      <xdr:col>4</xdr:col>
      <xdr:colOff>171450</xdr:colOff>
      <xdr:row>29</xdr:row>
      <xdr:rowOff>152400</xdr:rowOff>
    </xdr:to>
    <xdr:sp macro="" textlink="">
      <xdr:nvSpPr>
        <xdr:cNvPr id="2" name="Прямоугольник 1"/>
        <xdr:cNvSpPr/>
      </xdr:nvSpPr>
      <xdr:spPr>
        <a:xfrm>
          <a:off x="1695450" y="4371975"/>
          <a:ext cx="914400" cy="552450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4</xdr:col>
      <xdr:colOff>400050</xdr:colOff>
      <xdr:row>26</xdr:row>
      <xdr:rowOff>161925</xdr:rowOff>
    </xdr:from>
    <xdr:to>
      <xdr:col>5</xdr:col>
      <xdr:colOff>400050</xdr:colOff>
      <xdr:row>28</xdr:row>
      <xdr:rowOff>66675</xdr:rowOff>
    </xdr:to>
    <xdr:sp macro="" textlink="">
      <xdr:nvSpPr>
        <xdr:cNvPr id="4" name="Стрелка вправо 3"/>
        <xdr:cNvSpPr/>
      </xdr:nvSpPr>
      <xdr:spPr>
        <a:xfrm>
          <a:off x="2838450" y="4438650"/>
          <a:ext cx="609600" cy="2381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504825</xdr:colOff>
      <xdr:row>15</xdr:row>
      <xdr:rowOff>76201</xdr:rowOff>
    </xdr:from>
    <xdr:to>
      <xdr:col>4</xdr:col>
      <xdr:colOff>76200</xdr:colOff>
      <xdr:row>17</xdr:row>
      <xdr:rowOff>57150</xdr:rowOff>
    </xdr:to>
    <xdr:sp macro="" textlink="">
      <xdr:nvSpPr>
        <xdr:cNvPr id="5" name="Прямоугольник 4"/>
        <xdr:cNvSpPr/>
      </xdr:nvSpPr>
      <xdr:spPr>
        <a:xfrm>
          <a:off x="1724025" y="2543176"/>
          <a:ext cx="790575" cy="304799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542925</xdr:colOff>
      <xdr:row>15</xdr:row>
      <xdr:rowOff>76201</xdr:rowOff>
    </xdr:from>
    <xdr:to>
      <xdr:col>7</xdr:col>
      <xdr:colOff>85725</xdr:colOff>
      <xdr:row>17</xdr:row>
      <xdr:rowOff>57150</xdr:rowOff>
    </xdr:to>
    <xdr:sp macro="" textlink="">
      <xdr:nvSpPr>
        <xdr:cNvPr id="6" name="Прямоугольник 5"/>
        <xdr:cNvSpPr/>
      </xdr:nvSpPr>
      <xdr:spPr>
        <a:xfrm>
          <a:off x="3590925" y="2543176"/>
          <a:ext cx="1685925" cy="304799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552450</xdr:colOff>
      <xdr:row>8</xdr:row>
      <xdr:rowOff>123827</xdr:rowOff>
    </xdr:from>
    <xdr:to>
      <xdr:col>7</xdr:col>
      <xdr:colOff>95250</xdr:colOff>
      <xdr:row>10</xdr:row>
      <xdr:rowOff>47626</xdr:rowOff>
    </xdr:to>
    <xdr:sp macro="" textlink="">
      <xdr:nvSpPr>
        <xdr:cNvPr id="7" name="Прямоугольник 6"/>
        <xdr:cNvSpPr/>
      </xdr:nvSpPr>
      <xdr:spPr>
        <a:xfrm>
          <a:off x="3600450" y="1428752"/>
          <a:ext cx="1685925" cy="257174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523875</xdr:colOff>
      <xdr:row>8</xdr:row>
      <xdr:rowOff>104776</xdr:rowOff>
    </xdr:from>
    <xdr:to>
      <xdr:col>4</xdr:col>
      <xdr:colOff>95250</xdr:colOff>
      <xdr:row>10</xdr:row>
      <xdr:rowOff>76200</xdr:rowOff>
    </xdr:to>
    <xdr:sp macro="" textlink="">
      <xdr:nvSpPr>
        <xdr:cNvPr id="8" name="Прямоугольник 7"/>
        <xdr:cNvSpPr/>
      </xdr:nvSpPr>
      <xdr:spPr>
        <a:xfrm>
          <a:off x="1743075" y="1409701"/>
          <a:ext cx="790575" cy="304799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504825</xdr:colOff>
      <xdr:row>27</xdr:row>
      <xdr:rowOff>133350</xdr:rowOff>
    </xdr:from>
    <xdr:to>
      <xdr:col>7</xdr:col>
      <xdr:colOff>47625</xdr:colOff>
      <xdr:row>29</xdr:row>
      <xdr:rowOff>142876</xdr:rowOff>
    </xdr:to>
    <xdr:sp macro="" textlink="">
      <xdr:nvSpPr>
        <xdr:cNvPr id="9" name="Прямоугольник 8"/>
        <xdr:cNvSpPr/>
      </xdr:nvSpPr>
      <xdr:spPr>
        <a:xfrm>
          <a:off x="3552825" y="4581525"/>
          <a:ext cx="1685925" cy="333376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514350</xdr:colOff>
      <xdr:row>29</xdr:row>
      <xdr:rowOff>85726</xdr:rowOff>
    </xdr:from>
    <xdr:to>
      <xdr:col>4</xdr:col>
      <xdr:colOff>85725</xdr:colOff>
      <xdr:row>31</xdr:row>
      <xdr:rowOff>57150</xdr:rowOff>
    </xdr:to>
    <xdr:sp macro="" textlink="">
      <xdr:nvSpPr>
        <xdr:cNvPr id="10" name="Прямоугольник 9"/>
        <xdr:cNvSpPr/>
      </xdr:nvSpPr>
      <xdr:spPr>
        <a:xfrm>
          <a:off x="1733550" y="4857751"/>
          <a:ext cx="790575" cy="304799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571500</xdr:colOff>
      <xdr:row>29</xdr:row>
      <xdr:rowOff>104776</xdr:rowOff>
    </xdr:from>
    <xdr:to>
      <xdr:col>6</xdr:col>
      <xdr:colOff>1514475</xdr:colOff>
      <xdr:row>31</xdr:row>
      <xdr:rowOff>38100</xdr:rowOff>
    </xdr:to>
    <xdr:sp macro="" textlink="">
      <xdr:nvSpPr>
        <xdr:cNvPr id="11" name="Прямоугольник 10"/>
        <xdr:cNvSpPr/>
      </xdr:nvSpPr>
      <xdr:spPr>
        <a:xfrm>
          <a:off x="3619500" y="4876801"/>
          <a:ext cx="1552575" cy="266699"/>
        </a:xfrm>
        <a:prstGeom prst="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3"/>
  <sheetViews>
    <sheetView tabSelected="1" topLeftCell="A4" zoomScale="145" zoomScaleNormal="145" workbookViewId="0">
      <selection activeCell="J7" sqref="J7"/>
    </sheetView>
  </sheetViews>
  <sheetFormatPr defaultRowHeight="12.75" x14ac:dyDescent="0.2"/>
  <cols>
    <col min="7" max="7" width="23" customWidth="1"/>
  </cols>
  <sheetData>
    <row r="1" spans="4:10" x14ac:dyDescent="0.2">
      <c r="J1" s="10" t="str">
        <f>"*"&amp;TRIM(LEFTB(SUBSTITUTE(MID("+"&amp;G$4,SEARCH("\",SUBSTITUTE("+"&amp;G$4,"+","\",ROW()))+1,37),"+",REPT(" ",37)),37))&amp;"*"</f>
        <v>*трамвай 4*</v>
      </c>
    </row>
    <row r="2" spans="4:10" x14ac:dyDescent="0.2">
      <c r="J2" s="10" t="str">
        <f>"*"&amp;TRIM(LEFTB(SUBSTITUTE(MID("+"&amp;G$4,SEARCH("\",SUBSTITUTE("+"&amp;G$4,"+","\",ROW()))+1,37),"+",REPT(" ",37)),37))&amp;"*"</f>
        <v>*автобус6*</v>
      </c>
    </row>
    <row r="3" spans="4:10" x14ac:dyDescent="0.2">
      <c r="J3" s="10" t="str">
        <f>"*"&amp;TRIM(LEFTB(SUBSTITUTE(MID("+"&amp;G$4,SEARCH("\",SUBSTITUTE("+"&amp;G$4,"+","\",ROW()))+1,37),"+",REPT(" ",37)),37))&amp;"*"</f>
        <v>*ччч*</v>
      </c>
    </row>
    <row r="4" spans="4:10" x14ac:dyDescent="0.2">
      <c r="G4" s="1" t="s">
        <v>8</v>
      </c>
    </row>
    <row r="5" spans="4:10" x14ac:dyDescent="0.2">
      <c r="G5" s="3">
        <f>SUM(G7:G34)</f>
        <v>5</v>
      </c>
      <c r="H5" s="9" t="s">
        <v>13</v>
      </c>
    </row>
    <row r="6" spans="4:10" ht="13.5" thickBot="1" x14ac:dyDescent="0.25"/>
    <row r="7" spans="4:10" x14ac:dyDescent="0.2">
      <c r="D7" s="4"/>
      <c r="E7" t="s">
        <v>0</v>
      </c>
      <c r="G7" s="2">
        <f>--ISNUMBER(SEARCH(SUBSTITUTE($G$4,"+","*"),D7))</f>
        <v>0</v>
      </c>
      <c r="H7">
        <f t="array" ref="H7">N(COUNT(SEARCH(TRIM(MID(SUBSTITUTE(G$4,"+",REPT(" ",99)),COLUMN(A:C)*99-98,99)),D7))=3)</f>
        <v>0</v>
      </c>
      <c r="I7">
        <f t="array" ref="I7">N(COUNT(SEARCH(TRIM(MID(SUBSTITUTE(G$4,"+",REPT(" ",99)),COLUMN(A:C)*99-98,99)),D7:D9))&gt;2)</f>
        <v>0</v>
      </c>
      <c r="J7">
        <f t="array" ref="J7">-(MMULT(TRANSPOSE(-(ISNUMBER(SEARCH(TRIM(MID(SUBSTITUTE(G$4,"+",REPT(" ",99)),COLUMN(A:C)*99-98,99)),D7:D9)))),{1;1;1})&lt;0)</f>
        <v>0</v>
      </c>
    </row>
    <row r="8" spans="4:10" x14ac:dyDescent="0.2">
      <c r="D8" s="5" t="s">
        <v>3</v>
      </c>
      <c r="E8" t="s">
        <v>0</v>
      </c>
      <c r="G8" s="2">
        <f t="shared" ref="G8:G27" si="0">--ISNUMBER(SEARCH(SUBSTITUTE($G$4,"+","*"),D8))</f>
        <v>0</v>
      </c>
      <c r="H8">
        <f t="array" ref="H8">N(COUNT(SEARCH(TRIM(MID(SUBSTITUTE(G$4,"+",REPT(" ",99)),COLUMN(A:C)*99-98,99)),D8))=3)</f>
        <v>0</v>
      </c>
    </row>
    <row r="9" spans="4:10" ht="13.5" thickBot="1" x14ac:dyDescent="0.25">
      <c r="D9" s="6"/>
      <c r="E9" t="s">
        <v>0</v>
      </c>
      <c r="G9" s="2">
        <f t="shared" si="0"/>
        <v>0</v>
      </c>
      <c r="H9">
        <f t="array" ref="H9">N(COUNT(SEARCH(TRIM(MID(SUBSTITUTE(G$4,"+",REPT(" ",99)),COLUMN(A:C)*99-98,99)),D9))=3)</f>
        <v>0</v>
      </c>
    </row>
    <row r="10" spans="4:10" x14ac:dyDescent="0.2">
      <c r="D10" s="11" t="s">
        <v>14</v>
      </c>
      <c r="E10" t="s">
        <v>0</v>
      </c>
      <c r="G10" s="2">
        <f t="shared" si="0"/>
        <v>0</v>
      </c>
      <c r="H10">
        <f t="array" ref="H10">N(COUNT(SEARCH(TRIM(MID(SUBSTITUTE(G$4,"+",REPT(" ",99)),COLUMN(A:C)*99-98,99)),D10))=3)</f>
        <v>1</v>
      </c>
      <c r="I10">
        <f t="array" ref="I10">N(COUNT(SEARCH(TRIM(MID(SUBSTITUTE(G$4,"+",REPT(" ",99)),COLUMN(A:C)*99-98,99)),D10:D12))&gt;2)</f>
        <v>1</v>
      </c>
      <c r="J10">
        <f t="array" ref="J10">-(MMULT(TRANSPOSE(-(ISNUMBER(SEARCH(TRIM(MID(SUBSTITUTE(G$4,"+",REPT(" ",99)),COLUMN(A:C)*99-98,99)),D10:D12)))),{1;1;1})&lt;0)</f>
        <v>-1</v>
      </c>
    </row>
    <row r="11" spans="4:10" x14ac:dyDescent="0.2">
      <c r="D11" s="5"/>
      <c r="E11" t="s">
        <v>0</v>
      </c>
      <c r="G11" s="2">
        <f t="shared" si="0"/>
        <v>0</v>
      </c>
      <c r="H11">
        <f t="array" ref="H11">N(COUNT(SEARCH(TRIM(MID(SUBSTITUTE(G$4,"+",REPT(" ",99)),COLUMN(A:C)*99-98,99)),D11))=3)</f>
        <v>0</v>
      </c>
    </row>
    <row r="12" spans="4:10" ht="13.5" thickBot="1" x14ac:dyDescent="0.25">
      <c r="D12" s="6"/>
      <c r="E12" t="s">
        <v>0</v>
      </c>
      <c r="G12" s="2">
        <f t="shared" si="0"/>
        <v>0</v>
      </c>
      <c r="H12">
        <f t="array" ref="H12">N(COUNT(SEARCH(TRIM(MID(SUBSTITUTE(G$4,"+",REPT(" ",99)),COLUMN(A:C)*99-98,99)),D12))=3)</f>
        <v>0</v>
      </c>
    </row>
    <row r="13" spans="4:10" x14ac:dyDescent="0.2">
      <c r="D13" s="4"/>
      <c r="E13" t="s">
        <v>0</v>
      </c>
      <c r="G13" s="2">
        <f t="shared" si="0"/>
        <v>0</v>
      </c>
      <c r="H13">
        <f t="array" ref="H13">N(COUNT(SEARCH(TRIM(MID(SUBSTITUTE(G$4,"+",REPT(" ",99)),COLUMN(A:C)*99-98,99)),D13))=3)</f>
        <v>0</v>
      </c>
      <c r="I13">
        <f t="array" ref="I13">N(COUNT(SEARCH(TRIM(MID(SUBSTITUTE(G$4,"+",REPT(" ",99)),COLUMN(A:C)*99-98,99)),D13:D15))&gt;2)</f>
        <v>0</v>
      </c>
      <c r="J13">
        <f t="array" ref="J13">-(MMULT(TRANSPOSE(-(ISNUMBER(SEARCH(TRIM(MID(SUBSTITUTE(G$4,"+",REPT(" ",99)),COLUMN(A:C)*99-98,99)),D13:D15)))),{1;1;1})&lt;0)</f>
        <v>0</v>
      </c>
    </row>
    <row r="14" spans="4:10" x14ac:dyDescent="0.2">
      <c r="D14" s="5" t="s">
        <v>4</v>
      </c>
      <c r="E14" t="s">
        <v>0</v>
      </c>
      <c r="G14" s="2">
        <f t="shared" si="0"/>
        <v>0</v>
      </c>
      <c r="H14">
        <f t="array" ref="H14">N(COUNT(SEARCH(TRIM(MID(SUBSTITUTE(G$4,"+",REPT(" ",99)),COLUMN(A:C)*99-98,99)),D14))=3)</f>
        <v>0</v>
      </c>
    </row>
    <row r="15" spans="4:10" ht="13.5" thickBot="1" x14ac:dyDescent="0.25">
      <c r="D15" s="6"/>
      <c r="E15" t="s">
        <v>0</v>
      </c>
      <c r="G15" s="2">
        <f t="shared" si="0"/>
        <v>0</v>
      </c>
      <c r="H15">
        <f t="array" ref="H15">N(COUNT(SEARCH(TRIM(MID(SUBSTITUTE(G$4,"+",REPT(" ",99)),COLUMN(A:C)*99-98,99)),D15))=3)</f>
        <v>0</v>
      </c>
    </row>
    <row r="16" spans="4:10" x14ac:dyDescent="0.2">
      <c r="D16" s="4"/>
      <c r="E16" t="s">
        <v>0</v>
      </c>
      <c r="G16" s="2">
        <f t="shared" si="0"/>
        <v>0</v>
      </c>
      <c r="H16">
        <f t="array" ref="H16">N(COUNT(SEARCH(TRIM(MID(SUBSTITUTE(G$4,"+",REPT(" ",99)),COLUMN(A:C)*99-98,99)),D16))=3)</f>
        <v>0</v>
      </c>
      <c r="I16">
        <f t="array" ref="I16">N(COUNT(SEARCH(TRIM(MID(SUBSTITUTE(G$4,"+",REPT(" ",99)),COLUMN(A:C)*99-98,99)),D16:D18))&gt;2)</f>
        <v>1</v>
      </c>
      <c r="J16">
        <f t="array" ref="J16">-(MMULT(TRANSPOSE(-(ISNUMBER(SEARCH(TRIM(MID(SUBSTITUTE(G$4,"+",REPT(" ",99)),COLUMN(A:C)*99-98,99)),D16:D18)))),{1;1;1})&lt;0)</f>
        <v>-1</v>
      </c>
    </row>
    <row r="17" spans="4:10" x14ac:dyDescent="0.2">
      <c r="D17" s="12" t="s">
        <v>15</v>
      </c>
      <c r="E17" t="s">
        <v>0</v>
      </c>
      <c r="G17" s="2">
        <f t="shared" si="0"/>
        <v>0</v>
      </c>
      <c r="H17">
        <f t="array" ref="H17">N(COUNT(SEARCH(TRIM(MID(SUBSTITUTE(G$4,"+",REPT(" ",99)),COLUMN(A:C)*99-98,99)),D17))=3)</f>
        <v>1</v>
      </c>
    </row>
    <row r="18" spans="4:10" ht="13.5" thickBot="1" x14ac:dyDescent="0.25">
      <c r="D18" s="6"/>
      <c r="E18" t="s">
        <v>0</v>
      </c>
      <c r="G18" s="2">
        <f t="shared" si="0"/>
        <v>0</v>
      </c>
      <c r="H18">
        <f t="array" ref="H18">N(COUNT(SEARCH(TRIM(MID(SUBSTITUTE(G$4,"+",REPT(" ",99)),COLUMN(A:C)*99-98,99)),D18))=3)</f>
        <v>0</v>
      </c>
    </row>
    <row r="19" spans="4:10" x14ac:dyDescent="0.2">
      <c r="D19" s="4" t="s">
        <v>5</v>
      </c>
      <c r="E19" t="s">
        <v>0</v>
      </c>
      <c r="G19" s="2">
        <f t="shared" si="0"/>
        <v>0</v>
      </c>
      <c r="H19">
        <f t="array" ref="H19">N(COUNT(SEARCH(TRIM(MID(SUBSTITUTE(G$4,"+",REPT(" ",99)),COLUMN(A:C)*99-98,99)),D19))=3)</f>
        <v>0</v>
      </c>
      <c r="I19">
        <f t="array" ref="I19">N(COUNT(SEARCH(TRIM(MID(SUBSTITUTE(G$4,"+",REPT(" ",99)),COLUMN(A:C)*99-98,99)),D19:D21))&gt;2)</f>
        <v>0</v>
      </c>
      <c r="J19">
        <f t="array" ref="J19">-(MMULT(TRANSPOSE(-(ISNUMBER(SEARCH(TRIM(MID(SUBSTITUTE(G$4,"+",REPT(" ",99)),COLUMN(A:C)*99-98,99)),D19:D21)))),{1;1;1})&lt;0)</f>
        <v>0</v>
      </c>
    </row>
    <row r="20" spans="4:10" x14ac:dyDescent="0.2">
      <c r="D20" s="5"/>
      <c r="E20" t="s">
        <v>0</v>
      </c>
      <c r="G20" s="2">
        <f t="shared" si="0"/>
        <v>0</v>
      </c>
      <c r="H20">
        <f t="array" ref="H20">N(COUNT(SEARCH(TRIM(MID(SUBSTITUTE(G$4,"+",REPT(" ",99)),COLUMN(A:C)*99-98,99)),D20))=3)</f>
        <v>0</v>
      </c>
    </row>
    <row r="21" spans="4:10" ht="13.5" thickBot="1" x14ac:dyDescent="0.25">
      <c r="D21" s="6"/>
      <c r="E21" t="s">
        <v>0</v>
      </c>
      <c r="G21" s="2">
        <f t="shared" si="0"/>
        <v>0</v>
      </c>
      <c r="H21">
        <f t="array" ref="H21">N(COUNT(SEARCH(TRIM(MID(SUBSTITUTE(G$4,"+",REPT(" ",99)),COLUMN(A:C)*99-98,99)),D21))=3)</f>
        <v>0</v>
      </c>
    </row>
    <row r="22" spans="4:10" x14ac:dyDescent="0.2">
      <c r="D22" s="4" t="s">
        <v>1</v>
      </c>
      <c r="E22" t="s">
        <v>0</v>
      </c>
      <c r="G22" s="2">
        <f t="shared" si="0"/>
        <v>0</v>
      </c>
      <c r="H22">
        <f t="array" ref="H22">N(COUNT(SEARCH(TRIM(MID(SUBSTITUTE(G$4,"+",REPT(" ",99)),COLUMN(A:C)*99-98,99)),D22))=3)</f>
        <v>0</v>
      </c>
      <c r="I22">
        <f t="array" ref="I22">N(COUNT(SEARCH(TRIM(MID(SUBSTITUTE(G$4,"+",REPT(" ",99)),COLUMN(A:C)*99-98,99)),D22:D24))&gt;2)</f>
        <v>0</v>
      </c>
      <c r="J22">
        <f t="array" ref="J22">-(MMULT(TRANSPOSE(-(ISNUMBER(SEARCH(TRIM(MID(SUBSTITUTE(G$4,"+",REPT(" ",99)),COLUMN(A:C)*99-98,99)),D22:D24)))),{1;1;1})&lt;0)</f>
        <v>0</v>
      </c>
    </row>
    <row r="23" spans="4:10" x14ac:dyDescent="0.2">
      <c r="D23" s="5"/>
      <c r="E23" t="s">
        <v>0</v>
      </c>
      <c r="G23" s="2">
        <f t="shared" si="0"/>
        <v>0</v>
      </c>
      <c r="H23">
        <f t="array" ref="H23">N(COUNT(SEARCH(TRIM(MID(SUBSTITUTE(G$4,"+",REPT(" ",99)),COLUMN(A:C)*99-98,99)),D23))=3)</f>
        <v>0</v>
      </c>
    </row>
    <row r="24" spans="4:10" ht="13.5" thickBot="1" x14ac:dyDescent="0.25">
      <c r="D24" s="6" t="s">
        <v>6</v>
      </c>
      <c r="E24" t="s">
        <v>0</v>
      </c>
      <c r="G24" s="2">
        <f t="shared" si="0"/>
        <v>0</v>
      </c>
      <c r="H24">
        <f t="array" ref="H24">N(COUNT(SEARCH(TRIM(MID(SUBSTITUTE(G$4,"+",REPT(" ",99)),COLUMN(A:C)*99-98,99)),D24))=3)</f>
        <v>0</v>
      </c>
    </row>
    <row r="25" spans="4:10" x14ac:dyDescent="0.2">
      <c r="D25" s="4"/>
      <c r="E25" t="s">
        <v>0</v>
      </c>
      <c r="G25" s="2">
        <f t="shared" si="0"/>
        <v>0</v>
      </c>
      <c r="H25">
        <f t="array" ref="H25">N(COUNT(SEARCH(TRIM(MID(SUBSTITUTE(G$4,"+",REPT(" ",99)),COLUMN(A:C)*99-98,99)),D25))=3)</f>
        <v>0</v>
      </c>
      <c r="I25">
        <f t="array" ref="I25">N(COUNT(SEARCH(TRIM(MID(SUBSTITUTE(G$4,"+",REPT(" ",99)),COLUMN(A:C)*99-98,99)),D25:D27))&gt;2)</f>
        <v>1</v>
      </c>
      <c r="J25">
        <f t="array" ref="J25">-(MMULT(TRANSPOSE(-(ISNUMBER(SEARCH(TRIM(MID(SUBSTITUTE(G$4,"+",REPT(" ",99)),COLUMN(A:C)*99-98,99)),D25:D27)))),{1;1;1})&lt;0)</f>
        <v>-1</v>
      </c>
    </row>
    <row r="26" spans="4:10" x14ac:dyDescent="0.2">
      <c r="D26" s="14" t="s">
        <v>9</v>
      </c>
      <c r="E26" t="s">
        <v>0</v>
      </c>
      <c r="G26" s="2">
        <f t="shared" si="0"/>
        <v>1</v>
      </c>
      <c r="H26">
        <f t="array" ref="H26">N(COUNT(SEARCH(TRIM(MID(SUBSTITUTE(G$4,"+",REPT(" ",99)),COLUMN(A:C)*99-98,99)),D26))=3)</f>
        <v>1</v>
      </c>
    </row>
    <row r="27" spans="4:10" ht="13.5" thickBot="1" x14ac:dyDescent="0.25">
      <c r="D27" s="6"/>
      <c r="E27" t="s">
        <v>0</v>
      </c>
      <c r="G27" s="2">
        <f t="shared" si="0"/>
        <v>0</v>
      </c>
      <c r="H27">
        <f t="array" ref="H27">N(COUNT(SEARCH(TRIM(MID(SUBSTITUTE(G$4,"+",REPT(" ",99)),COLUMN(A:C)*99-98,99)),D27))=3)</f>
        <v>0</v>
      </c>
    </row>
    <row r="28" spans="4:10" x14ac:dyDescent="0.2">
      <c r="D28" s="13" t="s">
        <v>12</v>
      </c>
      <c r="E28" t="s">
        <v>0</v>
      </c>
      <c r="G28" s="2">
        <f t="shared" ref="G28:G33" si="1">--(SUMPRODUCT(--ISNUMBER(MATCH(J$1:J$3,D28:D30,)))&gt;0)</f>
        <v>1</v>
      </c>
      <c r="H28">
        <f t="array" ref="H28">N(COUNT(SEARCH(TRIM(MID(SUBSTITUTE(G$4,"+",REPT(" ",99)),COLUMN(A:C)*99-98,99)),D28))=3)</f>
        <v>0</v>
      </c>
      <c r="I28">
        <f t="array" ref="I28">N(COUNT(SEARCH(TRIM(MID(SUBSTITUTE(G$4,"+",REPT(" ",99)),COLUMN(A:C)*99-98,99)),D28:D30))&gt;2)</f>
        <v>1</v>
      </c>
      <c r="J28">
        <f t="array" ref="J28">-(MMULT(TRANSPOSE(-(ISNUMBER(SEARCH(TRIM(MID(SUBSTITUTE(G$4,"+",REPT(" ",99)),COLUMN(A:C)*99-98,99)),D28:D30)))),{1;1;1})&lt;0)</f>
        <v>-1</v>
      </c>
    </row>
    <row r="29" spans="4:10" x14ac:dyDescent="0.2">
      <c r="D29" s="7" t="s">
        <v>10</v>
      </c>
      <c r="E29" t="s">
        <v>0</v>
      </c>
      <c r="G29" s="2">
        <f t="shared" si="1"/>
        <v>1</v>
      </c>
      <c r="H29">
        <f t="array" ref="H29">N(COUNT(SEARCH(TRIM(MID(SUBSTITUTE(G$4,"+",REPT(" ",99)),COLUMN(A:C)*99-98,99)),D29))=3)</f>
        <v>0</v>
      </c>
    </row>
    <row r="30" spans="4:10" ht="13.5" thickBot="1" x14ac:dyDescent="0.25">
      <c r="D30" s="8" t="s">
        <v>11</v>
      </c>
      <c r="E30" t="s">
        <v>0</v>
      </c>
      <c r="G30" s="2">
        <f t="shared" si="1"/>
        <v>1</v>
      </c>
      <c r="H30">
        <f t="array" ref="H30">N(COUNT(SEARCH(TRIM(MID(SUBSTITUTE(G$4,"+",REPT(" ",99)),COLUMN(A:C)*99-98,99)),D30))=3)</f>
        <v>0</v>
      </c>
    </row>
    <row r="31" spans="4:10" x14ac:dyDescent="0.2">
      <c r="D31" s="11" t="s">
        <v>2</v>
      </c>
      <c r="E31" t="s">
        <v>0</v>
      </c>
      <c r="G31" s="2">
        <f t="shared" si="1"/>
        <v>1</v>
      </c>
      <c r="H31">
        <f t="array" ref="H31">N(COUNT(SEARCH(TRIM(MID(SUBSTITUTE(G$4,"+",REPT(" ",99)),COLUMN(A:C)*99-98,99)),D31))=3)</f>
        <v>0</v>
      </c>
      <c r="I31">
        <f t="array" ref="I31">N(COUNT(SEARCH(TRIM(MID(SUBSTITUTE(G$4,"+",REPT(" ",99)),COLUMN(A:C)*99-98,99)),D31:D33))&gt;2)</f>
        <v>0</v>
      </c>
      <c r="J31">
        <f t="array" ref="J31">-(MMULT(TRANSPOSE(-(ISNUMBER(SEARCH(TRIM(MID(SUBSTITUTE(G$4,"+",REPT(" ",99)),COLUMN(A:C)*99-98,99)),D31:D33)))),{1;1;1})&lt;0)</f>
        <v>0</v>
      </c>
    </row>
    <row r="32" spans="4:10" x14ac:dyDescent="0.2">
      <c r="D32" s="5"/>
      <c r="E32" t="s">
        <v>0</v>
      </c>
      <c r="G32" s="2">
        <f t="shared" si="1"/>
        <v>0</v>
      </c>
      <c r="H32">
        <f t="array" ref="H32">N(COUNT(SEARCH(TRIM(MID(SUBSTITUTE(G$4,"+",REPT(" ",99)),COLUMN(A:C)*99-98,99)),D32))=3)</f>
        <v>0</v>
      </c>
    </row>
    <row r="33" spans="4:8" ht="13.5" thickBot="1" x14ac:dyDescent="0.25">
      <c r="D33" s="6" t="s">
        <v>7</v>
      </c>
      <c r="E33" t="s">
        <v>0</v>
      </c>
      <c r="G33" s="2">
        <f t="shared" si="1"/>
        <v>0</v>
      </c>
      <c r="H33">
        <f t="array" ref="H33">N(COUNT(SEARCH(TRIM(MID(SUBSTITUTE(G$4,"+",REPT(" ",99)),COLUMN(A:C)*99-98,99)),D33))=3)</f>
        <v>0</v>
      </c>
    </row>
  </sheetData>
  <sheetCalcPr fullCalcOnLoad="1"/>
  <phoneticPr fontId="0" type="noConversion"/>
  <conditionalFormatting sqref="G7:G33">
    <cfRule type="cellIs" dxfId="0" priority="1" stopIfTrue="1" operator="equal">
      <formula>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2018-10-30T18:38:20Z</dcterms:modified>
</cp:coreProperties>
</file>