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4355" windowHeight="774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8" i="1" l="1"/>
  <c r="G9" i="1"/>
  <c r="G13" i="1"/>
  <c r="G14" i="1"/>
  <c r="G15" i="1"/>
  <c r="G16" i="1"/>
  <c r="G17" i="1" l="1"/>
  <c r="G12" i="1"/>
  <c r="I12" i="1" s="1"/>
  <c r="G10" i="1"/>
  <c r="I10" i="1" s="1"/>
  <c r="G11" i="1"/>
  <c r="I11" i="1" s="1"/>
  <c r="I9" i="1" l="1"/>
  <c r="N9" i="1" s="1"/>
  <c r="J10" i="1" s="1"/>
  <c r="N10" i="1" s="1"/>
  <c r="J11" i="1" s="1"/>
  <c r="N11" i="1" s="1"/>
  <c r="J12" i="1" s="1"/>
  <c r="N12" i="1" s="1"/>
</calcChain>
</file>

<file path=xl/sharedStrings.xml><?xml version="1.0" encoding="utf-8"?>
<sst xmlns="http://schemas.openxmlformats.org/spreadsheetml/2006/main" count="12" uniqueCount="11">
  <si>
    <t>Пункт отправления</t>
  </si>
  <si>
    <t>Расстояние</t>
  </si>
  <si>
    <t>Расход</t>
  </si>
  <si>
    <t>Остаток при выезде</t>
  </si>
  <si>
    <t>Дата заправки</t>
  </si>
  <si>
    <t>Заправка</t>
  </si>
  <si>
    <t>Страна заправки</t>
  </si>
  <si>
    <t>Тоннаж по СНГ</t>
  </si>
  <si>
    <t>Тоннаж по ЕС</t>
  </si>
  <si>
    <t>Норма топлива</t>
  </si>
  <si>
    <t>норма топлива = тоннаж по СНГ*0,35+25 или тоннаж по ЕС*0,3+25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</si>
</sst>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N22"/>
  <sheetViews>
    <sheetView tabSelected="1" topLeftCell="A4" workbookViewId="0">
      <selection activeCell="J19" sqref="J19"/>
    </sheetView>
  </sheetViews>
  <sheetFormatPr defaultRowHeight="15" x14ac:dyDescent="0.25"/>
  <cols>
    <col min="3" max="3" width="18.42578125" customWidth="1"/>
    <col min="4" max="4" width="8.85546875" customWidth="1"/>
    <col min="5" max="6" width="8.140625" customWidth="1"/>
    <col min="7" max="7" width="10.140625" customWidth="1"/>
    <col min="8" max="8" width="8.5703125" customWidth="1"/>
  </cols>
  <sheetData>
    <row r="7" spans="3:14" ht="15" customHeight="1" x14ac:dyDescent="0.25">
      <c r="C7" s="1" t="s">
        <v>0</v>
      </c>
      <c r="D7" s="1" t="s">
        <v>7</v>
      </c>
      <c r="E7" s="1" t="s">
        <v>8</v>
      </c>
      <c r="F7" s="1"/>
      <c r="G7" s="1" t="s">
        <v>9</v>
      </c>
      <c r="H7" s="1" t="s">
        <v>1</v>
      </c>
      <c r="I7" s="1" t="s">
        <v>2</v>
      </c>
      <c r="J7" s="1" t="s">
        <v>3</v>
      </c>
      <c r="K7" s="1" t="s">
        <v>4</v>
      </c>
      <c r="L7" s="1" t="s">
        <v>5</v>
      </c>
      <c r="M7" s="1" t="s">
        <v>6</v>
      </c>
      <c r="N7" s="1" t="s">
        <v>3</v>
      </c>
    </row>
    <row r="8" spans="3:14" ht="26.25" customHeight="1" x14ac:dyDescent="0.2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3:14" x14ac:dyDescent="0.25">
      <c r="D9">
        <v>21.5</v>
      </c>
      <c r="G9">
        <f>IF(D9&gt;0,D9*0.35+25)</f>
        <v>32.524999999999999</v>
      </c>
      <c r="H9">
        <v>386</v>
      </c>
      <c r="I9">
        <f>H9*(F9+G9)/100</f>
        <v>125.54649999999999</v>
      </c>
      <c r="J9">
        <v>715</v>
      </c>
      <c r="N9">
        <f>J9-I9+L9</f>
        <v>589.45349999999996</v>
      </c>
    </row>
    <row r="10" spans="3:14" x14ac:dyDescent="0.25">
      <c r="E10">
        <v>21.5</v>
      </c>
      <c r="G10">
        <f>IF(E10&gt;0,E10*0.3+25)</f>
        <v>31.45</v>
      </c>
      <c r="H10">
        <v>442</v>
      </c>
      <c r="I10">
        <f>H10/100*G10</f>
        <v>139.00899999999999</v>
      </c>
      <c r="J10">
        <f>N9</f>
        <v>589.45349999999996</v>
      </c>
      <c r="L10">
        <v>35</v>
      </c>
      <c r="N10">
        <f>J10-I10+L10</f>
        <v>485.44449999999995</v>
      </c>
    </row>
    <row r="11" spans="3:14" x14ac:dyDescent="0.25">
      <c r="E11">
        <v>21.5</v>
      </c>
      <c r="G11">
        <f>IF(E11&gt;0,E11*0.3+25)</f>
        <v>31.45</v>
      </c>
      <c r="H11">
        <v>136</v>
      </c>
      <c r="I11">
        <f t="shared" ref="I11:I12" si="0">H11/100*G11</f>
        <v>42.772000000000006</v>
      </c>
      <c r="J11">
        <f t="shared" ref="J11:J12" si="1">N10</f>
        <v>485.44449999999995</v>
      </c>
      <c r="N11">
        <f t="shared" ref="N11:N12" si="2">J11-I11+L11</f>
        <v>442.67249999999996</v>
      </c>
    </row>
    <row r="12" spans="3:14" x14ac:dyDescent="0.25">
      <c r="E12">
        <v>21.5</v>
      </c>
      <c r="G12">
        <f>IF(E12&gt;0,E12*0.3+25)</f>
        <v>31.45</v>
      </c>
      <c r="H12">
        <v>409</v>
      </c>
      <c r="I12">
        <f t="shared" si="0"/>
        <v>128.63049999999998</v>
      </c>
      <c r="J12">
        <f t="shared" si="1"/>
        <v>442.67249999999996</v>
      </c>
      <c r="N12">
        <f t="shared" si="2"/>
        <v>314.04199999999997</v>
      </c>
    </row>
    <row r="13" spans="3:14" x14ac:dyDescent="0.25">
      <c r="E13">
        <v>0</v>
      </c>
      <c r="G13" t="b">
        <f>IF(E13&gt;0,E13*0.3+25)</f>
        <v>0</v>
      </c>
      <c r="H13">
        <v>236</v>
      </c>
    </row>
    <row r="14" spans="3:14" x14ac:dyDescent="0.25">
      <c r="E14">
        <v>0</v>
      </c>
      <c r="G14" t="b">
        <f>IF(E14&gt;0,E14*0.3+25)</f>
        <v>0</v>
      </c>
      <c r="H14">
        <v>79</v>
      </c>
    </row>
    <row r="15" spans="3:14" x14ac:dyDescent="0.25">
      <c r="E15">
        <v>20</v>
      </c>
      <c r="G15">
        <f>IF(E15&gt;0,E15*0.3+25)</f>
        <v>31</v>
      </c>
      <c r="H15">
        <v>103</v>
      </c>
    </row>
    <row r="16" spans="3:14" x14ac:dyDescent="0.25">
      <c r="E16">
        <v>20</v>
      </c>
      <c r="G16">
        <f>IF(E16&gt;0,E16*0.3+25)</f>
        <v>31</v>
      </c>
      <c r="H16">
        <v>278</v>
      </c>
    </row>
    <row r="17" spans="4:8" x14ac:dyDescent="0.25">
      <c r="E17">
        <v>20</v>
      </c>
      <c r="G17">
        <f>IF(E17&gt;0,E17*0.3+25)</f>
        <v>31</v>
      </c>
      <c r="H17">
        <v>270</v>
      </c>
    </row>
    <row r="18" spans="4:8" x14ac:dyDescent="0.25">
      <c r="D18">
        <v>20</v>
      </c>
      <c r="G18">
        <f>IF(D18&gt;0,D18*0.35+25)</f>
        <v>32</v>
      </c>
      <c r="H18">
        <v>386</v>
      </c>
    </row>
    <row r="22" spans="4:8" x14ac:dyDescent="0.25">
      <c r="D22" t="s">
        <v>10</v>
      </c>
    </row>
  </sheetData>
  <mergeCells count="12">
    <mergeCell ref="J7:J8"/>
    <mergeCell ref="L7:L8"/>
    <mergeCell ref="M7:M8"/>
    <mergeCell ref="N7:N8"/>
    <mergeCell ref="G7:G8"/>
    <mergeCell ref="K7:K8"/>
    <mergeCell ref="C7:C8"/>
    <mergeCell ref="D7:D8"/>
    <mergeCell ref="E7:E8"/>
    <mergeCell ref="H7:H8"/>
    <mergeCell ref="I7:I8"/>
    <mergeCell ref="F7:F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</dc:creator>
  <cp:lastModifiedBy>Scorpio</cp:lastModifiedBy>
  <dcterms:created xsi:type="dcterms:W3CDTF">2018-10-19T12:43:45Z</dcterms:created>
  <dcterms:modified xsi:type="dcterms:W3CDTF">2018-10-19T19:28:05Z</dcterms:modified>
</cp:coreProperties>
</file>