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20" windowWidth="11400" windowHeight="5775" tabRatio="948" activeTab="1"/>
  </bookViews>
  <sheets>
    <sheet name="Лист1" sheetId="1" r:id="rId1"/>
    <sheet name="Рабочая" sheetId="24" r:id="rId2"/>
  </sheets>
  <calcPr calcId="144525"/>
</workbook>
</file>

<file path=xl/calcChain.xml><?xml version="1.0" encoding="utf-8"?>
<calcChain xmlns="http://schemas.openxmlformats.org/spreadsheetml/2006/main">
  <c r="J34" i="24" l="1"/>
  <c r="I34" i="24"/>
  <c r="H34" i="24"/>
  <c r="G34" i="24"/>
  <c r="F3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4" i="24"/>
  <c r="AI13" i="1" l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33" i="24" l="1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B34" i="24" l="1"/>
</calcChain>
</file>

<file path=xl/sharedStrings.xml><?xml version="1.0" encoding="utf-8"?>
<sst xmlns="http://schemas.openxmlformats.org/spreadsheetml/2006/main" count="36" uniqueCount="22">
  <si>
    <t>Месяц</t>
  </si>
  <si>
    <t>Сумма продаж</t>
  </si>
  <si>
    <t>Итого</t>
  </si>
  <si>
    <t>д/н</t>
  </si>
  <si>
    <t>HoReCa</t>
  </si>
  <si>
    <t>Разное</t>
  </si>
  <si>
    <t>BC</t>
  </si>
  <si>
    <t>RKA</t>
  </si>
  <si>
    <t>ОПТ (Рынки)</t>
  </si>
  <si>
    <t>2018 год</t>
  </si>
  <si>
    <t>День 2018</t>
  </si>
  <si>
    <t>Ноябрь</t>
  </si>
  <si>
    <t>01.11.2018</t>
  </si>
  <si>
    <t>02.11.2018</t>
  </si>
  <si>
    <t>03.11.2018</t>
  </si>
  <si>
    <t>05.11.2018</t>
  </si>
  <si>
    <t>06.11.2018</t>
  </si>
  <si>
    <t>07.11.2018</t>
  </si>
  <si>
    <t>08.11.2018</t>
  </si>
  <si>
    <t>ДокументПродажи.Торговая точка.Канал сбыта</t>
  </si>
  <si>
    <t>Итог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</si>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</sst>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d"/>
  </numFmts>
  <fonts count="9" x14ac:knownFonts="1">
    <font>
      <sz val="8"/>
      <name val="Arial"/>
    </font>
    <font>
      <sz val="24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10"/>
      <color rgb="FFFF0000"/>
      <name val="Arial"/>
      <family val="2"/>
      <charset val="204"/>
    </font>
    <font>
      <sz val="8"/>
      <name val="Arial"/>
      <family val="2"/>
      <charset val="1"/>
    </font>
    <font>
      <sz val="8"/>
      <color theme="0" tint="-0.1499984740745262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165" fontId="0" fillId="0" borderId="1" xfId="0" applyNumberFormat="1" applyBorder="1"/>
    <xf numFmtId="164" fontId="0" fillId="0" borderId="15" xfId="0" applyNumberFormat="1" applyBorder="1"/>
    <xf numFmtId="4" fontId="0" fillId="0" borderId="16" xfId="0" applyNumberFormat="1" applyBorder="1"/>
    <xf numFmtId="0" fontId="0" fillId="0" borderId="11" xfId="0" applyBorder="1"/>
    <xf numFmtId="0" fontId="6" fillId="0" borderId="2" xfId="0" applyFont="1" applyBorder="1"/>
    <xf numFmtId="0" fontId="5" fillId="3" borderId="23" xfId="1" applyNumberFormat="1" applyFont="1" applyFill="1" applyBorder="1" applyAlignment="1">
      <alignment horizontal="left" vertical="top" wrapText="1"/>
    </xf>
    <xf numFmtId="4" fontId="5" fillId="3" borderId="23" xfId="1" applyNumberFormat="1" applyFont="1" applyFill="1" applyBorder="1" applyAlignment="1">
      <alignment horizontal="right" vertical="top" wrapText="1"/>
    </xf>
    <xf numFmtId="0" fontId="4" fillId="3" borderId="23" xfId="1" applyNumberFormat="1" applyFont="1" applyFill="1" applyBorder="1" applyAlignment="1">
      <alignment horizontal="left" vertical="top" wrapText="1"/>
    </xf>
    <xf numFmtId="0" fontId="4" fillId="3" borderId="23" xfId="1" applyNumberFormat="1" applyFont="1" applyFill="1" applyBorder="1" applyAlignment="1">
      <alignment horizontal="center" vertical="top" wrapText="1"/>
    </xf>
    <xf numFmtId="4" fontId="4" fillId="3" borderId="23" xfId="1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8" fillId="0" borderId="0" xfId="0" applyNumberFormat="1" applyFont="1"/>
    <xf numFmtId="0" fontId="8" fillId="0" borderId="0" xfId="0" applyFont="1"/>
    <xf numFmtId="0" fontId="4" fillId="3" borderId="23" xfId="1" applyNumberFormat="1" applyFont="1" applyFill="1" applyBorder="1" applyAlignment="1">
      <alignment horizontal="left" vertical="top"/>
    </xf>
    <xf numFmtId="0" fontId="5" fillId="3" borderId="23" xfId="1" applyNumberFormat="1" applyFont="1" applyFill="1" applyBorder="1" applyAlignment="1">
      <alignment horizontal="right" vertical="top" wrapText="1"/>
    </xf>
    <xf numFmtId="2" fontId="5" fillId="3" borderId="23" xfId="1" applyNumberFormat="1" applyFont="1" applyFill="1" applyBorder="1" applyAlignment="1">
      <alignment horizontal="right" vertical="top" wrapText="1"/>
    </xf>
    <xf numFmtId="2" fontId="1" fillId="2" borderId="7" xfId="0" applyNumberFormat="1" applyFont="1" applyFill="1" applyBorder="1" applyAlignment="1">
      <alignment horizontal="center" vertical="center" textRotation="90"/>
    </xf>
    <xf numFmtId="2" fontId="1" fillId="2" borderId="8" xfId="0" applyNumberFormat="1" applyFont="1" applyFill="1" applyBorder="1" applyAlignment="1">
      <alignment horizontal="center" vertical="center" textRotation="90"/>
    </xf>
    <xf numFmtId="4" fontId="6" fillId="0" borderId="10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8" xfId="0" applyBorder="1"/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/>
    <xf numFmtId="0" fontId="0" fillId="0" borderId="17" xfId="0" applyBorder="1"/>
    <xf numFmtId="0" fontId="0" fillId="0" borderId="25" xfId="0" applyBorder="1"/>
    <xf numFmtId="0" fontId="0" fillId="0" borderId="26" xfId="0" applyBorder="1"/>
    <xf numFmtId="0" fontId="0" fillId="0" borderId="33" xfId="0" applyBorder="1"/>
    <xf numFmtId="0" fontId="0" fillId="0" borderId="3" xfId="0" applyBorder="1"/>
    <xf numFmtId="0" fontId="0" fillId="0" borderId="34" xfId="0" applyBorder="1"/>
  </cellXfs>
  <cellStyles count="2">
    <cellStyle name="Обычный" xfId="0" builtinId="0"/>
    <cellStyle name="Обычный_form filling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B2:MN13"/>
  <sheetViews>
    <sheetView workbookViewId="0">
      <selection activeCell="B12" sqref="B12"/>
    </sheetView>
  </sheetViews>
  <sheetFormatPr defaultColWidth="10.1640625" defaultRowHeight="11.45" customHeight="1" outlineLevelCol="1" x14ac:dyDescent="0.2"/>
  <cols>
    <col min="2" max="2" width="46.83203125" style="1" bestFit="1" customWidth="1" outlineLevel="1"/>
    <col min="3" max="10" width="22.1640625" style="1" bestFit="1" customWidth="1" outlineLevel="1"/>
    <col min="11" max="25" width="10.1640625" style="1" outlineLevel="1"/>
    <col min="26" max="26" width="10.1640625" style="1"/>
    <col min="27" max="50" width="10.1640625" style="1" outlineLevel="1"/>
    <col min="51" max="51" width="10.1640625" style="1" collapsed="1"/>
    <col min="52" max="79" width="10.1640625" style="1" outlineLevel="1"/>
    <col min="80" max="80" width="10.1640625" style="1" collapsed="1"/>
    <col min="81" max="106" width="10.1640625" style="1" outlineLevel="1"/>
    <col min="107" max="107" width="10.1640625" style="1"/>
    <col min="108" max="133" width="10.1640625" style="1" outlineLevel="1"/>
    <col min="134" max="134" width="10.1640625" style="1"/>
    <col min="135" max="160" width="10.1640625" style="1" outlineLevel="1"/>
    <col min="161" max="161" width="10.1640625" style="1"/>
    <col min="162" max="188" width="10.1640625" style="1" outlineLevel="1"/>
    <col min="189" max="189" width="10.1640625" style="1"/>
    <col min="190" max="216" width="10.1640625" style="1" outlineLevel="1"/>
    <col min="217" max="217" width="10.1640625" style="1"/>
    <col min="218" max="245" width="10.1640625" style="1" outlineLevel="1"/>
    <col min="246" max="246" width="10.1640625" style="1"/>
    <col min="247" max="273" width="10.1640625" style="1" outlineLevel="1"/>
    <col min="274" max="274" width="10.1640625" style="1"/>
    <col min="275" max="300" width="10.1640625" style="1" outlineLevel="1"/>
    <col min="301" max="301" width="10.1640625" style="1"/>
    <col min="302" max="327" width="10.1640625" style="1" outlineLevel="1"/>
    <col min="328" max="328" width="10.1640625" style="1"/>
    <col min="329" max="351" width="10.1640625" style="1" outlineLevel="1"/>
    <col min="352" max="352" width="10.1640625" style="1"/>
  </cols>
  <sheetData>
    <row r="2" spans="2:35" ht="11.45" customHeight="1" x14ac:dyDescent="0.2">
      <c r="B2" s="9" t="s">
        <v>19</v>
      </c>
      <c r="C2" s="9" t="s">
        <v>12</v>
      </c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9" t="s">
        <v>18</v>
      </c>
      <c r="J2" s="10" t="s">
        <v>20</v>
      </c>
    </row>
    <row r="3" spans="2:35" ht="11.45" customHeight="1" x14ac:dyDescent="0.2">
      <c r="B3" s="17"/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</row>
    <row r="4" spans="2:35" ht="11.45" customHeight="1" x14ac:dyDescent="0.2">
      <c r="B4" s="7" t="s">
        <v>6</v>
      </c>
      <c r="C4" s="18"/>
      <c r="D4" s="18"/>
      <c r="E4" s="18"/>
      <c r="F4" s="18"/>
      <c r="G4" s="8">
        <v>6990</v>
      </c>
      <c r="H4" s="18"/>
      <c r="I4" s="18"/>
      <c r="J4" s="11">
        <v>6990</v>
      </c>
    </row>
    <row r="5" spans="2:35" ht="11.45" customHeight="1" x14ac:dyDescent="0.2">
      <c r="B5" s="7" t="s">
        <v>6</v>
      </c>
      <c r="C5" s="8">
        <v>2226036.04</v>
      </c>
      <c r="D5" s="8">
        <v>1779159.8</v>
      </c>
      <c r="E5" s="8">
        <v>2899369.4</v>
      </c>
      <c r="F5" s="8">
        <v>1440664</v>
      </c>
      <c r="G5" s="8">
        <v>3454454.64</v>
      </c>
      <c r="H5" s="8">
        <v>3593817</v>
      </c>
      <c r="I5" s="8">
        <v>3375793.2</v>
      </c>
      <c r="J5" s="11">
        <v>18769294.079999998</v>
      </c>
    </row>
    <row r="6" spans="2:35" ht="11.45" customHeight="1" x14ac:dyDescent="0.2">
      <c r="B6" s="7" t="s">
        <v>4</v>
      </c>
      <c r="C6" s="8">
        <v>282233.8</v>
      </c>
      <c r="D6" s="8">
        <v>118147.5</v>
      </c>
      <c r="E6" s="8">
        <v>263901.5</v>
      </c>
      <c r="F6" s="8">
        <v>82830</v>
      </c>
      <c r="G6" s="8">
        <v>202827.4</v>
      </c>
      <c r="H6" s="8">
        <v>428821</v>
      </c>
      <c r="I6" s="8">
        <v>446716</v>
      </c>
      <c r="J6" s="11">
        <v>1825477.2</v>
      </c>
    </row>
    <row r="7" spans="2:35" ht="11.45" customHeight="1" x14ac:dyDescent="0.2">
      <c r="B7" s="7" t="s">
        <v>7</v>
      </c>
      <c r="C7" s="8">
        <v>390044</v>
      </c>
      <c r="D7" s="8">
        <v>2193600</v>
      </c>
      <c r="E7" s="8">
        <v>214400</v>
      </c>
      <c r="F7" s="18"/>
      <c r="G7" s="8">
        <v>2159196</v>
      </c>
      <c r="H7" s="8">
        <v>4701669</v>
      </c>
      <c r="I7" s="8">
        <v>1344602</v>
      </c>
      <c r="J7" s="11">
        <v>11003511</v>
      </c>
    </row>
    <row r="8" spans="2:35" ht="11.45" customHeight="1" x14ac:dyDescent="0.2">
      <c r="B8" s="7" t="s">
        <v>6</v>
      </c>
      <c r="C8" s="18"/>
      <c r="D8" s="18"/>
      <c r="E8" s="18"/>
      <c r="F8" s="18"/>
      <c r="G8" s="18"/>
      <c r="H8" s="8">
        <v>5304</v>
      </c>
      <c r="I8" s="19">
        <v>6</v>
      </c>
      <c r="J8" s="11">
        <v>5310</v>
      </c>
    </row>
    <row r="9" spans="2:35" ht="11.45" customHeight="1" x14ac:dyDescent="0.2">
      <c r="B9" s="7" t="s">
        <v>8</v>
      </c>
      <c r="C9" s="8">
        <v>15558882</v>
      </c>
      <c r="D9" s="8">
        <v>11478261</v>
      </c>
      <c r="E9" s="18"/>
      <c r="F9" s="8">
        <v>290880</v>
      </c>
      <c r="G9" s="8">
        <v>1315832</v>
      </c>
      <c r="H9" s="8">
        <v>631908</v>
      </c>
      <c r="I9" s="18"/>
      <c r="J9" s="11">
        <v>29275763</v>
      </c>
    </row>
    <row r="10" spans="2:35" ht="11.45" customHeight="1" x14ac:dyDescent="0.2">
      <c r="B10" s="7"/>
      <c r="C10" s="8"/>
      <c r="D10" s="8"/>
      <c r="E10" s="18"/>
      <c r="F10" s="8"/>
      <c r="G10" s="8"/>
      <c r="H10" s="8"/>
      <c r="I10" s="18"/>
      <c r="J10" s="11"/>
    </row>
    <row r="11" spans="2:35" ht="11.45" customHeight="1" x14ac:dyDescent="0.2">
      <c r="B11" s="7"/>
      <c r="C11" s="8"/>
      <c r="D11" s="8"/>
      <c r="E11" s="18"/>
      <c r="F11" s="8"/>
      <c r="G11" s="8"/>
      <c r="H11" s="8"/>
      <c r="I11" s="18"/>
      <c r="J11" s="11"/>
    </row>
    <row r="12" spans="2:35" ht="11.45" customHeight="1" x14ac:dyDescent="0.2">
      <c r="B12" s="7"/>
      <c r="C12" s="8"/>
      <c r="D12" s="8"/>
      <c r="E12" s="18"/>
      <c r="F12" s="8"/>
      <c r="G12" s="8"/>
      <c r="H12" s="8"/>
      <c r="I12" s="18"/>
      <c r="J12" s="11"/>
    </row>
    <row r="13" spans="2:35" ht="11.45" customHeight="1" x14ac:dyDescent="0.2">
      <c r="B13" s="1" t="s">
        <v>2</v>
      </c>
      <c r="C13" s="1">
        <f>SUM(C4:C12)</f>
        <v>18457195.84</v>
      </c>
      <c r="D13" s="1">
        <f t="shared" ref="D13:AI13" si="0">SUM(D4:D12)</f>
        <v>15569168.300000001</v>
      </c>
      <c r="E13" s="1">
        <f t="shared" si="0"/>
        <v>3377670.9</v>
      </c>
      <c r="F13" s="1">
        <f t="shared" si="0"/>
        <v>1814374</v>
      </c>
      <c r="G13" s="1">
        <f t="shared" si="0"/>
        <v>7139300.04</v>
      </c>
      <c r="H13" s="1">
        <f t="shared" si="0"/>
        <v>9361519</v>
      </c>
      <c r="I13" s="1">
        <f t="shared" si="0"/>
        <v>5167117.2</v>
      </c>
      <c r="J13" s="1">
        <f t="shared" si="0"/>
        <v>60886345.280000001</v>
      </c>
      <c r="K13" s="1">
        <f t="shared" si="0"/>
        <v>0</v>
      </c>
      <c r="L13" s="1">
        <f t="shared" si="0"/>
        <v>0</v>
      </c>
      <c r="M13" s="1">
        <f t="shared" si="0"/>
        <v>0</v>
      </c>
      <c r="N13" s="1">
        <f t="shared" si="0"/>
        <v>0</v>
      </c>
      <c r="O13" s="1">
        <f t="shared" si="0"/>
        <v>0</v>
      </c>
      <c r="P13" s="1">
        <f t="shared" si="0"/>
        <v>0</v>
      </c>
      <c r="Q13" s="1">
        <f t="shared" si="0"/>
        <v>0</v>
      </c>
      <c r="R13" s="1">
        <f t="shared" si="0"/>
        <v>0</v>
      </c>
      <c r="S13" s="1">
        <f t="shared" si="0"/>
        <v>0</v>
      </c>
      <c r="T13" s="1">
        <f t="shared" si="0"/>
        <v>0</v>
      </c>
      <c r="U13" s="1">
        <f t="shared" si="0"/>
        <v>0</v>
      </c>
      <c r="V13" s="1">
        <f t="shared" si="0"/>
        <v>0</v>
      </c>
      <c r="W13" s="1">
        <f t="shared" si="0"/>
        <v>0</v>
      </c>
      <c r="X13" s="1">
        <f t="shared" si="0"/>
        <v>0</v>
      </c>
      <c r="Y13" s="1">
        <f t="shared" si="0"/>
        <v>0</v>
      </c>
      <c r="Z13" s="1">
        <f t="shared" si="0"/>
        <v>0</v>
      </c>
      <c r="AA13" s="1">
        <f t="shared" si="0"/>
        <v>0</v>
      </c>
      <c r="AB13" s="1">
        <f t="shared" si="0"/>
        <v>0</v>
      </c>
      <c r="AC13" s="1">
        <f t="shared" si="0"/>
        <v>0</v>
      </c>
      <c r="AD13" s="1">
        <f t="shared" si="0"/>
        <v>0</v>
      </c>
      <c r="AE13" s="1">
        <f t="shared" si="0"/>
        <v>0</v>
      </c>
      <c r="AF13" s="1">
        <f t="shared" si="0"/>
        <v>0</v>
      </c>
      <c r="AG13" s="1">
        <f t="shared" si="0"/>
        <v>0</v>
      </c>
      <c r="AH13" s="1">
        <f t="shared" si="0"/>
        <v>0</v>
      </c>
      <c r="AI13" s="1">
        <f t="shared" si="0"/>
        <v>0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H7" sqref="H7"/>
    </sheetView>
  </sheetViews>
  <sheetFormatPr defaultRowHeight="11.25" outlineLevelRow="1" outlineLevelCol="2" x14ac:dyDescent="0.2"/>
  <cols>
    <col min="2" max="2" width="17.6640625" bestFit="1" customWidth="1" outlineLevel="1"/>
    <col min="3" max="3" width="3.6640625" customWidth="1" outlineLevel="2"/>
    <col min="4" max="4" width="14" bestFit="1" customWidth="1" outlineLevel="1"/>
    <col min="5" max="5" width="7" customWidth="1"/>
    <col min="6" max="10" width="13.33203125" customWidth="1"/>
    <col min="11" max="11" width="7" customWidth="1"/>
    <col min="12" max="13" width="12.83203125" customWidth="1"/>
  </cols>
  <sheetData>
    <row r="1" spans="1:13" ht="13.5" customHeight="1" thickBot="1" x14ac:dyDescent="0.25">
      <c r="A1" s="25" t="s">
        <v>0</v>
      </c>
      <c r="B1" s="28" t="s">
        <v>9</v>
      </c>
      <c r="C1" s="29"/>
      <c r="D1" s="30"/>
      <c r="F1" s="38"/>
      <c r="G1" s="39"/>
      <c r="H1" s="39"/>
      <c r="I1" s="39"/>
      <c r="J1" s="40"/>
    </row>
    <row r="2" spans="1:13" ht="21" customHeight="1" x14ac:dyDescent="0.2">
      <c r="A2" s="26"/>
      <c r="B2" s="31" t="s">
        <v>10</v>
      </c>
      <c r="C2" s="33" t="s">
        <v>3</v>
      </c>
      <c r="D2" s="35" t="s">
        <v>21</v>
      </c>
      <c r="F2" s="31" t="s">
        <v>5</v>
      </c>
      <c r="G2" s="31" t="s">
        <v>6</v>
      </c>
      <c r="H2" s="31" t="s">
        <v>4</v>
      </c>
      <c r="I2" s="31" t="s">
        <v>7</v>
      </c>
      <c r="J2" s="41" t="s">
        <v>8</v>
      </c>
      <c r="L2" s="15"/>
      <c r="M2" s="16"/>
    </row>
    <row r="3" spans="1:13" ht="12" thickBot="1" x14ac:dyDescent="0.25">
      <c r="A3" s="27"/>
      <c r="B3" s="32"/>
      <c r="C3" s="34"/>
      <c r="D3" s="36"/>
      <c r="F3" s="32"/>
      <c r="G3" s="32"/>
      <c r="H3" s="32"/>
      <c r="I3" s="32"/>
      <c r="J3" s="42"/>
      <c r="L3" s="16"/>
      <c r="M3" s="16"/>
    </row>
    <row r="4" spans="1:13" ht="11.25" customHeight="1" outlineLevel="1" x14ac:dyDescent="0.2">
      <c r="A4" s="20" t="s">
        <v>11</v>
      </c>
      <c r="B4" s="3">
        <v>43405</v>
      </c>
      <c r="C4" s="2">
        <f>WEEKDAY(B4)</f>
        <v>5</v>
      </c>
      <c r="D4" s="4">
        <f>SUMIF(Лист1!$2:$2,B4,Лист1!$13:$13)</f>
        <v>18457195.84</v>
      </c>
      <c r="F4" s="46"/>
      <c r="G4" s="47"/>
      <c r="H4" s="47"/>
      <c r="I4" s="47"/>
      <c r="J4" s="48"/>
      <c r="L4" s="16"/>
      <c r="M4" s="16"/>
    </row>
    <row r="5" spans="1:13" outlineLevel="1" x14ac:dyDescent="0.2">
      <c r="A5" s="21"/>
      <c r="B5" s="3">
        <v>43406</v>
      </c>
      <c r="C5" s="2">
        <f t="shared" ref="C5:C33" si="0">WEEKDAY(B5)</f>
        <v>6</v>
      </c>
      <c r="D5" s="4">
        <f>SUMIF(Лист1!$2:$2,B5,Лист1!$13:$13)</f>
        <v>15569168.300000001</v>
      </c>
      <c r="F5" s="5"/>
      <c r="G5" s="37"/>
      <c r="H5" s="37"/>
      <c r="I5" s="37"/>
      <c r="J5" s="49"/>
    </row>
    <row r="6" spans="1:13" outlineLevel="1" x14ac:dyDescent="0.2">
      <c r="A6" s="21"/>
      <c r="B6" s="3">
        <v>43407</v>
      </c>
      <c r="C6" s="2">
        <f t="shared" si="0"/>
        <v>7</v>
      </c>
      <c r="D6" s="4">
        <f>SUMIF(Лист1!$2:$2,B6,Лист1!$13:$13)</f>
        <v>3377670.9</v>
      </c>
      <c r="F6" s="5"/>
      <c r="G6" s="37"/>
      <c r="H6" s="37"/>
      <c r="I6" s="37"/>
      <c r="J6" s="49"/>
    </row>
    <row r="7" spans="1:13" outlineLevel="1" x14ac:dyDescent="0.2">
      <c r="A7" s="21"/>
      <c r="B7" s="3">
        <v>43408</v>
      </c>
      <c r="C7" s="2">
        <f t="shared" si="0"/>
        <v>1</v>
      </c>
      <c r="D7" s="4">
        <f>SUMIF(Лист1!$2:$2,B7,Лист1!$13:$13)</f>
        <v>0</v>
      </c>
      <c r="F7" s="5"/>
      <c r="G7" s="37"/>
      <c r="H7" s="37"/>
      <c r="I7" s="37"/>
      <c r="J7" s="49"/>
    </row>
    <row r="8" spans="1:13" outlineLevel="1" x14ac:dyDescent="0.2">
      <c r="A8" s="21"/>
      <c r="B8" s="3">
        <v>43409</v>
      </c>
      <c r="C8" s="2">
        <f t="shared" si="0"/>
        <v>2</v>
      </c>
      <c r="D8" s="4">
        <f>SUMIF(Лист1!$2:$2,B8,Лист1!$13:$13)</f>
        <v>1814374</v>
      </c>
      <c r="F8" s="5"/>
      <c r="G8" s="37"/>
      <c r="H8" s="37"/>
      <c r="I8" s="37"/>
      <c r="J8" s="49"/>
    </row>
    <row r="9" spans="1:13" outlineLevel="1" x14ac:dyDescent="0.2">
      <c r="A9" s="21"/>
      <c r="B9" s="3">
        <v>43410</v>
      </c>
      <c r="C9" s="2">
        <f t="shared" si="0"/>
        <v>3</v>
      </c>
      <c r="D9" s="4">
        <f>SUMIF(Лист1!$2:$2,B9,Лист1!$13:$13)</f>
        <v>7139300.04</v>
      </c>
      <c r="F9" s="5"/>
      <c r="G9" s="37"/>
      <c r="H9" s="37"/>
      <c r="I9" s="37"/>
      <c r="J9" s="49"/>
      <c r="L9" s="13"/>
    </row>
    <row r="10" spans="1:13" outlineLevel="1" x14ac:dyDescent="0.2">
      <c r="A10" s="21"/>
      <c r="B10" s="3">
        <v>43411</v>
      </c>
      <c r="C10" s="2">
        <f t="shared" si="0"/>
        <v>4</v>
      </c>
      <c r="D10" s="4">
        <f>SUMIF(Лист1!$2:$2,B10,Лист1!$13:$13)</f>
        <v>9361519</v>
      </c>
      <c r="F10" s="5"/>
      <c r="G10" s="37"/>
      <c r="H10" s="37"/>
      <c r="I10" s="37"/>
      <c r="J10" s="49"/>
      <c r="L10" s="13"/>
    </row>
    <row r="11" spans="1:13" outlineLevel="1" x14ac:dyDescent="0.2">
      <c r="A11" s="21"/>
      <c r="B11" s="3">
        <v>43412</v>
      </c>
      <c r="C11" s="2">
        <f t="shared" si="0"/>
        <v>5</v>
      </c>
      <c r="D11" s="4">
        <f>SUMIF(Лист1!$2:$2,B11,Лист1!$13:$13)</f>
        <v>5167117.2</v>
      </c>
      <c r="F11" s="5"/>
      <c r="G11" s="37"/>
      <c r="H11" s="37"/>
      <c r="I11" s="37"/>
      <c r="J11" s="49"/>
      <c r="L11" s="14"/>
    </row>
    <row r="12" spans="1:13" outlineLevel="1" x14ac:dyDescent="0.2">
      <c r="A12" s="21"/>
      <c r="B12" s="3">
        <v>43413</v>
      </c>
      <c r="C12" s="2">
        <f t="shared" si="0"/>
        <v>6</v>
      </c>
      <c r="D12" s="4">
        <f>SUMIF(Лист1!$2:$2,B12,Лист1!$13:$13)</f>
        <v>0</v>
      </c>
      <c r="F12" s="5"/>
      <c r="G12" s="37"/>
      <c r="H12" s="37"/>
      <c r="I12" s="37"/>
      <c r="J12" s="49"/>
      <c r="L12" s="14"/>
    </row>
    <row r="13" spans="1:13" outlineLevel="1" x14ac:dyDescent="0.2">
      <c r="A13" s="21"/>
      <c r="B13" s="3">
        <v>43414</v>
      </c>
      <c r="C13" s="2">
        <f t="shared" si="0"/>
        <v>7</v>
      </c>
      <c r="D13" s="4">
        <f>SUMIF(Лист1!$2:$2,B13,Лист1!$13:$13)</f>
        <v>0</v>
      </c>
      <c r="F13" s="5"/>
      <c r="G13" s="37"/>
      <c r="H13" s="37"/>
      <c r="I13" s="37"/>
      <c r="J13" s="49"/>
      <c r="L13" s="13"/>
    </row>
    <row r="14" spans="1:13" outlineLevel="1" x14ac:dyDescent="0.2">
      <c r="A14" s="21"/>
      <c r="B14" s="3">
        <v>43415</v>
      </c>
      <c r="C14" s="2">
        <f t="shared" si="0"/>
        <v>1</v>
      </c>
      <c r="D14" s="4">
        <f>SUMIF(Лист1!$2:$2,B14,Лист1!$13:$13)</f>
        <v>0</v>
      </c>
      <c r="F14" s="5"/>
      <c r="G14" s="37"/>
      <c r="H14" s="37"/>
      <c r="I14" s="37"/>
      <c r="J14" s="49"/>
      <c r="L14" s="14"/>
    </row>
    <row r="15" spans="1:13" outlineLevel="1" x14ac:dyDescent="0.2">
      <c r="A15" s="21"/>
      <c r="B15" s="3">
        <v>43416</v>
      </c>
      <c r="C15" s="2">
        <f t="shared" si="0"/>
        <v>2</v>
      </c>
      <c r="D15" s="4">
        <f>SUMIF(Лист1!$2:$2,B15,Лист1!$13:$13)</f>
        <v>0</v>
      </c>
      <c r="F15" s="5"/>
      <c r="G15" s="37"/>
      <c r="H15" s="37"/>
      <c r="I15" s="37"/>
      <c r="J15" s="49"/>
    </row>
    <row r="16" spans="1:13" outlineLevel="1" x14ac:dyDescent="0.2">
      <c r="A16" s="21"/>
      <c r="B16" s="3">
        <v>43417</v>
      </c>
      <c r="C16" s="2">
        <f t="shared" si="0"/>
        <v>3</v>
      </c>
      <c r="D16" s="4">
        <f>SUMIF(Лист1!$2:$2,B16,Лист1!$13:$13)</f>
        <v>0</v>
      </c>
      <c r="F16" s="5"/>
      <c r="G16" s="37"/>
      <c r="H16" s="37"/>
      <c r="I16" s="37"/>
      <c r="J16" s="49"/>
    </row>
    <row r="17" spans="1:12" outlineLevel="1" x14ac:dyDescent="0.2">
      <c r="A17" s="21"/>
      <c r="B17" s="3">
        <v>43418</v>
      </c>
      <c r="C17" s="2">
        <f t="shared" si="0"/>
        <v>4</v>
      </c>
      <c r="D17" s="4">
        <f>SUMIF(Лист1!$2:$2,B17,Лист1!$13:$13)</f>
        <v>0</v>
      </c>
      <c r="F17" s="5"/>
      <c r="G17" s="37"/>
      <c r="H17" s="37"/>
      <c r="I17" s="37"/>
      <c r="J17" s="49"/>
      <c r="L17" s="13"/>
    </row>
    <row r="18" spans="1:12" outlineLevel="1" x14ac:dyDescent="0.2">
      <c r="A18" s="21"/>
      <c r="B18" s="3">
        <v>43419</v>
      </c>
      <c r="C18" s="2">
        <f t="shared" si="0"/>
        <v>5</v>
      </c>
      <c r="D18" s="4">
        <f>SUMIF(Лист1!$2:$2,B18,Лист1!$13:$13)</f>
        <v>0</v>
      </c>
      <c r="F18" s="5"/>
      <c r="G18" s="37"/>
      <c r="H18" s="37"/>
      <c r="I18" s="37"/>
      <c r="J18" s="49"/>
    </row>
    <row r="19" spans="1:12" outlineLevel="1" x14ac:dyDescent="0.2">
      <c r="A19" s="21"/>
      <c r="B19" s="3">
        <v>43420</v>
      </c>
      <c r="C19" s="2">
        <f t="shared" si="0"/>
        <v>6</v>
      </c>
      <c r="D19" s="4">
        <f>SUMIF(Лист1!$2:$2,B19,Лист1!$13:$13)</f>
        <v>0</v>
      </c>
      <c r="F19" s="5"/>
      <c r="G19" s="37"/>
      <c r="H19" s="37"/>
      <c r="I19" s="37"/>
      <c r="J19" s="49"/>
    </row>
    <row r="20" spans="1:12" outlineLevel="1" x14ac:dyDescent="0.2">
      <c r="A20" s="21"/>
      <c r="B20" s="3">
        <v>43421</v>
      </c>
      <c r="C20" s="2">
        <f t="shared" si="0"/>
        <v>7</v>
      </c>
      <c r="D20" s="4">
        <f>SUMIF(Лист1!$2:$2,B20,Лист1!$13:$13)</f>
        <v>0</v>
      </c>
      <c r="F20" s="5"/>
      <c r="G20" s="37"/>
      <c r="H20" s="37"/>
      <c r="I20" s="37"/>
      <c r="J20" s="49"/>
    </row>
    <row r="21" spans="1:12" outlineLevel="1" x14ac:dyDescent="0.2">
      <c r="A21" s="21"/>
      <c r="B21" s="3">
        <v>43422</v>
      </c>
      <c r="C21" s="2">
        <f t="shared" si="0"/>
        <v>1</v>
      </c>
      <c r="D21" s="4">
        <f>SUMIF(Лист1!$2:$2,B21,Лист1!$13:$13)</f>
        <v>0</v>
      </c>
      <c r="F21" s="5"/>
      <c r="G21" s="37"/>
      <c r="H21" s="37"/>
      <c r="I21" s="37"/>
      <c r="J21" s="49"/>
    </row>
    <row r="22" spans="1:12" outlineLevel="1" x14ac:dyDescent="0.2">
      <c r="A22" s="21"/>
      <c r="B22" s="3">
        <v>43423</v>
      </c>
      <c r="C22" s="2">
        <f t="shared" si="0"/>
        <v>2</v>
      </c>
      <c r="D22" s="4">
        <f>SUMIF(Лист1!$2:$2,B22,Лист1!$13:$13)</f>
        <v>0</v>
      </c>
      <c r="F22" s="5"/>
      <c r="G22" s="37"/>
      <c r="H22" s="37"/>
      <c r="I22" s="37"/>
      <c r="J22" s="49"/>
    </row>
    <row r="23" spans="1:12" outlineLevel="1" x14ac:dyDescent="0.2">
      <c r="A23" s="21"/>
      <c r="B23" s="3">
        <v>43424</v>
      </c>
      <c r="C23" s="2">
        <f t="shared" si="0"/>
        <v>3</v>
      </c>
      <c r="D23" s="4">
        <f>SUMIF(Лист1!$2:$2,B23,Лист1!$13:$13)</f>
        <v>0</v>
      </c>
      <c r="F23" s="5"/>
      <c r="G23" s="37"/>
      <c r="H23" s="37"/>
      <c r="I23" s="37"/>
      <c r="J23" s="49"/>
    </row>
    <row r="24" spans="1:12" outlineLevel="1" x14ac:dyDescent="0.2">
      <c r="A24" s="21"/>
      <c r="B24" s="3">
        <v>43425</v>
      </c>
      <c r="C24" s="2">
        <f t="shared" si="0"/>
        <v>4</v>
      </c>
      <c r="D24" s="4">
        <f>SUMIF(Лист1!$2:$2,B24,Лист1!$13:$13)</f>
        <v>0</v>
      </c>
      <c r="F24" s="5"/>
      <c r="G24" s="37"/>
      <c r="H24" s="37"/>
      <c r="I24" s="37"/>
      <c r="J24" s="49"/>
    </row>
    <row r="25" spans="1:12" outlineLevel="1" x14ac:dyDescent="0.2">
      <c r="A25" s="21"/>
      <c r="B25" s="3">
        <v>43426</v>
      </c>
      <c r="C25" s="2">
        <f t="shared" si="0"/>
        <v>5</v>
      </c>
      <c r="D25" s="4">
        <f>SUMIF(Лист1!$2:$2,B25,Лист1!$13:$13)</f>
        <v>0</v>
      </c>
      <c r="F25" s="5"/>
      <c r="G25" s="37"/>
      <c r="H25" s="37"/>
      <c r="I25" s="37"/>
      <c r="J25" s="49"/>
    </row>
    <row r="26" spans="1:12" outlineLevel="1" x14ac:dyDescent="0.2">
      <c r="A26" s="21"/>
      <c r="B26" s="3">
        <v>43427</v>
      </c>
      <c r="C26" s="2">
        <f t="shared" si="0"/>
        <v>6</v>
      </c>
      <c r="D26" s="4">
        <f>SUMIF(Лист1!$2:$2,B26,Лист1!$13:$13)</f>
        <v>0</v>
      </c>
      <c r="F26" s="5"/>
      <c r="G26" s="37"/>
      <c r="H26" s="37"/>
      <c r="I26" s="37"/>
      <c r="J26" s="49"/>
    </row>
    <row r="27" spans="1:12" outlineLevel="1" x14ac:dyDescent="0.2">
      <c r="A27" s="21"/>
      <c r="B27" s="3">
        <v>43428</v>
      </c>
      <c r="C27" s="2">
        <f t="shared" si="0"/>
        <v>7</v>
      </c>
      <c r="D27" s="4">
        <f>SUMIF(Лист1!$2:$2,B27,Лист1!$13:$13)</f>
        <v>0</v>
      </c>
      <c r="F27" s="5"/>
      <c r="G27" s="37"/>
      <c r="H27" s="37"/>
      <c r="I27" s="37"/>
      <c r="J27" s="49"/>
    </row>
    <row r="28" spans="1:12" outlineLevel="1" x14ac:dyDescent="0.2">
      <c r="A28" s="21"/>
      <c r="B28" s="3">
        <v>43429</v>
      </c>
      <c r="C28" s="2">
        <f t="shared" si="0"/>
        <v>1</v>
      </c>
      <c r="D28" s="4">
        <f>SUMIF(Лист1!$2:$2,B28,Лист1!$13:$13)</f>
        <v>0</v>
      </c>
      <c r="F28" s="5"/>
      <c r="G28" s="37"/>
      <c r="H28" s="37"/>
      <c r="I28" s="37"/>
      <c r="J28" s="49"/>
    </row>
    <row r="29" spans="1:12" outlineLevel="1" x14ac:dyDescent="0.2">
      <c r="A29" s="21"/>
      <c r="B29" s="3">
        <v>43430</v>
      </c>
      <c r="C29" s="2">
        <f t="shared" si="0"/>
        <v>2</v>
      </c>
      <c r="D29" s="4">
        <f>SUMIF(Лист1!$2:$2,B29,Лист1!$13:$13)</f>
        <v>0</v>
      </c>
      <c r="F29" s="5"/>
      <c r="G29" s="37"/>
      <c r="H29" s="37"/>
      <c r="I29" s="37"/>
      <c r="J29" s="49"/>
    </row>
    <row r="30" spans="1:12" outlineLevel="1" x14ac:dyDescent="0.2">
      <c r="A30" s="21"/>
      <c r="B30" s="3">
        <v>43431</v>
      </c>
      <c r="C30" s="2">
        <f t="shared" si="0"/>
        <v>3</v>
      </c>
      <c r="D30" s="4">
        <f>SUMIF(Лист1!$2:$2,B30,Лист1!$13:$13)</f>
        <v>0</v>
      </c>
      <c r="F30" s="5"/>
      <c r="G30" s="37"/>
      <c r="H30" s="37"/>
      <c r="I30" s="37"/>
      <c r="J30" s="49"/>
    </row>
    <row r="31" spans="1:12" outlineLevel="1" x14ac:dyDescent="0.2">
      <c r="A31" s="21"/>
      <c r="B31" s="3">
        <v>43432</v>
      </c>
      <c r="C31" s="2">
        <f t="shared" si="0"/>
        <v>4</v>
      </c>
      <c r="D31" s="4">
        <f>SUMIF(Лист1!$2:$2,B31,Лист1!$13:$13)</f>
        <v>0</v>
      </c>
      <c r="F31" s="5"/>
      <c r="G31" s="37"/>
      <c r="H31" s="37"/>
      <c r="I31" s="37"/>
      <c r="J31" s="49"/>
    </row>
    <row r="32" spans="1:12" outlineLevel="1" x14ac:dyDescent="0.2">
      <c r="A32" s="21"/>
      <c r="B32" s="3">
        <v>43433</v>
      </c>
      <c r="C32" s="2">
        <f t="shared" si="0"/>
        <v>5</v>
      </c>
      <c r="D32" s="4">
        <f>SUMIF(Лист1!$2:$2,B32,Лист1!$13:$13)</f>
        <v>0</v>
      </c>
      <c r="F32" s="5"/>
      <c r="G32" s="37"/>
      <c r="H32" s="37"/>
      <c r="I32" s="37"/>
      <c r="J32" s="49"/>
    </row>
    <row r="33" spans="1:10" ht="12" outlineLevel="1" thickBot="1" x14ac:dyDescent="0.25">
      <c r="A33" s="21"/>
      <c r="B33" s="3">
        <v>43434</v>
      </c>
      <c r="C33" s="2">
        <f t="shared" si="0"/>
        <v>6</v>
      </c>
      <c r="D33" s="4">
        <f>SUMIF(Лист1!$2:$2,B33,Лист1!$13:$13)</f>
        <v>0</v>
      </c>
      <c r="F33" s="50"/>
      <c r="G33" s="51"/>
      <c r="H33" s="51"/>
      <c r="I33" s="51"/>
      <c r="J33" s="52"/>
    </row>
    <row r="34" spans="1:10" ht="13.5" thickBot="1" x14ac:dyDescent="0.25">
      <c r="A34" s="6" t="s">
        <v>2</v>
      </c>
      <c r="B34" s="22">
        <f>SUM(D4:D33)</f>
        <v>60886345.280000001</v>
      </c>
      <c r="C34" s="23"/>
      <c r="D34" s="24"/>
      <c r="F34" s="43">
        <f>SUM(F4:F33)</f>
        <v>0</v>
      </c>
      <c r="G34" s="44">
        <f t="shared" ref="G34:J34" si="1">SUM(G4:G33)</f>
        <v>0</v>
      </c>
      <c r="H34" s="44">
        <f t="shared" si="1"/>
        <v>0</v>
      </c>
      <c r="I34" s="44">
        <f t="shared" si="1"/>
        <v>0</v>
      </c>
      <c r="J34" s="45">
        <f t="shared" si="1"/>
        <v>0</v>
      </c>
    </row>
    <row r="36" spans="1:10" x14ac:dyDescent="0.2">
      <c r="B36" s="12"/>
      <c r="D36" s="12"/>
    </row>
    <row r="37" spans="1:10" x14ac:dyDescent="0.2">
      <c r="B37" s="12"/>
    </row>
  </sheetData>
  <mergeCells count="13">
    <mergeCell ref="H2:H3"/>
    <mergeCell ref="G2:G3"/>
    <mergeCell ref="F2:F3"/>
    <mergeCell ref="A4:A33"/>
    <mergeCell ref="B34:D34"/>
    <mergeCell ref="A1:A3"/>
    <mergeCell ref="B1:D1"/>
    <mergeCell ref="B2:B3"/>
    <mergeCell ref="C2:C3"/>
    <mergeCell ref="D2:D3"/>
    <mergeCell ref="F1:J1"/>
    <mergeCell ref="J2:J3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Рабочая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Котов</dc:creator>
  <cp:lastModifiedBy>Дмитрий Котов</cp:lastModifiedBy>
  <dcterms:created xsi:type="dcterms:W3CDTF">2018-11-08T06:35:08Z</dcterms:created>
  <dcterms:modified xsi:type="dcterms:W3CDTF">2018-11-08T07:10:43Z</dcterms:modified>
</cp:coreProperties>
</file>