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535" activeTab="1"/>
  </bookViews>
  <sheets>
    <sheet name="Данные" sheetId="1" r:id="rId1"/>
    <sheet name="Вывести" sheetId="2" r:id="rId2"/>
  </sheets>
  <calcPr calcId="152511" calcMode="autoNoTable"/>
</workbook>
</file>

<file path=xl/calcChain.xml><?xml version="1.0" encoding="utf-8"?>
<calcChain xmlns="http://schemas.openxmlformats.org/spreadsheetml/2006/main">
  <c r="E10" i="2" l="1" a="1"/>
  <c r="E10" i="2" s="1"/>
  <c r="F10" i="2" s="1" a="1"/>
  <c r="F10" i="2" s="1"/>
  <c r="E11" i="2" a="1"/>
  <c r="E11" i="2" s="1"/>
  <c r="F11" i="2" s="1" a="1"/>
  <c r="F11" i="2" s="1"/>
  <c r="E12" i="2" a="1"/>
  <c r="E12" i="2" s="1"/>
  <c r="F12" i="2" s="1" a="1"/>
  <c r="F12" i="2" s="1"/>
  <c r="E13" i="2" a="1"/>
  <c r="E13" i="2" s="1"/>
  <c r="F13" i="2" s="1" a="1"/>
  <c r="F13" i="2" s="1"/>
  <c r="E14" i="2" a="1"/>
  <c r="E14" i="2" s="1"/>
  <c r="F14" i="2" s="1" a="1"/>
  <c r="F14" i="2" s="1"/>
  <c r="E15" i="2" a="1"/>
  <c r="E15" i="2" s="1"/>
  <c r="F15" i="2" s="1" a="1"/>
  <c r="F15" i="2" s="1"/>
  <c r="E16" i="2" a="1"/>
  <c r="E16" i="2" s="1"/>
  <c r="F16" i="2" s="1" a="1"/>
  <c r="F16" i="2" s="1"/>
  <c r="E17" i="2" a="1"/>
  <c r="E17" i="2" s="1"/>
  <c r="F17" i="2" s="1" a="1"/>
  <c r="F17" i="2" s="1"/>
  <c r="E18" i="2" a="1"/>
  <c r="E18" i="2" s="1"/>
  <c r="F18" i="2" s="1" a="1"/>
  <c r="F18" i="2" s="1"/>
  <c r="E19" i="2" a="1"/>
  <c r="E19" i="2" s="1"/>
  <c r="F19" i="2" s="1" a="1"/>
  <c r="F19" i="2" s="1"/>
  <c r="E20" i="2" a="1"/>
  <c r="E20" i="2" s="1"/>
  <c r="G18" i="2" l="1" a="1"/>
  <c r="G18" i="2" s="1"/>
  <c r="G16" i="2" a="1"/>
  <c r="G16" i="2" s="1"/>
  <c r="G14" i="2" a="1"/>
  <c r="G14" i="2" s="1"/>
  <c r="G12" i="2" a="1"/>
  <c r="G12" i="2" s="1"/>
  <c r="G19" i="2" a="1"/>
  <c r="G19" i="2" s="1"/>
  <c r="G17" i="2" a="1"/>
  <c r="G17" i="2" s="1"/>
  <c r="G15" i="2" a="1"/>
  <c r="G15" i="2" s="1"/>
  <c r="G13" i="2" a="1"/>
  <c r="G13" i="2" s="1"/>
  <c r="G11" i="2" a="1"/>
  <c r="G11" i="2" s="1"/>
  <c r="G10" i="2" a="1"/>
  <c r="G10" i="2" s="1"/>
  <c r="F20" i="2" l="1" a="1"/>
  <c r="F20" i="2" s="1"/>
  <c r="G20" i="2" l="1"/>
</calcChain>
</file>

<file path=xl/sharedStrings.xml><?xml version="1.0" encoding="utf-8"?>
<sst xmlns="http://schemas.openxmlformats.org/spreadsheetml/2006/main" count="98" uniqueCount="11">
  <si>
    <t>НазваниеВторое</t>
  </si>
  <si>
    <t>НазваниеОдно</t>
  </si>
  <si>
    <t>НазваниеДесятое</t>
  </si>
  <si>
    <t xml:space="preserve">Задача: </t>
  </si>
  <si>
    <t>НАЗВАНИЕ</t>
  </si>
  <si>
    <t>ПОПУЛЯРНОЕ ЧИСЛО</t>
  </si>
  <si>
    <t>СКОЛЬКО РАЗ ОНО ПОВТОРЯЛОСЬ</t>
  </si>
  <si>
    <t>Необходимо в жёлтых столбцах (они идут через ровно 8 столбцов), найти самое популярное число в столбце: вывести название, затем рядом вывести популярное число, и рядом вывести сколько раз это число повторялось. + в порядке убывания популярных чисел.</t>
  </si>
  <si>
    <t>То что нужно в итоге увидеть исходя из листа Данные:</t>
  </si>
  <si>
    <t>Название_Третье</t>
  </si>
  <si>
    <t>Число 0 не учитывается в расчётах, это число игнорируется, то есть число 0 не может быть популярным числом.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</si>
</sst>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0" fontId="0" fillId="0" borderId="2" xfId="0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0" fillId="0" borderId="2" xfId="0" applyFill="1" applyBorder="1"/>
    <xf numFmtId="0" fontId="0" fillId="0" borderId="1" xfId="0" applyFill="1" applyBorder="1"/>
    <xf numFmtId="0" fontId="0" fillId="0" borderId="0" xfId="0" applyFill="1"/>
    <xf numFmtId="0" fontId="0" fillId="0" borderId="0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4" borderId="5" xfId="0" applyFill="1" applyBorder="1" applyAlignment="1">
      <alignment horizontal="center"/>
    </xf>
    <xf numFmtId="0" fontId="0" fillId="4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P33"/>
  <sheetViews>
    <sheetView workbookViewId="0">
      <selection activeCell="Z16" sqref="Z16"/>
    </sheetView>
  </sheetViews>
  <sheetFormatPr defaultRowHeight="15" x14ac:dyDescent="0.25"/>
  <cols>
    <col min="3" max="3" width="16.28515625" style="1" bestFit="1" customWidth="1"/>
    <col min="4" max="5" width="3" style="2" bestFit="1" customWidth="1"/>
    <col min="6" max="7" width="7" style="2" bestFit="1" customWidth="1"/>
    <col min="8" max="10" width="2" style="2" bestFit="1" customWidth="1"/>
    <col min="11" max="11" width="8.140625" style="4" bestFit="1" customWidth="1"/>
    <col min="12" max="12" width="17" style="1" bestFit="1" customWidth="1"/>
    <col min="13" max="13" width="5" style="2" bestFit="1" customWidth="1"/>
    <col min="14" max="14" width="3" style="2" bestFit="1" customWidth="1"/>
    <col min="15" max="15" width="5" style="2" bestFit="1" customWidth="1"/>
    <col min="16" max="16" width="8" style="2" bestFit="1" customWidth="1"/>
    <col min="17" max="17" width="5" style="2" bestFit="1" customWidth="1"/>
    <col min="18" max="19" width="2" style="2" bestFit="1" customWidth="1"/>
    <col min="20" max="20" width="6" style="4" bestFit="1" customWidth="1"/>
    <col min="21" max="21" width="14.5703125" style="1" bestFit="1" customWidth="1"/>
    <col min="22" max="23" width="3" style="2" bestFit="1" customWidth="1"/>
    <col min="24" max="25" width="6" style="2" bestFit="1" customWidth="1"/>
    <col min="26" max="28" width="2" style="2" bestFit="1" customWidth="1"/>
    <col min="29" max="29" width="7" style="4" bestFit="1" customWidth="1"/>
    <col min="30" max="30" width="17.42578125" style="2" bestFit="1" customWidth="1"/>
    <col min="31" max="32" width="3" style="2" bestFit="1" customWidth="1"/>
    <col min="33" max="33" width="5" style="2" bestFit="1" customWidth="1"/>
    <col min="34" max="34" width="10" style="2" bestFit="1" customWidth="1"/>
    <col min="35" max="35" width="4" style="2" bestFit="1" customWidth="1"/>
    <col min="36" max="36" width="2" style="2" bestFit="1" customWidth="1"/>
    <col min="37" max="37" width="4" style="2" bestFit="1" customWidth="1"/>
    <col min="38" max="38" width="2" style="4" bestFit="1" customWidth="1"/>
  </cols>
  <sheetData>
    <row r="2" spans="3:38" x14ac:dyDescent="0.25">
      <c r="C2" s="1" t="s">
        <v>0</v>
      </c>
      <c r="D2" s="2">
        <v>60</v>
      </c>
      <c r="E2" s="2">
        <v>32</v>
      </c>
      <c r="F2" s="2">
        <v>3375</v>
      </c>
      <c r="G2" s="2">
        <v>4725</v>
      </c>
      <c r="H2" s="3">
        <v>1</v>
      </c>
      <c r="I2" s="2">
        <v>3</v>
      </c>
      <c r="J2" s="2">
        <v>2</v>
      </c>
      <c r="K2" s="4">
        <v>2.0019999999999998</v>
      </c>
      <c r="L2" s="1" t="s">
        <v>9</v>
      </c>
      <c r="M2" s="2">
        <v>12</v>
      </c>
      <c r="N2" s="2">
        <v>14</v>
      </c>
      <c r="O2" s="2">
        <v>123</v>
      </c>
      <c r="P2" s="2">
        <v>3888</v>
      </c>
      <c r="Q2" s="3">
        <v>2700</v>
      </c>
      <c r="R2" s="2">
        <v>2</v>
      </c>
      <c r="S2" s="2">
        <v>3</v>
      </c>
      <c r="T2" s="4">
        <v>0.03</v>
      </c>
      <c r="U2" s="1" t="s">
        <v>1</v>
      </c>
      <c r="V2" s="2">
        <v>32</v>
      </c>
      <c r="W2" s="2">
        <v>31</v>
      </c>
      <c r="X2" s="2">
        <v>15000</v>
      </c>
      <c r="Y2" s="2">
        <v>10000</v>
      </c>
      <c r="Z2" s="3">
        <v>5</v>
      </c>
      <c r="AA2" s="2">
        <v>1</v>
      </c>
      <c r="AB2" s="2">
        <v>0</v>
      </c>
      <c r="AC2" s="4">
        <v>2E-3</v>
      </c>
      <c r="AD2" s="2" t="s">
        <v>2</v>
      </c>
      <c r="AE2" s="2">
        <v>13</v>
      </c>
      <c r="AF2" s="2">
        <v>18</v>
      </c>
      <c r="AG2" s="2">
        <v>1886</v>
      </c>
      <c r="AH2" s="2">
        <v>2878.5772000000002</v>
      </c>
      <c r="AI2" s="3">
        <v>0.1</v>
      </c>
      <c r="AJ2" s="2">
        <v>4</v>
      </c>
      <c r="AK2" s="2">
        <v>5</v>
      </c>
      <c r="AL2" s="4">
        <v>7</v>
      </c>
    </row>
    <row r="3" spans="3:38" x14ac:dyDescent="0.25">
      <c r="C3" s="1" t="s">
        <v>0</v>
      </c>
      <c r="D3" s="2">
        <v>17</v>
      </c>
      <c r="E3" s="2">
        <v>20</v>
      </c>
      <c r="F3" s="2">
        <v>2700</v>
      </c>
      <c r="G3" s="2">
        <v>2970</v>
      </c>
      <c r="H3" s="3">
        <v>5</v>
      </c>
      <c r="I3" s="2">
        <v>3</v>
      </c>
      <c r="J3" s="2">
        <v>1</v>
      </c>
      <c r="K3" s="4">
        <v>2.0023</v>
      </c>
      <c r="L3" s="1" t="s">
        <v>9</v>
      </c>
      <c r="M3" s="2">
        <v>15</v>
      </c>
      <c r="N3" s="2">
        <v>16</v>
      </c>
      <c r="O3" s="2">
        <v>2700</v>
      </c>
      <c r="P3" s="2">
        <v>3531.6</v>
      </c>
      <c r="Q3" s="3">
        <v>0</v>
      </c>
      <c r="R3" s="2">
        <v>5</v>
      </c>
      <c r="S3" s="2">
        <v>6</v>
      </c>
      <c r="T3" s="4">
        <v>3.4000000000000002E-2</v>
      </c>
      <c r="U3" s="1" t="s">
        <v>1</v>
      </c>
      <c r="V3" s="2">
        <v>28</v>
      </c>
      <c r="W3" s="2">
        <v>24</v>
      </c>
      <c r="X3" s="2">
        <v>17543</v>
      </c>
      <c r="Y3" s="2">
        <v>15552</v>
      </c>
      <c r="Z3" s="3">
        <v>5</v>
      </c>
      <c r="AA3" s="2">
        <v>3</v>
      </c>
      <c r="AB3" s="2">
        <v>9</v>
      </c>
      <c r="AC3" s="4">
        <v>2.3E-3</v>
      </c>
      <c r="AD3" s="2" t="s">
        <v>2</v>
      </c>
      <c r="AE3" s="2">
        <v>11</v>
      </c>
      <c r="AF3" s="2">
        <v>12</v>
      </c>
      <c r="AG3" s="2">
        <v>3526</v>
      </c>
      <c r="AH3" s="2">
        <v>2172.1799999999998</v>
      </c>
      <c r="AI3" s="3">
        <v>0.1</v>
      </c>
      <c r="AJ3" s="2">
        <v>4</v>
      </c>
      <c r="AK3" s="2">
        <v>5</v>
      </c>
      <c r="AL3" s="4">
        <v>6</v>
      </c>
    </row>
    <row r="4" spans="3:38" x14ac:dyDescent="0.25">
      <c r="C4" s="1" t="s">
        <v>0</v>
      </c>
      <c r="D4" s="2">
        <v>12</v>
      </c>
      <c r="E4" s="2">
        <v>13</v>
      </c>
      <c r="F4" s="2">
        <v>3037.5</v>
      </c>
      <c r="G4" s="2">
        <v>3172.5</v>
      </c>
      <c r="H4" s="3">
        <v>6</v>
      </c>
      <c r="I4" s="2">
        <v>3</v>
      </c>
      <c r="J4" s="2">
        <v>5</v>
      </c>
      <c r="K4" s="4">
        <v>2.0024000000000002</v>
      </c>
      <c r="L4" s="1" t="s">
        <v>9</v>
      </c>
      <c r="M4" s="2">
        <v>17</v>
      </c>
      <c r="N4" s="2">
        <v>11</v>
      </c>
      <c r="O4" s="2">
        <v>2700</v>
      </c>
      <c r="P4" s="2">
        <v>2129.7600000000002</v>
      </c>
      <c r="Q4" s="3">
        <v>2700</v>
      </c>
      <c r="R4" s="2">
        <v>7</v>
      </c>
      <c r="S4" s="2">
        <v>7</v>
      </c>
      <c r="T4" s="4">
        <v>3.3000000000000002E-2</v>
      </c>
      <c r="U4" s="1" t="s">
        <v>1</v>
      </c>
      <c r="V4" s="2">
        <v>0</v>
      </c>
      <c r="W4" s="2">
        <v>0</v>
      </c>
      <c r="X4" s="2">
        <v>0</v>
      </c>
      <c r="Y4" s="2">
        <v>0</v>
      </c>
      <c r="Z4" s="3">
        <v>5</v>
      </c>
      <c r="AA4" s="2">
        <v>7</v>
      </c>
      <c r="AB4" s="2">
        <v>8</v>
      </c>
      <c r="AC4" s="4">
        <v>0</v>
      </c>
      <c r="AD4" s="2" t="s">
        <v>2</v>
      </c>
      <c r="AE4" s="2">
        <v>15</v>
      </c>
      <c r="AF4" s="2">
        <v>13</v>
      </c>
      <c r="AG4" s="2">
        <v>2952</v>
      </c>
      <c r="AH4" s="2">
        <v>3154.2284</v>
      </c>
      <c r="AI4" s="3">
        <v>0</v>
      </c>
      <c r="AJ4" s="2">
        <v>3</v>
      </c>
      <c r="AK4" s="2">
        <v>4</v>
      </c>
      <c r="AL4" s="4">
        <v>4</v>
      </c>
    </row>
    <row r="5" spans="3:38" x14ac:dyDescent="0.25">
      <c r="C5" s="1" t="s">
        <v>0</v>
      </c>
      <c r="D5" s="2">
        <v>60</v>
      </c>
      <c r="E5" s="2">
        <v>32</v>
      </c>
      <c r="F5" s="2">
        <v>3375</v>
      </c>
      <c r="G5" s="2">
        <v>4725</v>
      </c>
      <c r="H5" s="3">
        <v>1</v>
      </c>
      <c r="I5" s="2">
        <v>3</v>
      </c>
      <c r="J5" s="2">
        <v>2</v>
      </c>
      <c r="K5" s="4">
        <v>2.0019999999999998</v>
      </c>
      <c r="L5" s="1" t="s">
        <v>9</v>
      </c>
      <c r="M5" s="2">
        <v>12</v>
      </c>
      <c r="N5" s="2">
        <v>14</v>
      </c>
      <c r="O5" s="2">
        <v>2700</v>
      </c>
      <c r="P5" s="2">
        <v>3888</v>
      </c>
      <c r="Q5" s="3">
        <v>2700</v>
      </c>
      <c r="R5" s="2">
        <v>2</v>
      </c>
      <c r="S5" s="2">
        <v>3</v>
      </c>
      <c r="T5" s="4">
        <v>0.03</v>
      </c>
      <c r="U5" s="1" t="s">
        <v>1</v>
      </c>
      <c r="V5" s="2">
        <v>32</v>
      </c>
      <c r="W5" s="2">
        <v>31</v>
      </c>
      <c r="X5" s="2">
        <v>15000</v>
      </c>
      <c r="Y5" s="2">
        <v>10000</v>
      </c>
      <c r="Z5" s="3">
        <v>5</v>
      </c>
      <c r="AA5" s="2">
        <v>1</v>
      </c>
      <c r="AB5" s="2">
        <v>0</v>
      </c>
      <c r="AC5" s="4">
        <v>2E-3</v>
      </c>
      <c r="AD5" s="2" t="s">
        <v>2</v>
      </c>
      <c r="AE5" s="2">
        <v>13</v>
      </c>
      <c r="AF5" s="2">
        <v>18</v>
      </c>
      <c r="AG5" s="2">
        <v>1886</v>
      </c>
      <c r="AH5" s="2">
        <v>2878.5772000000002</v>
      </c>
      <c r="AI5" s="3">
        <v>0</v>
      </c>
      <c r="AJ5" s="2">
        <v>4</v>
      </c>
      <c r="AK5" s="2">
        <v>5</v>
      </c>
      <c r="AL5" s="4">
        <v>7</v>
      </c>
    </row>
    <row r="6" spans="3:38" x14ac:dyDescent="0.25">
      <c r="C6" s="1" t="s">
        <v>0</v>
      </c>
      <c r="D6" s="2">
        <v>17</v>
      </c>
      <c r="E6" s="2">
        <v>20</v>
      </c>
      <c r="F6" s="2">
        <v>2700</v>
      </c>
      <c r="G6" s="2">
        <v>2970</v>
      </c>
      <c r="H6" s="3">
        <v>5</v>
      </c>
      <c r="I6" s="2">
        <v>3</v>
      </c>
      <c r="J6" s="2">
        <v>1</v>
      </c>
      <c r="K6" s="4">
        <v>2.0023</v>
      </c>
      <c r="L6" s="1" t="s">
        <v>9</v>
      </c>
      <c r="M6" s="2">
        <v>15</v>
      </c>
      <c r="N6" s="2">
        <v>16</v>
      </c>
      <c r="O6" s="2">
        <v>2700</v>
      </c>
      <c r="P6" s="2">
        <v>3531.6</v>
      </c>
      <c r="Q6" s="3">
        <v>2700</v>
      </c>
      <c r="R6" s="2">
        <v>5</v>
      </c>
      <c r="S6" s="2">
        <v>6</v>
      </c>
      <c r="T6" s="4">
        <v>3.4000000000000002E-2</v>
      </c>
      <c r="U6" s="1" t="s">
        <v>1</v>
      </c>
      <c r="V6" s="2">
        <v>28</v>
      </c>
      <c r="W6" s="2">
        <v>24</v>
      </c>
      <c r="X6" s="2">
        <v>17543</v>
      </c>
      <c r="Y6" s="2">
        <v>15552</v>
      </c>
      <c r="Z6" s="3">
        <v>5</v>
      </c>
      <c r="AA6" s="2">
        <v>3</v>
      </c>
      <c r="AB6" s="2">
        <v>9</v>
      </c>
      <c r="AC6" s="4">
        <v>2.3E-3</v>
      </c>
      <c r="AD6" s="2" t="s">
        <v>2</v>
      </c>
      <c r="AE6" s="2">
        <v>11</v>
      </c>
      <c r="AF6" s="2">
        <v>12</v>
      </c>
      <c r="AG6" s="2">
        <v>3526</v>
      </c>
      <c r="AH6" s="2">
        <v>2172.1799999999998</v>
      </c>
      <c r="AI6" s="3">
        <v>0</v>
      </c>
      <c r="AJ6" s="2">
        <v>4</v>
      </c>
      <c r="AK6" s="2">
        <v>5</v>
      </c>
      <c r="AL6" s="4">
        <v>6</v>
      </c>
    </row>
    <row r="7" spans="3:38" x14ac:dyDescent="0.25">
      <c r="C7" s="1" t="s">
        <v>0</v>
      </c>
      <c r="D7" s="2">
        <v>12</v>
      </c>
      <c r="E7" s="2">
        <v>13</v>
      </c>
      <c r="F7" s="2">
        <v>3037.5</v>
      </c>
      <c r="G7" s="2">
        <v>3172.5</v>
      </c>
      <c r="H7" s="3">
        <v>6</v>
      </c>
      <c r="I7" s="2">
        <v>3</v>
      </c>
      <c r="J7" s="2">
        <v>5</v>
      </c>
      <c r="K7" s="4">
        <v>2.0024000000000002</v>
      </c>
      <c r="L7" s="1" t="s">
        <v>9</v>
      </c>
      <c r="M7" s="2">
        <v>12</v>
      </c>
      <c r="N7" s="2">
        <v>14</v>
      </c>
      <c r="O7" s="2">
        <v>2700</v>
      </c>
      <c r="P7" s="2">
        <v>3888</v>
      </c>
      <c r="Q7" s="3">
        <v>2700</v>
      </c>
      <c r="R7" s="2">
        <v>2</v>
      </c>
      <c r="S7" s="2">
        <v>3</v>
      </c>
      <c r="T7" s="4">
        <v>0.03</v>
      </c>
      <c r="U7" s="1" t="s">
        <v>1</v>
      </c>
      <c r="V7" s="2">
        <v>0</v>
      </c>
      <c r="W7" s="2">
        <v>0</v>
      </c>
      <c r="X7" s="2">
        <v>0</v>
      </c>
      <c r="Y7" s="2">
        <v>0</v>
      </c>
      <c r="Z7" s="3">
        <v>4</v>
      </c>
      <c r="AA7" s="2">
        <v>7</v>
      </c>
      <c r="AB7" s="2">
        <v>8</v>
      </c>
      <c r="AC7" s="4">
        <v>0</v>
      </c>
      <c r="AD7" s="2" t="s">
        <v>2</v>
      </c>
      <c r="AE7" s="2">
        <v>15</v>
      </c>
      <c r="AF7" s="2">
        <v>13</v>
      </c>
      <c r="AG7" s="2">
        <v>2952</v>
      </c>
      <c r="AH7" s="2">
        <v>3154.2284</v>
      </c>
      <c r="AI7" s="3">
        <v>0</v>
      </c>
      <c r="AJ7" s="2">
        <v>3</v>
      </c>
      <c r="AK7" s="2">
        <v>4</v>
      </c>
      <c r="AL7" s="4">
        <v>4</v>
      </c>
    </row>
    <row r="8" spans="3:38" x14ac:dyDescent="0.25">
      <c r="C8" s="1" t="s">
        <v>0</v>
      </c>
      <c r="D8" s="2">
        <v>60</v>
      </c>
      <c r="E8" s="2">
        <v>32</v>
      </c>
      <c r="F8" s="2">
        <v>3375</v>
      </c>
      <c r="G8" s="2">
        <v>4725</v>
      </c>
      <c r="H8" s="3">
        <v>1</v>
      </c>
      <c r="I8" s="2">
        <v>3</v>
      </c>
      <c r="J8" s="2">
        <v>2</v>
      </c>
      <c r="K8" s="4">
        <v>2.0019999999999998</v>
      </c>
      <c r="L8" s="1" t="s">
        <v>9</v>
      </c>
      <c r="M8" s="2">
        <v>12</v>
      </c>
      <c r="N8" s="2">
        <v>14</v>
      </c>
      <c r="O8" s="2">
        <v>2700</v>
      </c>
      <c r="P8" s="2">
        <v>3888</v>
      </c>
      <c r="Q8" s="3">
        <v>2700</v>
      </c>
      <c r="R8" s="2">
        <v>2</v>
      </c>
      <c r="S8" s="2">
        <v>3</v>
      </c>
      <c r="T8" s="4">
        <v>0.03</v>
      </c>
      <c r="U8" s="1" t="s">
        <v>1</v>
      </c>
      <c r="V8" s="2">
        <v>32</v>
      </c>
      <c r="W8" s="2">
        <v>31</v>
      </c>
      <c r="X8" s="2">
        <v>15000</v>
      </c>
      <c r="Y8" s="2">
        <v>10000</v>
      </c>
      <c r="Z8" s="3">
        <v>4</v>
      </c>
      <c r="AA8" s="2">
        <v>1</v>
      </c>
      <c r="AB8" s="2">
        <v>0</v>
      </c>
      <c r="AC8" s="4">
        <v>2E-3</v>
      </c>
      <c r="AD8" s="2" t="s">
        <v>2</v>
      </c>
      <c r="AE8" s="2">
        <v>13</v>
      </c>
      <c r="AF8" s="2">
        <v>18</v>
      </c>
      <c r="AG8" s="2">
        <v>1886</v>
      </c>
      <c r="AH8" s="2">
        <v>2878.5772000000002</v>
      </c>
      <c r="AI8" s="3">
        <v>0</v>
      </c>
      <c r="AJ8" s="2">
        <v>4</v>
      </c>
      <c r="AK8" s="2">
        <v>5</v>
      </c>
      <c r="AL8" s="4">
        <v>7</v>
      </c>
    </row>
    <row r="9" spans="3:38" x14ac:dyDescent="0.25">
      <c r="C9" s="1" t="s">
        <v>0</v>
      </c>
      <c r="D9" s="2">
        <v>17</v>
      </c>
      <c r="E9" s="2">
        <v>20</v>
      </c>
      <c r="F9" s="2">
        <v>2700</v>
      </c>
      <c r="G9" s="2">
        <v>2970</v>
      </c>
      <c r="H9" s="3">
        <v>5</v>
      </c>
      <c r="I9" s="2">
        <v>3</v>
      </c>
      <c r="J9" s="2">
        <v>1</v>
      </c>
      <c r="K9" s="4">
        <v>2.0023</v>
      </c>
      <c r="L9" s="1" t="s">
        <v>9</v>
      </c>
      <c r="M9" s="2">
        <v>15</v>
      </c>
      <c r="N9" s="2">
        <v>16</v>
      </c>
      <c r="O9" s="2">
        <v>2700</v>
      </c>
      <c r="P9" s="2">
        <v>3531.6</v>
      </c>
      <c r="Q9" s="3">
        <v>2700</v>
      </c>
      <c r="R9" s="2">
        <v>5</v>
      </c>
      <c r="S9" s="2">
        <v>6</v>
      </c>
      <c r="T9" s="4">
        <v>3.4000000000000002E-2</v>
      </c>
      <c r="U9" s="1" t="s">
        <v>1</v>
      </c>
      <c r="V9" s="2">
        <v>28</v>
      </c>
      <c r="W9" s="2">
        <v>24</v>
      </c>
      <c r="X9" s="2">
        <v>17543</v>
      </c>
      <c r="Y9" s="2">
        <v>15552</v>
      </c>
      <c r="Z9" s="3">
        <v>3</v>
      </c>
      <c r="AA9" s="2">
        <v>3</v>
      </c>
      <c r="AB9" s="2">
        <v>9</v>
      </c>
      <c r="AC9" s="4">
        <v>2.3E-3</v>
      </c>
      <c r="AD9" s="2" t="s">
        <v>2</v>
      </c>
      <c r="AE9" s="2">
        <v>11</v>
      </c>
      <c r="AF9" s="2">
        <v>12</v>
      </c>
      <c r="AG9" s="2">
        <v>3526</v>
      </c>
      <c r="AH9" s="2">
        <v>2172.1799999999998</v>
      </c>
      <c r="AI9" s="3">
        <v>0</v>
      </c>
      <c r="AJ9" s="2">
        <v>4</v>
      </c>
      <c r="AK9" s="2">
        <v>5</v>
      </c>
      <c r="AL9" s="4">
        <v>6</v>
      </c>
    </row>
    <row r="10" spans="3:38" x14ac:dyDescent="0.25">
      <c r="C10" s="1" t="s">
        <v>0</v>
      </c>
      <c r="D10" s="2">
        <v>12</v>
      </c>
      <c r="E10" s="2">
        <v>13</v>
      </c>
      <c r="F10" s="2">
        <v>3037.5</v>
      </c>
      <c r="G10" s="2">
        <v>3172.5</v>
      </c>
      <c r="H10" s="3">
        <v>6</v>
      </c>
      <c r="I10" s="2">
        <v>3</v>
      </c>
      <c r="J10" s="2">
        <v>5</v>
      </c>
      <c r="K10" s="4">
        <v>2.0024000000000002</v>
      </c>
      <c r="L10" s="1" t="s">
        <v>9</v>
      </c>
      <c r="M10" s="2">
        <v>17</v>
      </c>
      <c r="N10" s="2">
        <v>11</v>
      </c>
      <c r="O10" s="2">
        <v>2700</v>
      </c>
      <c r="P10" s="2">
        <v>2129.7600000000002</v>
      </c>
      <c r="Q10" s="3">
        <v>2700</v>
      </c>
      <c r="R10" s="2">
        <v>7</v>
      </c>
      <c r="S10" s="2">
        <v>7</v>
      </c>
      <c r="T10" s="4">
        <v>3.3000000000000002E-2</v>
      </c>
      <c r="U10" s="1" t="s">
        <v>1</v>
      </c>
      <c r="V10" s="2">
        <v>0</v>
      </c>
      <c r="W10" s="2">
        <v>0</v>
      </c>
      <c r="X10" s="2">
        <v>0</v>
      </c>
      <c r="Y10" s="2">
        <v>0</v>
      </c>
      <c r="Z10" s="3">
        <v>3</v>
      </c>
      <c r="AA10" s="2">
        <v>7</v>
      </c>
      <c r="AB10" s="2">
        <v>8</v>
      </c>
      <c r="AC10" s="4">
        <v>0</v>
      </c>
      <c r="AD10" s="2" t="s">
        <v>2</v>
      </c>
      <c r="AE10" s="2">
        <v>15</v>
      </c>
      <c r="AF10" s="2">
        <v>13</v>
      </c>
      <c r="AG10" s="2">
        <v>2952</v>
      </c>
      <c r="AH10" s="2">
        <v>3154.2284</v>
      </c>
      <c r="AI10" s="3">
        <v>0</v>
      </c>
      <c r="AJ10" s="2">
        <v>3</v>
      </c>
      <c r="AK10" s="2">
        <v>4</v>
      </c>
      <c r="AL10" s="4">
        <v>4</v>
      </c>
    </row>
    <row r="11" spans="3:38" x14ac:dyDescent="0.25">
      <c r="C11" s="1" t="s">
        <v>0</v>
      </c>
      <c r="D11" s="2">
        <v>60</v>
      </c>
      <c r="E11" s="2">
        <v>32</v>
      </c>
      <c r="F11" s="2">
        <v>3375</v>
      </c>
      <c r="G11" s="2">
        <v>4725</v>
      </c>
      <c r="H11" s="3">
        <v>1</v>
      </c>
      <c r="I11" s="2">
        <v>3</v>
      </c>
      <c r="J11" s="2">
        <v>2</v>
      </c>
      <c r="K11" s="4">
        <v>2.0019999999999998</v>
      </c>
      <c r="L11" s="1" t="s">
        <v>9</v>
      </c>
      <c r="M11" s="2">
        <v>12</v>
      </c>
      <c r="N11" s="2">
        <v>14</v>
      </c>
      <c r="O11" s="2">
        <v>2700</v>
      </c>
      <c r="P11" s="2">
        <v>3888</v>
      </c>
      <c r="Q11" s="3">
        <v>2700</v>
      </c>
      <c r="R11" s="2">
        <v>2</v>
      </c>
      <c r="S11" s="2">
        <v>3</v>
      </c>
      <c r="T11" s="4">
        <v>0.03</v>
      </c>
      <c r="U11" s="1" t="s">
        <v>1</v>
      </c>
      <c r="V11" s="2">
        <v>32</v>
      </c>
      <c r="W11" s="2">
        <v>31</v>
      </c>
      <c r="X11" s="2">
        <v>15000</v>
      </c>
      <c r="Y11" s="2">
        <v>10000</v>
      </c>
      <c r="Z11" s="3">
        <v>4</v>
      </c>
      <c r="AA11" s="2">
        <v>1</v>
      </c>
      <c r="AB11" s="2">
        <v>0</v>
      </c>
      <c r="AC11" s="4">
        <v>2E-3</v>
      </c>
      <c r="AD11" s="2" t="s">
        <v>2</v>
      </c>
      <c r="AE11" s="2">
        <v>13</v>
      </c>
      <c r="AF11" s="2">
        <v>18</v>
      </c>
      <c r="AG11" s="2">
        <v>1886</v>
      </c>
      <c r="AH11" s="2">
        <v>2878.5772000000002</v>
      </c>
      <c r="AI11" s="3">
        <v>0</v>
      </c>
      <c r="AJ11" s="2">
        <v>4</v>
      </c>
      <c r="AK11" s="2">
        <v>5</v>
      </c>
      <c r="AL11" s="4">
        <v>7</v>
      </c>
    </row>
    <row r="12" spans="3:38" x14ac:dyDescent="0.25">
      <c r="C12" s="1" t="s">
        <v>0</v>
      </c>
      <c r="D12" s="2">
        <v>17</v>
      </c>
      <c r="E12" s="2">
        <v>20</v>
      </c>
      <c r="F12" s="2">
        <v>2700</v>
      </c>
      <c r="G12" s="2">
        <v>2970</v>
      </c>
      <c r="H12" s="3">
        <v>5</v>
      </c>
      <c r="I12" s="2">
        <v>3</v>
      </c>
      <c r="J12" s="2">
        <v>1</v>
      </c>
      <c r="K12" s="4">
        <v>2.0023</v>
      </c>
      <c r="L12" s="1" t="s">
        <v>9</v>
      </c>
      <c r="M12" s="2">
        <v>15</v>
      </c>
      <c r="N12" s="2">
        <v>16</v>
      </c>
      <c r="O12" s="2">
        <v>2700</v>
      </c>
      <c r="P12" s="2">
        <v>3531.6</v>
      </c>
      <c r="Q12" s="3">
        <v>2700</v>
      </c>
      <c r="R12" s="2">
        <v>5</v>
      </c>
      <c r="S12" s="2">
        <v>6</v>
      </c>
      <c r="T12" s="4">
        <v>3.4000000000000002E-2</v>
      </c>
      <c r="U12" s="1" t="s">
        <v>1</v>
      </c>
      <c r="V12" s="2">
        <v>28</v>
      </c>
      <c r="W12" s="2">
        <v>24</v>
      </c>
      <c r="X12" s="2">
        <v>17543</v>
      </c>
      <c r="Y12" s="2">
        <v>15552</v>
      </c>
      <c r="Z12" s="3">
        <v>4</v>
      </c>
      <c r="AA12" s="2">
        <v>3</v>
      </c>
      <c r="AB12" s="2">
        <v>9</v>
      </c>
      <c r="AC12" s="4">
        <v>2.3E-3</v>
      </c>
      <c r="AD12" s="2" t="s">
        <v>2</v>
      </c>
      <c r="AE12" s="2">
        <v>11</v>
      </c>
      <c r="AF12" s="2">
        <v>12</v>
      </c>
      <c r="AG12" s="2">
        <v>3526</v>
      </c>
      <c r="AH12" s="2">
        <v>2172.1799999999998</v>
      </c>
      <c r="AI12" s="3">
        <v>0</v>
      </c>
      <c r="AJ12" s="2">
        <v>4</v>
      </c>
      <c r="AK12" s="2">
        <v>5</v>
      </c>
      <c r="AL12" s="4">
        <v>6</v>
      </c>
    </row>
    <row r="13" spans="3:38" x14ac:dyDescent="0.25">
      <c r="C13" s="1" t="s">
        <v>0</v>
      </c>
      <c r="D13" s="2">
        <v>12</v>
      </c>
      <c r="E13" s="2">
        <v>13</v>
      </c>
      <c r="F13" s="2">
        <v>3037.5</v>
      </c>
      <c r="G13" s="2">
        <v>3172.5</v>
      </c>
      <c r="H13" s="3">
        <v>6</v>
      </c>
      <c r="I13" s="2">
        <v>3</v>
      </c>
      <c r="J13" s="2">
        <v>5</v>
      </c>
      <c r="K13" s="4">
        <v>2.0024000000000002</v>
      </c>
      <c r="L13" s="1" t="s">
        <v>9</v>
      </c>
      <c r="M13" s="2">
        <v>17</v>
      </c>
      <c r="N13" s="2">
        <v>11</v>
      </c>
      <c r="O13" s="2">
        <v>2700</v>
      </c>
      <c r="P13" s="2">
        <v>2129.7600000000002</v>
      </c>
      <c r="Q13" s="3">
        <v>2700</v>
      </c>
      <c r="R13" s="2">
        <v>7</v>
      </c>
      <c r="S13" s="2">
        <v>7</v>
      </c>
      <c r="T13" s="4">
        <v>3.3000000000000002E-2</v>
      </c>
      <c r="U13" s="1" t="s">
        <v>1</v>
      </c>
      <c r="V13" s="2">
        <v>0</v>
      </c>
      <c r="W13" s="2">
        <v>0</v>
      </c>
      <c r="X13" s="2">
        <v>0</v>
      </c>
      <c r="Y13" s="2">
        <v>0</v>
      </c>
      <c r="Z13" s="3">
        <v>3</v>
      </c>
      <c r="AA13" s="2">
        <v>7</v>
      </c>
      <c r="AB13" s="2">
        <v>8</v>
      </c>
      <c r="AC13" s="4">
        <v>0</v>
      </c>
      <c r="AD13" s="2" t="s">
        <v>2</v>
      </c>
      <c r="AE13" s="2">
        <v>15</v>
      </c>
      <c r="AF13" s="2">
        <v>13</v>
      </c>
      <c r="AG13" s="2">
        <v>2952</v>
      </c>
      <c r="AH13" s="2">
        <v>3154.2284</v>
      </c>
      <c r="AI13" s="3">
        <v>0</v>
      </c>
      <c r="AJ13" s="2">
        <v>3</v>
      </c>
      <c r="AK13" s="2">
        <v>4</v>
      </c>
      <c r="AL13" s="4">
        <v>4</v>
      </c>
    </row>
    <row r="14" spans="3:38" x14ac:dyDescent="0.25">
      <c r="C14" s="1" t="s">
        <v>0</v>
      </c>
      <c r="D14" s="2">
        <v>60</v>
      </c>
      <c r="E14" s="2">
        <v>32</v>
      </c>
      <c r="F14" s="2">
        <v>3375</v>
      </c>
      <c r="G14" s="2">
        <v>4725</v>
      </c>
      <c r="H14" s="3">
        <v>1</v>
      </c>
      <c r="I14" s="2">
        <v>3</v>
      </c>
      <c r="J14" s="2">
        <v>2</v>
      </c>
      <c r="K14" s="4">
        <v>2.0019999999999998</v>
      </c>
      <c r="L14" s="1" t="s">
        <v>9</v>
      </c>
      <c r="M14" s="2">
        <v>12</v>
      </c>
      <c r="N14" s="2">
        <v>14</v>
      </c>
      <c r="O14" s="2">
        <v>2700</v>
      </c>
      <c r="P14" s="2">
        <v>3888</v>
      </c>
      <c r="Q14" s="3">
        <v>2700</v>
      </c>
      <c r="R14" s="2">
        <v>2</v>
      </c>
      <c r="S14" s="2">
        <v>3</v>
      </c>
      <c r="T14" s="4">
        <v>0.03</v>
      </c>
      <c r="U14" s="1" t="s">
        <v>1</v>
      </c>
      <c r="V14" s="2">
        <v>32</v>
      </c>
      <c r="W14" s="2">
        <v>31</v>
      </c>
      <c r="X14" s="2">
        <v>15000</v>
      </c>
      <c r="Y14" s="2">
        <v>10000</v>
      </c>
      <c r="Z14" s="3">
        <v>2</v>
      </c>
      <c r="AA14" s="2">
        <v>1</v>
      </c>
      <c r="AB14" s="2">
        <v>0</v>
      </c>
      <c r="AC14" s="4">
        <v>2E-3</v>
      </c>
      <c r="AD14" s="2" t="s">
        <v>2</v>
      </c>
      <c r="AE14" s="2">
        <v>13</v>
      </c>
      <c r="AF14" s="2">
        <v>18</v>
      </c>
      <c r="AG14" s="2">
        <v>1886</v>
      </c>
      <c r="AH14" s="2">
        <v>2878.5772000000002</v>
      </c>
      <c r="AI14" s="3">
        <v>0</v>
      </c>
      <c r="AJ14" s="2">
        <v>4</v>
      </c>
      <c r="AK14" s="2">
        <v>5</v>
      </c>
      <c r="AL14" s="4">
        <v>7</v>
      </c>
    </row>
    <row r="15" spans="3:38" x14ac:dyDescent="0.25">
      <c r="C15" s="1" t="s">
        <v>0</v>
      </c>
      <c r="D15" s="2">
        <v>17</v>
      </c>
      <c r="E15" s="2">
        <v>20</v>
      </c>
      <c r="F15" s="2">
        <v>2700</v>
      </c>
      <c r="G15" s="2">
        <v>2970</v>
      </c>
      <c r="H15" s="3">
        <v>5</v>
      </c>
      <c r="I15" s="2">
        <v>3</v>
      </c>
      <c r="J15" s="2">
        <v>1</v>
      </c>
      <c r="K15" s="4">
        <v>2.0023</v>
      </c>
      <c r="L15" s="1" t="s">
        <v>9</v>
      </c>
      <c r="M15" s="2">
        <v>15</v>
      </c>
      <c r="N15" s="2">
        <v>16</v>
      </c>
      <c r="O15" s="2">
        <v>2700</v>
      </c>
      <c r="P15" s="2">
        <v>3531.6</v>
      </c>
      <c r="Q15" s="3">
        <v>2700</v>
      </c>
      <c r="R15" s="2">
        <v>5</v>
      </c>
      <c r="S15" s="2">
        <v>6</v>
      </c>
      <c r="T15" s="4">
        <v>3.4000000000000002E-2</v>
      </c>
      <c r="U15" s="1" t="s">
        <v>1</v>
      </c>
      <c r="V15" s="2">
        <v>28</v>
      </c>
      <c r="W15" s="2">
        <v>24</v>
      </c>
      <c r="X15" s="2">
        <v>17543</v>
      </c>
      <c r="Y15" s="2">
        <v>15552</v>
      </c>
      <c r="Z15" s="3">
        <v>2</v>
      </c>
      <c r="AA15" s="2">
        <v>3</v>
      </c>
      <c r="AB15" s="2">
        <v>9</v>
      </c>
      <c r="AC15" s="4">
        <v>2.3E-3</v>
      </c>
      <c r="AD15" s="2" t="s">
        <v>2</v>
      </c>
      <c r="AE15" s="2">
        <v>11</v>
      </c>
      <c r="AF15" s="2">
        <v>12</v>
      </c>
      <c r="AG15" s="2">
        <v>3526</v>
      </c>
      <c r="AH15" s="2">
        <v>2172.1799999999998</v>
      </c>
      <c r="AI15" s="3">
        <v>0</v>
      </c>
      <c r="AJ15" s="2">
        <v>4</v>
      </c>
      <c r="AK15" s="2">
        <v>5</v>
      </c>
      <c r="AL15" s="4">
        <v>6</v>
      </c>
    </row>
    <row r="16" spans="3:38" x14ac:dyDescent="0.25">
      <c r="C16" s="1" t="s">
        <v>0</v>
      </c>
      <c r="D16" s="2">
        <v>12</v>
      </c>
      <c r="E16" s="2">
        <v>13</v>
      </c>
      <c r="F16" s="2">
        <v>3037.5</v>
      </c>
      <c r="G16" s="2">
        <v>3172.5</v>
      </c>
      <c r="H16" s="3">
        <v>6</v>
      </c>
      <c r="I16" s="2">
        <v>3</v>
      </c>
      <c r="J16" s="2">
        <v>5</v>
      </c>
      <c r="K16" s="4">
        <v>2.0024000000000002</v>
      </c>
      <c r="L16" s="1" t="s">
        <v>9</v>
      </c>
      <c r="M16" s="2">
        <v>17</v>
      </c>
      <c r="N16" s="2">
        <v>11</v>
      </c>
      <c r="O16" s="2">
        <v>2700</v>
      </c>
      <c r="P16" s="2">
        <v>2129.7600000000002</v>
      </c>
      <c r="Q16" s="3">
        <v>2700</v>
      </c>
      <c r="R16" s="2">
        <v>7</v>
      </c>
      <c r="S16" s="2">
        <v>7</v>
      </c>
      <c r="T16" s="4">
        <v>3.3000000000000002E-2</v>
      </c>
      <c r="U16" s="1" t="s">
        <v>1</v>
      </c>
      <c r="V16" s="2">
        <v>0</v>
      </c>
      <c r="W16" s="2">
        <v>0</v>
      </c>
      <c r="X16" s="2">
        <v>0</v>
      </c>
      <c r="Y16" s="2">
        <v>0</v>
      </c>
      <c r="Z16" s="3">
        <v>1</v>
      </c>
      <c r="AA16" s="2">
        <v>7</v>
      </c>
      <c r="AB16" s="2">
        <v>8</v>
      </c>
      <c r="AC16" s="4">
        <v>0</v>
      </c>
      <c r="AD16" s="2" t="s">
        <v>2</v>
      </c>
      <c r="AE16" s="2">
        <v>15</v>
      </c>
      <c r="AF16" s="2">
        <v>13</v>
      </c>
      <c r="AG16" s="2">
        <v>2952</v>
      </c>
      <c r="AH16" s="2">
        <v>3154.2284</v>
      </c>
      <c r="AI16" s="3">
        <v>0</v>
      </c>
      <c r="AJ16" s="2">
        <v>3</v>
      </c>
      <c r="AK16" s="2">
        <v>4</v>
      </c>
      <c r="AL16" s="4">
        <v>4</v>
      </c>
    </row>
    <row r="17" spans="3:42" x14ac:dyDescent="0.25">
      <c r="C17" s="1" t="s">
        <v>0</v>
      </c>
      <c r="D17" s="2">
        <v>60</v>
      </c>
      <c r="E17" s="2">
        <v>32</v>
      </c>
      <c r="F17" s="2">
        <v>3375</v>
      </c>
      <c r="G17" s="2">
        <v>4725</v>
      </c>
      <c r="H17" s="3">
        <v>1</v>
      </c>
      <c r="I17" s="2">
        <v>3</v>
      </c>
      <c r="J17" s="2">
        <v>2</v>
      </c>
      <c r="K17" s="4">
        <v>2.0019999999999998</v>
      </c>
      <c r="L17" s="1" t="s">
        <v>9</v>
      </c>
      <c r="M17" s="2">
        <v>12</v>
      </c>
      <c r="N17" s="2">
        <v>14</v>
      </c>
      <c r="O17" s="2">
        <v>2700</v>
      </c>
      <c r="P17" s="2">
        <v>3888</v>
      </c>
      <c r="Q17" s="3">
        <v>2700</v>
      </c>
      <c r="R17" s="2">
        <v>2</v>
      </c>
      <c r="S17" s="2">
        <v>3</v>
      </c>
      <c r="T17" s="4">
        <v>0.03</v>
      </c>
      <c r="U17" s="1" t="s">
        <v>1</v>
      </c>
      <c r="V17" s="2">
        <v>32</v>
      </c>
      <c r="W17" s="2">
        <v>31</v>
      </c>
      <c r="X17" s="2">
        <v>15000</v>
      </c>
      <c r="Y17" s="2">
        <v>10000</v>
      </c>
      <c r="Z17" s="3">
        <v>1</v>
      </c>
      <c r="AA17" s="2">
        <v>1</v>
      </c>
      <c r="AB17" s="2">
        <v>0</v>
      </c>
      <c r="AC17" s="4">
        <v>2E-3</v>
      </c>
      <c r="AD17" s="2" t="s">
        <v>2</v>
      </c>
      <c r="AE17" s="2">
        <v>13</v>
      </c>
      <c r="AF17" s="2">
        <v>18</v>
      </c>
      <c r="AG17" s="2">
        <v>1886</v>
      </c>
      <c r="AH17" s="2">
        <v>2878.5772000000002</v>
      </c>
      <c r="AI17" s="3">
        <v>0</v>
      </c>
      <c r="AJ17" s="2">
        <v>4</v>
      </c>
      <c r="AK17" s="2">
        <v>5</v>
      </c>
      <c r="AL17" s="4">
        <v>7</v>
      </c>
    </row>
    <row r="18" spans="3:42" x14ac:dyDescent="0.25">
      <c r="C18" s="1" t="s">
        <v>0</v>
      </c>
      <c r="D18" s="2">
        <v>17</v>
      </c>
      <c r="E18" s="2">
        <v>20</v>
      </c>
      <c r="F18" s="2">
        <v>2700</v>
      </c>
      <c r="G18" s="2">
        <v>2970</v>
      </c>
      <c r="H18" s="3">
        <v>5</v>
      </c>
      <c r="I18" s="2">
        <v>3</v>
      </c>
      <c r="J18" s="2">
        <v>1</v>
      </c>
      <c r="K18" s="4">
        <v>2.0023</v>
      </c>
      <c r="L18" s="1" t="s">
        <v>9</v>
      </c>
      <c r="M18" s="2">
        <v>15</v>
      </c>
      <c r="N18" s="2">
        <v>16</v>
      </c>
      <c r="O18" s="2">
        <v>2808</v>
      </c>
      <c r="P18" s="2">
        <v>3531.6</v>
      </c>
      <c r="Q18" s="3">
        <v>2808</v>
      </c>
      <c r="R18" s="2">
        <v>5</v>
      </c>
      <c r="S18" s="2">
        <v>6</v>
      </c>
      <c r="T18" s="4">
        <v>3.4000000000000002E-2</v>
      </c>
      <c r="U18" s="1" t="s">
        <v>1</v>
      </c>
      <c r="V18" s="2">
        <v>28</v>
      </c>
      <c r="W18" s="2">
        <v>24</v>
      </c>
      <c r="X18" s="2">
        <v>17543</v>
      </c>
      <c r="Y18" s="2">
        <v>15552</v>
      </c>
      <c r="Z18" s="3">
        <v>1</v>
      </c>
      <c r="AA18" s="2">
        <v>3</v>
      </c>
      <c r="AB18" s="2">
        <v>9</v>
      </c>
      <c r="AC18" s="4">
        <v>2.3E-3</v>
      </c>
      <c r="AD18" s="2" t="s">
        <v>2</v>
      </c>
      <c r="AE18" s="2">
        <v>11</v>
      </c>
      <c r="AF18" s="2">
        <v>12</v>
      </c>
      <c r="AG18" s="2">
        <v>3526</v>
      </c>
      <c r="AH18" s="2">
        <v>2172.1799999999998</v>
      </c>
      <c r="AI18" s="3">
        <v>0</v>
      </c>
      <c r="AJ18" s="2">
        <v>4</v>
      </c>
      <c r="AK18" s="2">
        <v>5</v>
      </c>
      <c r="AL18" s="4">
        <v>6</v>
      </c>
    </row>
    <row r="19" spans="3:42" x14ac:dyDescent="0.25">
      <c r="C19" s="1" t="s">
        <v>0</v>
      </c>
      <c r="D19" s="2">
        <v>12</v>
      </c>
      <c r="E19" s="2">
        <v>13</v>
      </c>
      <c r="F19" s="2">
        <v>3037.5</v>
      </c>
      <c r="G19" s="2">
        <v>3172.5</v>
      </c>
      <c r="H19" s="3">
        <v>6</v>
      </c>
      <c r="I19" s="2">
        <v>3</v>
      </c>
      <c r="J19" s="2">
        <v>5</v>
      </c>
      <c r="K19" s="4">
        <v>2.0024000000000002</v>
      </c>
      <c r="L19" s="1" t="s">
        <v>9</v>
      </c>
      <c r="M19" s="2">
        <v>17</v>
      </c>
      <c r="N19" s="2">
        <v>11</v>
      </c>
      <c r="O19" s="2">
        <v>3402</v>
      </c>
      <c r="P19" s="2">
        <v>2129.7600000000002</v>
      </c>
      <c r="Q19" s="3">
        <v>3402</v>
      </c>
      <c r="R19" s="2">
        <v>7</v>
      </c>
      <c r="S19" s="2">
        <v>7</v>
      </c>
      <c r="T19" s="4">
        <v>3.3000000000000002E-2</v>
      </c>
      <c r="U19" s="1" t="s">
        <v>1</v>
      </c>
      <c r="V19" s="2">
        <v>0</v>
      </c>
      <c r="W19" s="2">
        <v>0</v>
      </c>
      <c r="X19" s="2">
        <v>0</v>
      </c>
      <c r="Y19" s="2">
        <v>0</v>
      </c>
      <c r="Z19" s="3">
        <v>1</v>
      </c>
      <c r="AA19" s="2">
        <v>7</v>
      </c>
      <c r="AB19" s="2">
        <v>8</v>
      </c>
      <c r="AC19" s="4">
        <v>0</v>
      </c>
      <c r="AD19" s="2" t="s">
        <v>2</v>
      </c>
      <c r="AE19" s="2">
        <v>15</v>
      </c>
      <c r="AF19" s="2">
        <v>13</v>
      </c>
      <c r="AG19" s="2">
        <v>2952</v>
      </c>
      <c r="AH19" s="2">
        <v>3154.2284</v>
      </c>
      <c r="AI19" s="3">
        <v>0.1</v>
      </c>
      <c r="AJ19" s="2">
        <v>3</v>
      </c>
      <c r="AK19" s="2">
        <v>4</v>
      </c>
      <c r="AL19" s="4">
        <v>4</v>
      </c>
    </row>
    <row r="21" spans="3:42" x14ac:dyDescent="0.25">
      <c r="K21" s="7"/>
      <c r="L21" s="8"/>
      <c r="M21" s="5"/>
      <c r="N21" s="5"/>
      <c r="O21" s="5"/>
      <c r="P21" s="5"/>
      <c r="Q21" s="5"/>
      <c r="R21" s="5"/>
      <c r="S21" s="5"/>
      <c r="T21" s="7"/>
      <c r="U21" s="8"/>
      <c r="V21" s="5"/>
      <c r="W21" s="5"/>
      <c r="X21" s="5"/>
      <c r="Y21" s="5"/>
      <c r="Z21" s="5"/>
      <c r="AA21" s="5"/>
      <c r="AB21" s="5"/>
      <c r="AC21" s="7"/>
      <c r="AD21" s="5"/>
      <c r="AE21" s="5"/>
      <c r="AF21" s="5"/>
      <c r="AG21" s="5"/>
      <c r="AH21" s="5"/>
      <c r="AI21" s="5"/>
      <c r="AJ21" s="5"/>
      <c r="AK21" s="5"/>
      <c r="AL21" s="7"/>
      <c r="AM21" s="9"/>
      <c r="AN21" s="9"/>
      <c r="AO21" s="9"/>
      <c r="AP21" s="9"/>
    </row>
    <row r="22" spans="3:42" x14ac:dyDescent="0.25">
      <c r="K22" s="7"/>
      <c r="L22" s="8"/>
      <c r="M22" s="5"/>
      <c r="N22" s="5"/>
      <c r="O22" s="5"/>
      <c r="P22" s="5"/>
      <c r="Q22" s="5"/>
      <c r="R22" s="5"/>
      <c r="S22" s="5"/>
      <c r="T22" s="7"/>
      <c r="U22" s="8"/>
      <c r="V22" s="5"/>
      <c r="W22" s="5"/>
      <c r="X22" s="5"/>
      <c r="Y22" s="5"/>
      <c r="Z22" s="5"/>
      <c r="AA22" s="5"/>
      <c r="AB22" s="5"/>
      <c r="AC22" s="7"/>
      <c r="AD22" s="5"/>
      <c r="AE22" s="5"/>
      <c r="AF22" s="5"/>
      <c r="AG22" s="5"/>
      <c r="AH22" s="5"/>
      <c r="AI22" s="5"/>
      <c r="AJ22" s="5"/>
      <c r="AK22" s="5"/>
      <c r="AL22" s="7"/>
      <c r="AM22" s="9"/>
      <c r="AN22" s="9"/>
      <c r="AO22" s="9"/>
      <c r="AP22" s="9"/>
    </row>
    <row r="23" spans="3:42" x14ac:dyDescent="0.25">
      <c r="K23" s="7"/>
      <c r="L23" s="8"/>
      <c r="M23" s="5"/>
      <c r="N23" s="5"/>
      <c r="O23" s="5"/>
      <c r="P23" s="5"/>
      <c r="Q23" s="5"/>
      <c r="R23" s="5"/>
      <c r="S23" s="5"/>
      <c r="T23" s="7"/>
      <c r="U23" s="8"/>
      <c r="V23" s="5"/>
      <c r="W23" s="5"/>
      <c r="X23" s="5"/>
      <c r="Y23" s="5"/>
      <c r="Z23" s="5"/>
      <c r="AA23" s="5"/>
      <c r="AB23" s="5"/>
      <c r="AC23" s="7"/>
      <c r="AD23" s="5"/>
      <c r="AE23" s="5"/>
      <c r="AF23" s="5"/>
      <c r="AG23" s="5"/>
      <c r="AH23" s="5"/>
      <c r="AI23" s="5"/>
      <c r="AJ23" s="5"/>
      <c r="AK23" s="5"/>
      <c r="AL23" s="7"/>
      <c r="AM23" s="9"/>
      <c r="AN23" s="9"/>
      <c r="AO23" s="9"/>
      <c r="AP23" s="9"/>
    </row>
    <row r="24" spans="3:42" x14ac:dyDescent="0.25">
      <c r="K24" s="7"/>
      <c r="L24" s="8"/>
      <c r="M24" s="5"/>
      <c r="N24" s="5"/>
      <c r="O24" s="5"/>
      <c r="P24" s="5"/>
      <c r="Q24" s="5"/>
      <c r="R24" s="5"/>
      <c r="S24" s="5"/>
      <c r="T24" s="7"/>
      <c r="U24" s="8"/>
      <c r="V24" s="5"/>
      <c r="W24" s="5"/>
      <c r="X24" s="5"/>
      <c r="Y24" s="5"/>
      <c r="Z24" s="5"/>
      <c r="AA24" s="5"/>
      <c r="AB24" s="5"/>
      <c r="AC24" s="7"/>
      <c r="AD24" s="5"/>
      <c r="AE24" s="5"/>
      <c r="AF24" s="5"/>
      <c r="AG24" s="5"/>
      <c r="AH24" s="5"/>
      <c r="AI24" s="5"/>
      <c r="AJ24" s="5"/>
      <c r="AK24" s="5"/>
      <c r="AL24" s="7"/>
      <c r="AM24" s="9"/>
      <c r="AN24" s="9"/>
      <c r="AO24" s="9"/>
      <c r="AP24" s="9"/>
    </row>
    <row r="25" spans="3:42" x14ac:dyDescent="0.25">
      <c r="K25" s="7"/>
      <c r="L25" s="8"/>
      <c r="M25" s="5"/>
      <c r="N25" s="5"/>
      <c r="O25" s="5"/>
      <c r="P25" s="5"/>
      <c r="Q25" s="5"/>
      <c r="R25" s="5"/>
      <c r="S25" s="5"/>
      <c r="T25" s="7"/>
      <c r="U25" s="8"/>
      <c r="V25" s="5"/>
      <c r="W25" s="5"/>
      <c r="X25" s="5"/>
      <c r="Y25" s="5"/>
      <c r="Z25" s="5"/>
      <c r="AA25" s="5"/>
      <c r="AB25" s="5"/>
      <c r="AC25" s="7"/>
      <c r="AD25" s="5"/>
      <c r="AE25" s="5"/>
      <c r="AF25" s="5"/>
      <c r="AG25" s="5"/>
      <c r="AH25" s="5"/>
      <c r="AI25" s="5"/>
      <c r="AJ25" s="5"/>
      <c r="AK25" s="5"/>
      <c r="AL25" s="7"/>
      <c r="AM25" s="9"/>
      <c r="AN25" s="9"/>
      <c r="AO25" s="9"/>
      <c r="AP25" s="9"/>
    </row>
    <row r="26" spans="3:42" x14ac:dyDescent="0.25">
      <c r="K26" s="7"/>
      <c r="L26" s="8"/>
      <c r="M26" s="5"/>
      <c r="N26" s="5"/>
      <c r="O26" s="5"/>
      <c r="P26" s="5"/>
      <c r="Q26" s="5"/>
      <c r="R26" s="5"/>
      <c r="S26" s="5"/>
      <c r="T26" s="7"/>
      <c r="U26" s="8"/>
      <c r="V26" s="5"/>
      <c r="W26" s="5"/>
      <c r="X26" s="5"/>
      <c r="Y26" s="5"/>
      <c r="Z26" s="5"/>
      <c r="AA26" s="5"/>
      <c r="AB26" s="5"/>
      <c r="AC26" s="7"/>
      <c r="AD26" s="5"/>
      <c r="AE26" s="5"/>
      <c r="AF26" s="5"/>
      <c r="AG26" s="5"/>
      <c r="AH26" s="5"/>
      <c r="AI26" s="5"/>
      <c r="AJ26" s="5"/>
      <c r="AK26" s="5"/>
      <c r="AL26" s="7"/>
      <c r="AM26" s="9"/>
      <c r="AN26" s="9"/>
      <c r="AO26" s="9"/>
      <c r="AP26" s="9"/>
    </row>
    <row r="27" spans="3:42" x14ac:dyDescent="0.25">
      <c r="K27" s="7"/>
      <c r="L27" s="8"/>
      <c r="M27" s="5"/>
      <c r="N27" s="5"/>
      <c r="O27" s="5"/>
      <c r="P27" s="5"/>
      <c r="Q27" s="5"/>
      <c r="R27" s="5"/>
      <c r="S27" s="5"/>
      <c r="T27" s="7"/>
      <c r="U27" s="8"/>
      <c r="V27" s="5"/>
      <c r="W27" s="5"/>
      <c r="X27" s="5"/>
      <c r="Y27" s="5"/>
      <c r="Z27" s="5"/>
      <c r="AA27" s="5"/>
      <c r="AB27" s="5"/>
      <c r="AC27" s="7"/>
      <c r="AD27" s="5"/>
      <c r="AE27" s="5"/>
      <c r="AF27" s="5"/>
      <c r="AG27" s="5"/>
      <c r="AH27" s="5"/>
      <c r="AI27" s="5"/>
      <c r="AJ27" s="5"/>
      <c r="AK27" s="5"/>
      <c r="AL27" s="7"/>
      <c r="AM27" s="9"/>
      <c r="AN27" s="9"/>
      <c r="AO27" s="9"/>
      <c r="AP27" s="9"/>
    </row>
    <row r="28" spans="3:42" x14ac:dyDescent="0.25">
      <c r="K28" s="7"/>
      <c r="L28" s="8"/>
      <c r="M28" s="5"/>
      <c r="N28" s="5"/>
      <c r="O28" s="5"/>
      <c r="P28" s="5"/>
      <c r="Q28" s="5"/>
      <c r="R28" s="5"/>
      <c r="S28" s="5"/>
      <c r="T28" s="7"/>
      <c r="U28" s="8"/>
      <c r="V28" s="5"/>
      <c r="W28" s="5"/>
      <c r="X28" s="5"/>
      <c r="Y28" s="5"/>
      <c r="Z28" s="5"/>
      <c r="AA28" s="5"/>
      <c r="AB28" s="5"/>
      <c r="AC28" s="7"/>
      <c r="AD28" s="5"/>
      <c r="AE28" s="5"/>
      <c r="AF28" s="5"/>
      <c r="AG28" s="5"/>
      <c r="AH28" s="5"/>
      <c r="AI28" s="5"/>
      <c r="AJ28" s="5"/>
      <c r="AK28" s="5"/>
      <c r="AL28" s="7"/>
      <c r="AM28" s="9"/>
      <c r="AN28" s="9"/>
      <c r="AO28" s="9"/>
      <c r="AP28" s="9"/>
    </row>
    <row r="29" spans="3:42" x14ac:dyDescent="0.25">
      <c r="K29" s="7"/>
      <c r="L29" s="8"/>
      <c r="M29" s="5"/>
      <c r="N29" s="5"/>
      <c r="O29" s="5"/>
      <c r="P29" s="5"/>
      <c r="Q29" s="5"/>
      <c r="R29" s="5"/>
      <c r="S29" s="5"/>
      <c r="T29" s="7"/>
      <c r="U29" s="8"/>
      <c r="V29" s="5"/>
      <c r="W29" s="5"/>
      <c r="X29" s="5"/>
      <c r="Y29" s="5"/>
      <c r="Z29" s="5"/>
      <c r="AA29" s="5"/>
      <c r="AB29" s="5"/>
      <c r="AC29" s="7"/>
      <c r="AD29" s="5"/>
      <c r="AE29" s="5"/>
      <c r="AF29" s="5"/>
      <c r="AG29" s="5"/>
      <c r="AH29" s="5"/>
      <c r="AI29" s="5"/>
      <c r="AJ29" s="5"/>
      <c r="AK29" s="5"/>
      <c r="AL29" s="7"/>
      <c r="AM29" s="9"/>
      <c r="AN29" s="9"/>
      <c r="AO29" s="9"/>
      <c r="AP29" s="9"/>
    </row>
    <row r="30" spans="3:42" x14ac:dyDescent="0.25">
      <c r="K30" s="7"/>
      <c r="L30" s="8"/>
      <c r="M30" s="5"/>
      <c r="N30" s="5"/>
      <c r="O30" s="5"/>
      <c r="P30" s="5"/>
      <c r="Q30" s="5"/>
      <c r="R30" s="5"/>
      <c r="S30" s="5"/>
      <c r="T30" s="5"/>
      <c r="U30" s="8"/>
      <c r="V30" s="5"/>
      <c r="W30" s="5"/>
      <c r="X30" s="5"/>
      <c r="Y30" s="5"/>
      <c r="Z30" s="5"/>
      <c r="AA30" s="5"/>
      <c r="AB30" s="5"/>
      <c r="AC30" s="7"/>
      <c r="AD30" s="9"/>
      <c r="AE30" s="9"/>
      <c r="AF30" s="5"/>
      <c r="AG30" s="9"/>
      <c r="AH30" s="5"/>
      <c r="AI30" s="5"/>
      <c r="AJ30" s="5"/>
      <c r="AK30" s="5"/>
      <c r="AL30" s="7"/>
      <c r="AM30" s="9"/>
      <c r="AN30" s="9"/>
      <c r="AO30" s="9"/>
      <c r="AP30" s="9"/>
    </row>
    <row r="31" spans="3:42" x14ac:dyDescent="0.25">
      <c r="K31" s="7"/>
      <c r="L31" s="8"/>
      <c r="M31" s="5"/>
      <c r="N31" s="5"/>
      <c r="O31" s="5"/>
      <c r="P31" s="5"/>
      <c r="Q31" s="5"/>
      <c r="R31" s="5"/>
      <c r="S31" s="5"/>
      <c r="T31" s="7"/>
      <c r="U31" s="8"/>
      <c r="V31" s="5"/>
      <c r="W31" s="5"/>
      <c r="X31" s="5"/>
      <c r="Y31" s="5"/>
      <c r="Z31" s="5"/>
      <c r="AA31" s="5"/>
      <c r="AB31" s="5"/>
      <c r="AC31" s="7"/>
      <c r="AD31" s="5"/>
      <c r="AE31" s="5"/>
      <c r="AF31" s="5"/>
      <c r="AG31" s="5"/>
      <c r="AH31" s="5"/>
      <c r="AI31" s="5"/>
      <c r="AJ31" s="5"/>
      <c r="AK31" s="5"/>
      <c r="AL31" s="7"/>
      <c r="AM31" s="9"/>
      <c r="AN31" s="9"/>
      <c r="AO31" s="9"/>
      <c r="AP31" s="9"/>
    </row>
    <row r="32" spans="3:42" x14ac:dyDescent="0.25">
      <c r="K32" s="7"/>
      <c r="L32" s="8"/>
      <c r="M32" s="5"/>
      <c r="N32" s="5"/>
      <c r="O32" s="5"/>
      <c r="P32" s="5"/>
      <c r="Q32" s="5"/>
      <c r="R32" s="5"/>
      <c r="S32" s="5"/>
      <c r="T32" s="7"/>
      <c r="U32" s="8"/>
      <c r="V32" s="5"/>
      <c r="W32" s="5"/>
      <c r="X32" s="5"/>
      <c r="Y32" s="5"/>
      <c r="Z32" s="5"/>
      <c r="AA32" s="5"/>
      <c r="AB32" s="5"/>
      <c r="AC32" s="7"/>
      <c r="AD32" s="5"/>
      <c r="AE32" s="5"/>
      <c r="AF32" s="5"/>
      <c r="AG32" s="5"/>
      <c r="AH32" s="5"/>
      <c r="AI32" s="5"/>
      <c r="AJ32" s="5"/>
      <c r="AK32" s="5"/>
      <c r="AL32" s="7"/>
      <c r="AM32" s="9"/>
      <c r="AN32" s="9"/>
      <c r="AO32" s="9"/>
      <c r="AP32" s="9"/>
    </row>
    <row r="33" spans="11:42" x14ac:dyDescent="0.25">
      <c r="K33" s="7"/>
      <c r="L33" s="8"/>
      <c r="M33" s="5"/>
      <c r="N33" s="5"/>
      <c r="O33" s="5"/>
      <c r="P33" s="5"/>
      <c r="Q33" s="5"/>
      <c r="R33" s="5"/>
      <c r="S33" s="5"/>
      <c r="T33" s="7"/>
      <c r="U33" s="8"/>
      <c r="V33" s="5"/>
      <c r="W33" s="5"/>
      <c r="X33" s="5"/>
      <c r="Y33" s="5"/>
      <c r="Z33" s="5"/>
      <c r="AA33" s="5"/>
      <c r="AB33" s="5"/>
      <c r="AC33" s="7"/>
      <c r="AD33" s="5"/>
      <c r="AE33" s="5"/>
      <c r="AF33" s="5"/>
      <c r="AG33" s="5"/>
      <c r="AH33" s="5"/>
      <c r="AI33" s="5"/>
      <c r="AJ33" s="5"/>
      <c r="AK33" s="5"/>
      <c r="AL33" s="7"/>
      <c r="AM33" s="9"/>
      <c r="AN33" s="9"/>
      <c r="AO33" s="9"/>
      <c r="AP33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F21"/>
  <sheetViews>
    <sheetView tabSelected="1" zoomScale="130" zoomScaleNormal="130" workbookViewId="0">
      <selection activeCell="F10" sqref="F10"/>
    </sheetView>
  </sheetViews>
  <sheetFormatPr defaultRowHeight="15" x14ac:dyDescent="0.25"/>
  <cols>
    <col min="1" max="1" width="54.42578125" style="2" bestFit="1" customWidth="1"/>
    <col min="2" max="2" width="21.140625" style="2" customWidth="1"/>
    <col min="3" max="3" width="21" style="2" bestFit="1" customWidth="1"/>
    <col min="4" max="4" width="33.7109375" style="2" bestFit="1" customWidth="1"/>
    <col min="5" max="5" width="5.42578125" style="2" customWidth="1"/>
    <col min="6" max="6" width="16" style="2" customWidth="1"/>
    <col min="7" max="7" width="18.7109375" style="2" bestFit="1" customWidth="1"/>
    <col min="8" max="8" width="7" style="2" customWidth="1"/>
    <col min="9" max="22" width="6.140625" style="2" customWidth="1"/>
    <col min="23" max="23" width="15.7109375" style="2" bestFit="1" customWidth="1"/>
    <col min="24" max="25" width="6.140625" style="2" customWidth="1"/>
    <col min="26" max="26" width="18.85546875" style="2" bestFit="1" customWidth="1"/>
    <col min="27" max="28" width="6.140625" style="2" customWidth="1"/>
    <col min="29" max="29" width="15.7109375" style="2" bestFit="1" customWidth="1"/>
    <col min="30" max="30" width="6.140625" style="2" customWidth="1"/>
    <col min="31" max="31" width="2" style="2" bestFit="1" customWidth="1"/>
    <col min="32" max="16384" width="9.140625" style="2"/>
  </cols>
  <sheetData>
    <row r="4" spans="1:32" x14ac:dyDescent="0.25">
      <c r="A4" s="6" t="s">
        <v>3</v>
      </c>
      <c r="B4" s="2" t="s">
        <v>7</v>
      </c>
    </row>
    <row r="5" spans="1:32" x14ac:dyDescent="0.25">
      <c r="B5" s="2" t="s">
        <v>10</v>
      </c>
    </row>
    <row r="9" spans="1:32" ht="15.75" thickBot="1" x14ac:dyDescent="0.3">
      <c r="B9" s="10" t="s">
        <v>4</v>
      </c>
      <c r="C9" s="10" t="s">
        <v>5</v>
      </c>
      <c r="D9" s="10" t="s">
        <v>6</v>
      </c>
    </row>
    <row r="10" spans="1:32" ht="15.75" thickBot="1" x14ac:dyDescent="0.3">
      <c r="A10" s="5" t="s">
        <v>8</v>
      </c>
      <c r="B10" s="11" t="s">
        <v>9</v>
      </c>
      <c r="C10" s="12">
        <v>2700</v>
      </c>
      <c r="D10" s="12">
        <v>15</v>
      </c>
      <c r="E10" s="15">
        <f t="array" aca="1" ref="E10" ca="1">LARGE(MMULT(N(N(OFFSET(Данные!A$2,MOD(ROW($20:$99),20),TRUNC(ROW($20:$99)/20)*9-2))=TRANSPOSE(N(OFFSET(Данные!A$2,MOD(ROW($20:$99),20),TRUNC(ROW($20:$99)/20)*9-2)))),N(N(OFFSET(Данные!A$2,MOD(ROW($20:$99),20),TRUNC(ROW($20:$99)/20)*9-2))&lt;&gt;0))*(MATCH(N(OFFSET(Данные!A$2,MOD(ROW($20:$99),20),TRUNC(ROW($20:$99)/20)*9-2)),N(OFFSET(Данные!A$2,MOD(ROW($20:$99),20),TRUNC(ROW($20:$99)/20)*9-2)),)=ROW($1:$80))+ROW($1:$80)%%%,ROW(E1))</f>
        <v>15.000021</v>
      </c>
      <c r="F10" s="16">
        <f t="array" aca="1" ref="F10" ca="1">INDEX(N(OFFSET(Данные!A$2,MOD(ROW($20:$99),20),TRUNC(ROW($20:$99)/20)*9-2)),MOD(E10,1)/1%%%+1%)</f>
        <v>2700</v>
      </c>
      <c r="G10" s="16" t="str">
        <f t="array" aca="1" ref="G10" ca="1">INDEX(T(OFFSET(Данные!A$2,MOD(ROW($20:$99),20),TRUNC(ROW($20:$99)/20)*9-7)),MOD(E10,1)/1%%%+1%)</f>
        <v>Название_Третье</v>
      </c>
      <c r="AF10" s="5"/>
    </row>
    <row r="11" spans="1:32" ht="15.75" thickBot="1" x14ac:dyDescent="0.3">
      <c r="A11" s="5" t="s">
        <v>8</v>
      </c>
      <c r="B11" s="11" t="s">
        <v>0</v>
      </c>
      <c r="C11" s="12">
        <v>1</v>
      </c>
      <c r="D11" s="12">
        <v>6</v>
      </c>
      <c r="E11" s="15">
        <f t="array" aca="1" ref="E11" ca="1">LARGE(MMULT(N(N(OFFSET(Данные!A$2,MOD(ROW($20:$99),20),TRUNC(ROW($20:$99)/20)*9-2))=TRANSPOSE(N(OFFSET(Данные!A$2,MOD(ROW($20:$99),20),TRUNC(ROW($20:$99)/20)*9-2)))),N(N(OFFSET(Данные!A$2,MOD(ROW($20:$99),20),TRUNC(ROW($20:$99)/20)*9-2))&lt;&gt;0))*(MATCH(N(OFFSET(Данные!A$2,MOD(ROW($20:$99),20),TRUNC(ROW($20:$99)/20)*9-2)),N(OFFSET(Данные!A$2,MOD(ROW($20:$99),20),TRUNC(ROW($20:$99)/20)*9-2)),)=ROW($1:$80))+ROW($1:$80)%%%,ROW(E2))</f>
        <v>11.000002</v>
      </c>
      <c r="F11" s="16">
        <f t="array" aca="1" ref="F11" ca="1">INDEX(N(OFFSET(Данные!A$2,MOD(ROW($20:$99),20),TRUNC(ROW($20:$99)/20)*9-2)),MOD(E11,1)/1%%%+1%)</f>
        <v>5</v>
      </c>
      <c r="G11" s="16" t="str">
        <f t="array" aca="1" ref="G11" ca="1">INDEX(T(OFFSET(Данные!A$2,MOD(ROW($20:$99),20),TRUNC(ROW($20:$99)/20)*9-7)),MOD(E11,1)/1%%%+1%)</f>
        <v>НазваниеВторое</v>
      </c>
    </row>
    <row r="12" spans="1:32" ht="15.75" thickBot="1" x14ac:dyDescent="0.3">
      <c r="A12" s="5" t="s">
        <v>8</v>
      </c>
      <c r="B12" s="11" t="s">
        <v>0</v>
      </c>
      <c r="C12" s="12">
        <v>5</v>
      </c>
      <c r="D12" s="12">
        <v>6</v>
      </c>
      <c r="E12" s="15">
        <f t="array" aca="1" ref="E12" ca="1">LARGE(MMULT(N(N(OFFSET(Данные!A$2,MOD(ROW($20:$99),20),TRUNC(ROW($20:$99)/20)*9-2))=TRANSPOSE(N(OFFSET(Данные!A$2,MOD(ROW($20:$99),20),TRUNC(ROW($20:$99)/20)*9-2)))),N(N(OFFSET(Данные!A$2,MOD(ROW($20:$99),20),TRUNC(ROW($20:$99)/20)*9-2))&lt;&gt;0))*(MATCH(N(OFFSET(Данные!A$2,MOD(ROW($20:$99),20),TRUNC(ROW($20:$99)/20)*9-2)),N(OFFSET(Данные!A$2,MOD(ROW($20:$99),20),TRUNC(ROW($20:$99)/20)*9-2)),)=ROW($1:$80))+ROW($1:$80)%%%,ROW(E3))</f>
        <v>10.000000999999999</v>
      </c>
      <c r="F12" s="16">
        <f t="array" aca="1" ref="F12" ca="1">INDEX(N(OFFSET(Данные!A$2,MOD(ROW($20:$99),20),TRUNC(ROW($20:$99)/20)*9-2)),MOD(E12,1)/1%%%+1%)</f>
        <v>1</v>
      </c>
      <c r="G12" s="16" t="str">
        <f t="array" aca="1" ref="G12" ca="1">INDEX(T(OFFSET(Данные!A$2,MOD(ROW($20:$99),20),TRUNC(ROW($20:$99)/20)*9-7)),MOD(E12,1)/1%%%+1%)</f>
        <v>НазваниеВторое</v>
      </c>
    </row>
    <row r="13" spans="1:32" ht="15.75" thickBot="1" x14ac:dyDescent="0.3">
      <c r="A13" s="5" t="s">
        <v>8</v>
      </c>
      <c r="B13" s="11" t="s">
        <v>0</v>
      </c>
      <c r="C13" s="12">
        <v>6</v>
      </c>
      <c r="D13" s="12">
        <v>6</v>
      </c>
      <c r="E13" s="15">
        <f t="array" aca="1" ref="E13" ca="1">LARGE(MMULT(N(N(OFFSET(Данные!A$2,MOD(ROW($20:$99),20),TRUNC(ROW($20:$99)/20)*9-2))=TRANSPOSE(N(OFFSET(Данные!A$2,MOD(ROW($20:$99),20),TRUNC(ROW($20:$99)/20)*9-2)))),N(N(OFFSET(Данные!A$2,MOD(ROW($20:$99),20),TRUNC(ROW($20:$99)/20)*9-2))&lt;&gt;0))*(MATCH(N(OFFSET(Данные!A$2,MOD(ROW($20:$99),20),TRUNC(ROW($20:$99)/20)*9-2)),N(OFFSET(Данные!A$2,MOD(ROW($20:$99),20),TRUNC(ROW($20:$99)/20)*9-2)),)=ROW($1:$80))+ROW($1:$80)%%%,ROW(E4))</f>
        <v>6.0000030000000004</v>
      </c>
      <c r="F13" s="16">
        <f t="array" aca="1" ref="F13" ca="1">INDEX(N(OFFSET(Данные!A$2,MOD(ROW($20:$99),20),TRUNC(ROW($20:$99)/20)*9-2)),MOD(E13,1)/1%%%+1%)</f>
        <v>6</v>
      </c>
      <c r="G13" s="16" t="str">
        <f t="array" aca="1" ref="G13" ca="1">INDEX(T(OFFSET(Данные!A$2,MOD(ROW($20:$99),20),TRUNC(ROW($20:$99)/20)*9-7)),MOD(E13,1)/1%%%+1%)</f>
        <v>НазваниеВторое</v>
      </c>
    </row>
    <row r="14" spans="1:32" ht="15.75" thickBot="1" x14ac:dyDescent="0.3">
      <c r="A14" s="5" t="s">
        <v>8</v>
      </c>
      <c r="B14" s="11" t="s">
        <v>1</v>
      </c>
      <c r="C14" s="12">
        <v>5</v>
      </c>
      <c r="D14" s="12">
        <v>5</v>
      </c>
      <c r="E14" s="15">
        <f t="array" aca="1" ref="E14" ca="1">LARGE(MMULT(N(N(OFFSET(Данные!A$2,MOD(ROW($20:$99),20),TRUNC(ROW($20:$99)/20)*9-2))=TRANSPOSE(N(OFFSET(Данные!A$2,MOD(ROW($20:$99),20),TRUNC(ROW($20:$99)/20)*9-2)))),N(N(OFFSET(Данные!A$2,MOD(ROW($20:$99),20),TRUNC(ROW($20:$99)/20)*9-2))&lt;&gt;0))*(MATCH(N(OFFSET(Данные!A$2,MOD(ROW($20:$99),20),TRUNC(ROW($20:$99)/20)*9-2)),N(OFFSET(Данные!A$2,MOD(ROW($20:$99),20),TRUNC(ROW($20:$99)/20)*9-2)),)=ROW($1:$80))+ROW($1:$80)%%%,ROW(E5))</f>
        <v>4.0000460000000002</v>
      </c>
      <c r="F14" s="16">
        <f t="array" aca="1" ref="F14" ca="1">INDEX(N(OFFSET(Данные!A$2,MOD(ROW($20:$99),20),TRUNC(ROW($20:$99)/20)*9-2)),MOD(E14,1)/1%%%+1%)</f>
        <v>4</v>
      </c>
      <c r="G14" s="16" t="str">
        <f t="array" aca="1" ref="G14" ca="1">INDEX(T(OFFSET(Данные!A$2,MOD(ROW($20:$99),20),TRUNC(ROW($20:$99)/20)*9-7)),MOD(E14,1)/1%%%+1%)</f>
        <v>НазваниеОдно</v>
      </c>
    </row>
    <row r="15" spans="1:32" ht="15.75" thickBot="1" x14ac:dyDescent="0.3">
      <c r="A15" s="5" t="s">
        <v>8</v>
      </c>
      <c r="B15" s="11" t="s">
        <v>1</v>
      </c>
      <c r="C15" s="12">
        <v>4</v>
      </c>
      <c r="D15" s="12">
        <v>4</v>
      </c>
      <c r="E15" s="15">
        <f t="array" aca="1" ref="E15" ca="1">LARGE(MMULT(N(N(OFFSET(Данные!A$2,MOD(ROW($20:$99),20),TRUNC(ROW($20:$99)/20)*9-2))=TRANSPOSE(N(OFFSET(Данные!A$2,MOD(ROW($20:$99),20),TRUNC(ROW($20:$99)/20)*9-2)))),N(N(OFFSET(Данные!A$2,MOD(ROW($20:$99),20),TRUNC(ROW($20:$99)/20)*9-2))&lt;&gt;0))*(MATCH(N(OFFSET(Данные!A$2,MOD(ROW($20:$99),20),TRUNC(ROW($20:$99)/20)*9-2)),N(OFFSET(Данные!A$2,MOD(ROW($20:$99),20),TRUNC(ROW($20:$99)/20)*9-2)),)=ROW($1:$80))+ROW($1:$80)%%%,ROW(E6))</f>
        <v>3.0000610000000001</v>
      </c>
      <c r="F15" s="16">
        <f t="array" aca="1" ref="F15" ca="1">INDEX(N(OFFSET(Данные!A$2,MOD(ROW($20:$99),20),TRUNC(ROW($20:$99)/20)*9-2)),MOD(E15,1)/1%%%+1%)</f>
        <v>0.1</v>
      </c>
      <c r="G15" s="16" t="str">
        <f t="array" aca="1" ref="G15" ca="1">INDEX(T(OFFSET(Данные!A$2,MOD(ROW($20:$99),20),TRUNC(ROW($20:$99)/20)*9-7)),MOD(E15,1)/1%%%+1%)</f>
        <v>НазваниеДесятое</v>
      </c>
    </row>
    <row r="16" spans="1:32" ht="15.75" thickBot="1" x14ac:dyDescent="0.3">
      <c r="A16" s="5" t="s">
        <v>8</v>
      </c>
      <c r="B16" s="11" t="s">
        <v>1</v>
      </c>
      <c r="C16" s="12">
        <v>1</v>
      </c>
      <c r="D16" s="12">
        <v>4</v>
      </c>
      <c r="E16" s="15">
        <f t="array" aca="1" ref="E16" ca="1">LARGE(MMULT(N(N(OFFSET(Данные!A$2,MOD(ROW($20:$99),20),TRUNC(ROW($20:$99)/20)*9-2))=TRANSPOSE(N(OFFSET(Данные!A$2,MOD(ROW($20:$99),20),TRUNC(ROW($20:$99)/20)*9-2)))),N(N(OFFSET(Данные!A$2,MOD(ROW($20:$99),20),TRUNC(ROW($20:$99)/20)*9-2))&lt;&gt;0))*(MATCH(N(OFFSET(Данные!A$2,MOD(ROW($20:$99),20),TRUNC(ROW($20:$99)/20)*9-2)),N(OFFSET(Данные!A$2,MOD(ROW($20:$99),20),TRUNC(ROW($20:$99)/20)*9-2)),)=ROW($1:$80))+ROW($1:$80)%%%,ROW(E7))</f>
        <v>3.000048</v>
      </c>
      <c r="F16" s="16">
        <f t="array" aca="1" ref="F16" ca="1">INDEX(N(OFFSET(Данные!A$2,MOD(ROW($20:$99),20),TRUNC(ROW($20:$99)/20)*9-2)),MOD(E16,1)/1%%%+1%)</f>
        <v>3</v>
      </c>
      <c r="G16" s="16" t="str">
        <f t="array" aca="1" ref="G16" ca="1">INDEX(T(OFFSET(Данные!A$2,MOD(ROW($20:$99),20),TRUNC(ROW($20:$99)/20)*9-7)),MOD(E16,1)/1%%%+1%)</f>
        <v>НазваниеОдно</v>
      </c>
    </row>
    <row r="17" spans="1:7" ht="15.75" thickBot="1" x14ac:dyDescent="0.3">
      <c r="A17" s="5" t="s">
        <v>8</v>
      </c>
      <c r="B17" s="11" t="s">
        <v>1</v>
      </c>
      <c r="C17" s="12">
        <v>3</v>
      </c>
      <c r="D17" s="12">
        <v>3</v>
      </c>
      <c r="E17" s="15">
        <f t="array" aca="1" ref="E17" ca="1">LARGE(MMULT(N(N(OFFSET(Данные!A$2,MOD(ROW($20:$99),20),TRUNC(ROW($20:$99)/20)*9-2))=TRANSPOSE(N(OFFSET(Данные!A$2,MOD(ROW($20:$99),20),TRUNC(ROW($20:$99)/20)*9-2)))),N(N(OFFSET(Данные!A$2,MOD(ROW($20:$99),20),TRUNC(ROW($20:$99)/20)*9-2))&lt;&gt;0))*(MATCH(N(OFFSET(Данные!A$2,MOD(ROW($20:$99),20),TRUNC(ROW($20:$99)/20)*9-2)),N(OFFSET(Данные!A$2,MOD(ROW($20:$99),20),TRUNC(ROW($20:$99)/20)*9-2)),)=ROW($1:$80))+ROW($1:$80)%%%,ROW(E8))</f>
        <v>2.0000529999999999</v>
      </c>
      <c r="F17" s="16">
        <f t="array" aca="1" ref="F17" ca="1">INDEX(N(OFFSET(Данные!A$2,MOD(ROW($20:$99),20),TRUNC(ROW($20:$99)/20)*9-2)),MOD(E17,1)/1%%%+1%)</f>
        <v>2</v>
      </c>
      <c r="G17" s="16" t="str">
        <f t="array" aca="1" ref="G17" ca="1">INDEX(T(OFFSET(Данные!A$2,MOD(ROW($20:$99),20),TRUNC(ROW($20:$99)/20)*9-7)),MOD(E17,1)/1%%%+1%)</f>
        <v>НазваниеОдно</v>
      </c>
    </row>
    <row r="18" spans="1:7" ht="15.75" thickBot="1" x14ac:dyDescent="0.3">
      <c r="A18" s="5" t="s">
        <v>8</v>
      </c>
      <c r="B18" s="11" t="s">
        <v>2</v>
      </c>
      <c r="C18" s="12">
        <v>0.1</v>
      </c>
      <c r="D18" s="12">
        <v>3</v>
      </c>
      <c r="E18" s="15">
        <f t="array" aca="1" ref="E18" ca="1">LARGE(MMULT(N(N(OFFSET(Данные!A$2,MOD(ROW($20:$99),20),TRUNC(ROW($20:$99)/20)*9-2))=TRANSPOSE(N(OFFSET(Данные!A$2,MOD(ROW($20:$99),20),TRUNC(ROW($20:$99)/20)*9-2)))),N(N(OFFSET(Данные!A$2,MOD(ROW($20:$99),20),TRUNC(ROW($20:$99)/20)*9-2))&lt;&gt;0))*(MATCH(N(OFFSET(Данные!A$2,MOD(ROW($20:$99),20),TRUNC(ROW($20:$99)/20)*9-2)),N(OFFSET(Данные!A$2,MOD(ROW($20:$99),20),TRUNC(ROW($20:$99)/20)*9-2)),)=ROW($1:$80))+ROW($1:$80)%%%,ROW(E9))</f>
        <v>1.000038</v>
      </c>
      <c r="F18" s="16">
        <f t="array" aca="1" ref="F18" ca="1">INDEX(N(OFFSET(Данные!A$2,MOD(ROW($20:$99),20),TRUNC(ROW($20:$99)/20)*9-2)),MOD(E18,1)/1%%%+1%)</f>
        <v>3402</v>
      </c>
      <c r="G18" s="16" t="str">
        <f t="array" aca="1" ref="G18" ca="1">INDEX(T(OFFSET(Данные!A$2,MOD(ROW($20:$99),20),TRUNC(ROW($20:$99)/20)*9-7)),MOD(E18,1)/1%%%+1%)</f>
        <v>Название_Третье</v>
      </c>
    </row>
    <row r="19" spans="1:7" ht="15.75" thickBot="1" x14ac:dyDescent="0.3">
      <c r="A19" s="5" t="s">
        <v>8</v>
      </c>
      <c r="B19" s="11" t="s">
        <v>1</v>
      </c>
      <c r="C19" s="12">
        <v>2</v>
      </c>
      <c r="D19" s="12">
        <v>2</v>
      </c>
      <c r="E19" s="15">
        <f t="array" aca="1" ref="E19" ca="1">LARGE(MMULT(N(N(OFFSET(Данные!A$2,MOD(ROW($20:$99),20),TRUNC(ROW($20:$99)/20)*9-2))=TRANSPOSE(N(OFFSET(Данные!A$2,MOD(ROW($20:$99),20),TRUNC(ROW($20:$99)/20)*9-2)))),N(N(OFFSET(Данные!A$2,MOD(ROW($20:$99),20),TRUNC(ROW($20:$99)/20)*9-2))&lt;&gt;0))*(MATCH(N(OFFSET(Данные!A$2,MOD(ROW($20:$99),20),TRUNC(ROW($20:$99)/20)*9-2)),N(OFFSET(Данные!A$2,MOD(ROW($20:$99),20),TRUNC(ROW($20:$99)/20)*9-2)),)=ROW($1:$80))+ROW($1:$80)%%%,ROW(E10))</f>
        <v>1.0000370000000001</v>
      </c>
      <c r="F19" s="16">
        <f t="array" aca="1" ref="F19" ca="1">INDEX(N(OFFSET(Данные!A$2,MOD(ROW($20:$99),20),TRUNC(ROW($20:$99)/20)*9-2)),MOD(E19,1)/1%%%+1%)</f>
        <v>2808</v>
      </c>
      <c r="G19" s="16" t="str">
        <f t="array" aca="1" ref="G19" ca="1">INDEX(T(OFFSET(Данные!A$2,MOD(ROW($20:$99),20),TRUNC(ROW($20:$99)/20)*9-7)),MOD(E19,1)/1%%%+1%)</f>
        <v>Название_Третье</v>
      </c>
    </row>
    <row r="20" spans="1:7" x14ac:dyDescent="0.25">
      <c r="E20" s="13">
        <f t="array" ref="E20">LARGE(CHOOSE({1,2,3,4},COUNTIF(Данные!H$2:H$19,Данные!H$2:H$19)*(MATCH(Данные!H$2:H$19,Данные!H$2:H$19,)=ROW($1:$18))*(Данные!H$2:H$19&lt;&gt;0),COUNTIF(Данные!Q$2:Q$19,Данные!Q$2:Q$19)*(MATCH(Данные!Q$2:Q$19,Данные!Q$2:Q$19,)=ROW($1:$18))*(Данные!Q$2:Q$19&lt;&gt;0),COUNTIF(Данные!Z$2:Z$19,Данные!Z$2:Z$19)*(MATCH(Данные!Z$2:Z$19,Данные!Z$2:Z$19,)=ROW($1:$18))*(Данные!Z$2:Z$19&lt;&gt;0),COUNTIF(Данные!AI$2:AI$19,Данные!AI$2:AI$19)*(MATCH(Данные!AI$2:AI$19,Данные!AI$2:AI$19,)=ROW($1:$18))*(Данные!AI$2:AI$19&lt;&gt;0)),ROW(E11))</f>
        <v>1</v>
      </c>
      <c r="F20" s="14">
        <f t="array" aca="1" ref="F20" ca="1">MAX((MAX(CHOOSE({1,2,3,4},(COUNTIF(Данные!H$2:H$19,Данные!H$2:H$19)*(MATCH(Данные!H$2:H$19,Данные!H$2:H$19,)=ROW($1:$18))+1%%%)*(Данные!H$2:H$19&lt;&gt;0)*ISNA(MATCH(Данные!H$2:H$19+1%%%,F$9:F19,)),(COUNTIF(Данные!Q$2:Q$19,Данные!Q$2:Q$19)*(MATCH(Данные!Q$2:Q$19,Данные!Q$2:Q$19,)=ROW($1:$18))+2%%%)*(Данные!Q$2:Q$19&lt;&gt;0)*ISNA(MATCH(Данные!Q$2:Q$19+2%%%,F$9:F19,)),(COUNTIF(Данные!Z$2:Z$19,Данные!Z$2:Z$19)*(MATCH(Данные!Z$2:Z$19,Данные!Z$2:Z$19,)=ROW($1:$18))+3%%%)*(Данные!Z$2:Z$19&lt;&gt;0)*ISNA(MATCH(Данные!Z$2:Z$19+3%%%,F$9:F19,)),(COUNTIF(Данные!AI$2:AI$19,Данные!AI$2:AI$19)*(MATCH(Данные!AI$2:AI$19,Данные!AI$2:AI$19,)=ROW($1:$18))+4%%%)*(Данные!AI$2:AI$19&lt;&gt;0)*ISNA(MATCH(Данные!AI$2:AI$19+4%%%,F$9:F19,))))=CHOOSE({1,2,3,4},(COUNTIF(Данные!H$2:H$19,Данные!H$2:H$19)*(MATCH(Данные!H$2:H$19,Данные!H$2:H$19,)=ROW($1:$18))+1%%%)*(Данные!H$2:H$19&lt;&gt;0)*ISNA(MATCH(Данные!H$2:H$19+1%%%,F$9:F19,)),(COUNTIF(Данные!Q$2:Q$19,Данные!Q$2:Q$19)*(MATCH(Данные!Q$2:Q$19,Данные!Q$2:Q$19,)=ROW($1:$18))+2%%%)*(Данные!Q$2:Q$19&lt;&gt;0)*ISNA(MATCH(Данные!Q$2:Q$19+2%%%,F$9:F19,)),(COUNTIF(Данные!Z$2:Z$19,Данные!Z$2:Z$19)*(MATCH(Данные!Z$2:Z$19,Данные!Z$2:Z$19,)=ROW($1:$18))+3%%%)*(Данные!Z$2:Z$19&lt;&gt;0)*ISNA(MATCH(Данные!Z$2:Z$19+3%%%,F$9:F19,)),(COUNTIF(Данные!AI$2:AI$19,Данные!AI$2:AI$19)*(MATCH(Данные!AI$2:AI$19,Данные!AI$2:AI$19,)=ROW($1:$18))+4%%%)*(Данные!AI$2:AI$19&lt;&gt;0)*ISNA(MATCH(Данные!AI$2:AI$19+4%%%,F$9:F19,))))*CHOOSE({1,2,3,4},Данные!H$2:H$19+1%%%,Данные!Q$2:Q$19+2%%%,Данные!Z$2:Z$19+3%%%,Данные!AI$2:AI$19+4%%%))</f>
        <v>2700.0000020000002</v>
      </c>
      <c r="G20" s="14" t="str">
        <f ca="1">CHOOSE(RIGHTB(F20),Данные!C$2,Данные!L$2,Данные!U$2,Данные!AD$2)</f>
        <v>Название_Третье</v>
      </c>
    </row>
    <row r="21" spans="1:7" x14ac:dyDescent="0.25">
      <c r="E2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Вывести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Белых Сергей Алексеевич</cp:lastModifiedBy>
  <dcterms:created xsi:type="dcterms:W3CDTF">2018-10-31T14:48:28Z</dcterms:created>
  <dcterms:modified xsi:type="dcterms:W3CDTF">2018-11-08T04:46:56Z</dcterms:modified>
</cp:coreProperties>
</file>