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80" windowHeight="10365"/>
  </bookViews>
  <sheets>
    <sheet name="12345" sheetId="1" r:id="rId1"/>
  </sheets>
  <calcPr calcId="0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" i="1"/>
  <c r="O3" i="1" l="1" a="1"/>
  <c r="O3" i="1" s="1"/>
  <c r="O4" i="1" a="1"/>
  <c r="O4" i="1" s="1"/>
  <c r="O5" i="1" a="1"/>
  <c r="O5" i="1" s="1"/>
  <c r="O6" i="1" a="1"/>
  <c r="O6" i="1" s="1"/>
  <c r="O7" i="1" a="1"/>
  <c r="O7" i="1" s="1"/>
  <c r="O8" i="1" a="1"/>
  <c r="O8" i="1" s="1"/>
  <c r="O9" i="1" a="1"/>
  <c r="O9" i="1" s="1"/>
  <c r="O10" i="1" a="1"/>
  <c r="O10" i="1" s="1"/>
  <c r="O11" i="1" a="1"/>
  <c r="O11" i="1" s="1"/>
  <c r="O12" i="1" a="1"/>
  <c r="O12" i="1" s="1"/>
  <c r="O13" i="1" a="1"/>
  <c r="O13" i="1" s="1"/>
  <c r="O14" i="1" a="1"/>
  <c r="O14" i="1" s="1"/>
  <c r="O15" i="1" a="1"/>
  <c r="O15" i="1" s="1"/>
  <c r="O16" i="1" a="1"/>
  <c r="O16" i="1" s="1"/>
  <c r="O17" i="1" a="1"/>
  <c r="O17" i="1" s="1"/>
  <c r="O18" i="1" a="1"/>
  <c r="O18" i="1" s="1"/>
  <c r="O19" i="1" a="1"/>
  <c r="O19" i="1" s="1"/>
  <c r="O20" i="1" a="1"/>
  <c r="O20" i="1" s="1"/>
  <c r="O21" i="1" a="1"/>
  <c r="O21" i="1" s="1"/>
  <c r="O22" i="1" a="1"/>
  <c r="O22" i="1" s="1"/>
  <c r="O23" i="1" a="1"/>
  <c r="O23" i="1" s="1"/>
  <c r="O24" i="1" a="1"/>
  <c r="O24" i="1" s="1"/>
  <c r="O25" i="1" a="1"/>
  <c r="O25" i="1" s="1"/>
  <c r="O26" i="1" a="1"/>
  <c r="O26" i="1" s="1"/>
  <c r="O27" i="1" a="1"/>
  <c r="O27" i="1" s="1"/>
  <c r="O28" i="1" a="1"/>
  <c r="O28" i="1" s="1"/>
  <c r="O29" i="1" a="1"/>
  <c r="O29" i="1" s="1"/>
  <c r="O30" i="1" a="1"/>
  <c r="O30" i="1" s="1"/>
  <c r="O31" i="1" a="1"/>
  <c r="O31" i="1" s="1"/>
  <c r="O32" i="1" a="1"/>
  <c r="O32" i="1" s="1"/>
  <c r="O33" i="1" a="1"/>
  <c r="O33" i="1" s="1"/>
  <c r="O34" i="1" a="1"/>
  <c r="O34" i="1" s="1"/>
  <c r="O35" i="1" a="1"/>
  <c r="O35" i="1" s="1"/>
  <c r="O36" i="1" a="1"/>
  <c r="O36" i="1" s="1"/>
  <c r="O37" i="1" a="1"/>
  <c r="O37" i="1" s="1"/>
  <c r="O38" i="1" a="1"/>
  <c r="O38" i="1" s="1"/>
  <c r="O2" i="1" a="1"/>
  <c r="O2" i="1" s="1"/>
  <c r="X39" i="1" l="1"/>
  <c r="AA2" i="1"/>
  <c r="AB38" i="1"/>
  <c r="X37" i="1"/>
  <c r="X35" i="1"/>
  <c r="X33" i="1"/>
  <c r="X31" i="1"/>
  <c r="X29" i="1"/>
  <c r="X27" i="1"/>
  <c r="X25" i="1"/>
  <c r="X23" i="1"/>
  <c r="X21" i="1"/>
  <c r="X19" i="1"/>
  <c r="X17" i="1"/>
  <c r="X15" i="1"/>
  <c r="X13" i="1"/>
  <c r="X11" i="1"/>
  <c r="X9" i="1"/>
  <c r="X7" i="1"/>
  <c r="X5" i="1"/>
  <c r="AB36" i="1"/>
  <c r="AB34" i="1"/>
  <c r="AB32" i="1"/>
  <c r="AB30" i="1"/>
  <c r="AB28" i="1"/>
  <c r="AB26" i="1"/>
  <c r="AB24" i="1"/>
  <c r="AB22" i="1"/>
  <c r="AB20" i="1"/>
  <c r="Z18" i="1"/>
  <c r="AB16" i="1"/>
  <c r="AB14" i="1"/>
  <c r="AB12" i="1"/>
  <c r="AB10" i="1"/>
  <c r="AB8" i="1"/>
  <c r="AB6" i="1"/>
  <c r="AB4" i="1"/>
  <c r="X3" i="1"/>
  <c r="AC9" i="1"/>
  <c r="AC7" i="1"/>
  <c r="AC5" i="1"/>
  <c r="AC3" i="1"/>
  <c r="U3" i="1" s="1" a="1"/>
  <c r="U3" i="1" s="1"/>
  <c r="AA9" i="1"/>
  <c r="AA7" i="1"/>
  <c r="AA5" i="1"/>
  <c r="AA3" i="1"/>
  <c r="AB39" i="1"/>
  <c r="AC38" i="1"/>
  <c r="AA38" i="1"/>
  <c r="AB37" i="1"/>
  <c r="AC36" i="1"/>
  <c r="AA36" i="1"/>
  <c r="AB35" i="1"/>
  <c r="AC34" i="1"/>
  <c r="AA34" i="1"/>
  <c r="AB33" i="1"/>
  <c r="AC32" i="1"/>
  <c r="AA32" i="1"/>
  <c r="AB31" i="1"/>
  <c r="AC30" i="1"/>
  <c r="AA30" i="1"/>
  <c r="AB29" i="1"/>
  <c r="AC28" i="1"/>
  <c r="AA28" i="1"/>
  <c r="AB27" i="1"/>
  <c r="AC26" i="1"/>
  <c r="AA26" i="1"/>
  <c r="AB25" i="1"/>
  <c r="AC24" i="1"/>
  <c r="AA24" i="1"/>
  <c r="AB23" i="1"/>
  <c r="AC22" i="1"/>
  <c r="AA22" i="1"/>
  <c r="AB21" i="1"/>
  <c r="AC20" i="1"/>
  <c r="AA20" i="1"/>
  <c r="AB19" i="1"/>
  <c r="AC18" i="1"/>
  <c r="AA18" i="1"/>
  <c r="AB17" i="1"/>
  <c r="AC16" i="1"/>
  <c r="AA16" i="1"/>
  <c r="AB15" i="1"/>
  <c r="AC14" i="1"/>
  <c r="AA14" i="1"/>
  <c r="AB13" i="1"/>
  <c r="AC12" i="1"/>
  <c r="AA12" i="1"/>
  <c r="AB11" i="1"/>
  <c r="AC10" i="1"/>
  <c r="AA10" i="1"/>
  <c r="AB9" i="1"/>
  <c r="AC8" i="1"/>
  <c r="AA8" i="1"/>
  <c r="AB7" i="1"/>
  <c r="AC6" i="1"/>
  <c r="AA6" i="1"/>
  <c r="AB5" i="1"/>
  <c r="AC4" i="1"/>
  <c r="AA4" i="1"/>
  <c r="AB3" i="1"/>
  <c r="AC39" i="1"/>
  <c r="AA39" i="1"/>
  <c r="AC37" i="1"/>
  <c r="AA37" i="1"/>
  <c r="AC35" i="1"/>
  <c r="AA35" i="1"/>
  <c r="AC33" i="1"/>
  <c r="AA33" i="1"/>
  <c r="AC31" i="1"/>
  <c r="AA31" i="1"/>
  <c r="AC29" i="1"/>
  <c r="AA29" i="1"/>
  <c r="AC27" i="1"/>
  <c r="AA27" i="1"/>
  <c r="AC25" i="1"/>
  <c r="AA25" i="1"/>
  <c r="AC23" i="1"/>
  <c r="AA23" i="1"/>
  <c r="AC21" i="1"/>
  <c r="AA21" i="1"/>
  <c r="AC19" i="1"/>
  <c r="AA19" i="1"/>
  <c r="AB18" i="1"/>
  <c r="AC17" i="1"/>
  <c r="AA17" i="1"/>
  <c r="AC15" i="1"/>
  <c r="AA15" i="1"/>
  <c r="AC13" i="1"/>
  <c r="AA13" i="1"/>
  <c r="AC11" i="1"/>
  <c r="AA11" i="1"/>
  <c r="AC2" i="1"/>
  <c r="AB2" i="1"/>
  <c r="Y39" i="1"/>
  <c r="Y37" i="1"/>
  <c r="Y35" i="1"/>
  <c r="Y33" i="1"/>
  <c r="Y31" i="1"/>
  <c r="Y29" i="1"/>
  <c r="Y27" i="1"/>
  <c r="Y25" i="1"/>
  <c r="Y23" i="1"/>
  <c r="Y21" i="1"/>
  <c r="Y19" i="1"/>
  <c r="Y17" i="1"/>
  <c r="Y15" i="1"/>
  <c r="Y13" i="1"/>
  <c r="Y11" i="1"/>
  <c r="Y9" i="1"/>
  <c r="Y7" i="1"/>
  <c r="Y5" i="1"/>
  <c r="Y3" i="1"/>
  <c r="X38" i="1"/>
  <c r="Y38" i="1"/>
  <c r="X34" i="1"/>
  <c r="Y34" i="1"/>
  <c r="X30" i="1"/>
  <c r="Y30" i="1"/>
  <c r="X26" i="1"/>
  <c r="Y26" i="1"/>
  <c r="X22" i="1"/>
  <c r="Y22" i="1"/>
  <c r="X16" i="1"/>
  <c r="Y16" i="1"/>
  <c r="X14" i="1"/>
  <c r="Y14" i="1"/>
  <c r="Z14" i="1"/>
  <c r="X12" i="1"/>
  <c r="Y12" i="1"/>
  <c r="Z12" i="1"/>
  <c r="R12" i="1" s="1" a="1"/>
  <c r="R12" i="1" s="1"/>
  <c r="X8" i="1"/>
  <c r="Y8" i="1"/>
  <c r="Z8" i="1"/>
  <c r="R8" i="1" s="1" a="1"/>
  <c r="R8" i="1" s="1"/>
  <c r="X6" i="1"/>
  <c r="Y6" i="1"/>
  <c r="Z6" i="1"/>
  <c r="R6" i="1" s="1" a="1"/>
  <c r="R6" i="1" s="1"/>
  <c r="Z38" i="1"/>
  <c r="R38" i="1" s="1" a="1"/>
  <c r="R38" i="1" s="1"/>
  <c r="Z34" i="1"/>
  <c r="R34" i="1" s="1" a="1"/>
  <c r="R34" i="1" s="1"/>
  <c r="Z30" i="1"/>
  <c r="R30" i="1" s="1" a="1"/>
  <c r="R30" i="1" s="1"/>
  <c r="Z26" i="1"/>
  <c r="Z22" i="1"/>
  <c r="X2" i="1"/>
  <c r="Y2" i="1"/>
  <c r="Z2" i="1"/>
  <c r="X36" i="1"/>
  <c r="Y36" i="1"/>
  <c r="X32" i="1"/>
  <c r="Y32" i="1"/>
  <c r="X28" i="1"/>
  <c r="Y28" i="1"/>
  <c r="X24" i="1"/>
  <c r="Y24" i="1"/>
  <c r="X20" i="1"/>
  <c r="Y20" i="1"/>
  <c r="X18" i="1"/>
  <c r="Y18" i="1"/>
  <c r="X10" i="1"/>
  <c r="Y10" i="1"/>
  <c r="Z10" i="1"/>
  <c r="R10" i="1" s="1" a="1"/>
  <c r="R10" i="1" s="1"/>
  <c r="X4" i="1"/>
  <c r="Y4" i="1"/>
  <c r="Z4" i="1"/>
  <c r="R4" i="1" s="1" a="1"/>
  <c r="R4" i="1" s="1"/>
  <c r="Z36" i="1"/>
  <c r="R36" i="1" s="1" a="1"/>
  <c r="R36" i="1" s="1"/>
  <c r="Z32" i="1"/>
  <c r="R32" i="1" s="1" a="1"/>
  <c r="R32" i="1" s="1"/>
  <c r="Z28" i="1"/>
  <c r="R28" i="1" s="1" a="1"/>
  <c r="R28" i="1" s="1"/>
  <c r="Z24" i="1"/>
  <c r="R24" i="1" s="1" a="1"/>
  <c r="R24" i="1" s="1"/>
  <c r="Z20" i="1"/>
  <c r="Z16" i="1"/>
  <c r="Z39" i="1"/>
  <c r="Z37" i="1"/>
  <c r="Z35" i="1"/>
  <c r="Z33" i="1"/>
  <c r="Z31" i="1"/>
  <c r="Z29" i="1"/>
  <c r="Z27" i="1"/>
  <c r="R27" i="1" s="1" a="1"/>
  <c r="R27" i="1" s="1"/>
  <c r="Z25" i="1"/>
  <c r="R25" i="1" s="1" a="1"/>
  <c r="R25" i="1" s="1"/>
  <c r="Z23" i="1"/>
  <c r="R23" i="1" s="1" a="1"/>
  <c r="R23" i="1" s="1"/>
  <c r="Z21" i="1"/>
  <c r="R21" i="1" s="1" a="1"/>
  <c r="R21" i="1" s="1"/>
  <c r="Z19" i="1"/>
  <c r="R19" i="1" s="1" a="1"/>
  <c r="R19" i="1" s="1"/>
  <c r="Z17" i="1"/>
  <c r="R17" i="1" s="1" a="1"/>
  <c r="R17" i="1" s="1"/>
  <c r="Z15" i="1"/>
  <c r="R15" i="1" s="1" a="1"/>
  <c r="R15" i="1" s="1"/>
  <c r="Z13" i="1"/>
  <c r="R13" i="1" s="1" a="1"/>
  <c r="R13" i="1" s="1"/>
  <c r="Z11" i="1"/>
  <c r="R11" i="1" s="1" a="1"/>
  <c r="R11" i="1" s="1"/>
  <c r="Z9" i="1"/>
  <c r="Z7" i="1"/>
  <c r="R7" i="1" s="1" a="1"/>
  <c r="R7" i="1" s="1"/>
  <c r="Z5" i="1"/>
  <c r="R5" i="1" s="1" a="1"/>
  <c r="R5" i="1" s="1"/>
  <c r="Z3" i="1"/>
  <c r="U16" i="1" l="1" a="1"/>
  <c r="U16" i="1" s="1"/>
  <c r="U20" i="1" a="1"/>
  <c r="U20" i="1" s="1"/>
  <c r="U9" i="1" a="1"/>
  <c r="U9" i="1" s="1"/>
  <c r="U29" i="1" a="1"/>
  <c r="U29" i="1" s="1"/>
  <c r="U31" i="1" a="1"/>
  <c r="U31" i="1" s="1"/>
  <c r="U33" i="1" a="1"/>
  <c r="U33" i="1" s="1"/>
  <c r="U35" i="1" a="1"/>
  <c r="U35" i="1" s="1"/>
  <c r="U37" i="1" a="1"/>
  <c r="U37" i="1" s="1"/>
  <c r="U14" i="1" a="1"/>
  <c r="U14" i="1" s="1"/>
  <c r="U18" i="1" a="1"/>
  <c r="U18" i="1" s="1"/>
  <c r="U22" i="1" a="1"/>
  <c r="U22" i="1" s="1"/>
  <c r="U26" i="1" a="1"/>
  <c r="U26" i="1" s="1"/>
  <c r="R31" i="1" a="1"/>
  <c r="R31" i="1" s="1"/>
  <c r="R20" i="1" a="1"/>
  <c r="R20" i="1" s="1"/>
  <c r="P4" i="1" a="1"/>
  <c r="P4" i="1" s="1"/>
  <c r="Q4" i="1" a="1"/>
  <c r="Q4" i="1" s="1"/>
  <c r="R22" i="1" a="1"/>
  <c r="R22" i="1" s="1"/>
  <c r="P6" i="1" a="1"/>
  <c r="P6" i="1" s="1"/>
  <c r="Q6" i="1" a="1"/>
  <c r="Q6" i="1" s="1"/>
  <c r="P12" i="1" a="1"/>
  <c r="P12" i="1" s="1"/>
  <c r="Q12" i="1" a="1"/>
  <c r="Q12" i="1" s="1"/>
  <c r="P5" i="1" a="1"/>
  <c r="P5" i="1" s="1"/>
  <c r="Q5" i="1" a="1"/>
  <c r="Q5" i="1" s="1"/>
  <c r="S9" i="1" a="1"/>
  <c r="S9" i="1" s="1"/>
  <c r="T9" i="1" a="1"/>
  <c r="T9" i="1" s="1"/>
  <c r="R9" i="1" a="1"/>
  <c r="R9" i="1" s="1"/>
  <c r="R29" i="1" a="1"/>
  <c r="R29" i="1" s="1"/>
  <c r="R33" i="1" a="1"/>
  <c r="R33" i="1" s="1"/>
  <c r="R37" i="1" a="1"/>
  <c r="R37" i="1" s="1"/>
  <c r="R16" i="1" a="1"/>
  <c r="R16" i="1" s="1"/>
  <c r="P10" i="1" a="1"/>
  <c r="P10" i="1" s="1"/>
  <c r="Q10" i="1" a="1"/>
  <c r="Q10" i="1" s="1"/>
  <c r="P24" i="1" a="1"/>
  <c r="P24" i="1" s="1"/>
  <c r="Q24" i="1" a="1"/>
  <c r="Q24" i="1" s="1"/>
  <c r="P28" i="1" a="1"/>
  <c r="P28" i="1" s="1"/>
  <c r="Q28" i="1" a="1"/>
  <c r="Q28" i="1" s="1"/>
  <c r="P32" i="1" a="1"/>
  <c r="P32" i="1" s="1"/>
  <c r="Q32" i="1" a="1"/>
  <c r="Q32" i="1" s="1"/>
  <c r="P36" i="1" a="1"/>
  <c r="P36" i="1" s="1"/>
  <c r="Q36" i="1" a="1"/>
  <c r="Q36" i="1" s="1"/>
  <c r="R26" i="1" a="1"/>
  <c r="R26" i="1" s="1"/>
  <c r="P8" i="1" a="1"/>
  <c r="P8" i="1" s="1"/>
  <c r="Q8" i="1" a="1"/>
  <c r="Q8" i="1" s="1"/>
  <c r="P30" i="1" a="1"/>
  <c r="P30" i="1" s="1"/>
  <c r="Q30" i="1" a="1"/>
  <c r="Q30" i="1" s="1"/>
  <c r="P34" i="1" a="1"/>
  <c r="P34" i="1" s="1"/>
  <c r="Q34" i="1" a="1"/>
  <c r="Q34" i="1" s="1"/>
  <c r="Q38" i="1" a="1"/>
  <c r="Q38" i="1" s="1"/>
  <c r="P38" i="1" a="1"/>
  <c r="P38" i="1" s="1"/>
  <c r="P7" i="1" a="1"/>
  <c r="P7" i="1" s="1"/>
  <c r="Q7" i="1" a="1"/>
  <c r="Q7" i="1" s="1"/>
  <c r="P11" i="1" a="1"/>
  <c r="P11" i="1" s="1"/>
  <c r="Q11" i="1" a="1"/>
  <c r="Q11" i="1" s="1"/>
  <c r="P15" i="1" a="1"/>
  <c r="P15" i="1" s="1"/>
  <c r="Q15" i="1" a="1"/>
  <c r="Q15" i="1" s="1"/>
  <c r="P19" i="1" a="1"/>
  <c r="P19" i="1" s="1"/>
  <c r="Q19" i="1" a="1"/>
  <c r="Q19" i="1" s="1"/>
  <c r="P23" i="1" a="1"/>
  <c r="P23" i="1" s="1"/>
  <c r="Q23" i="1" a="1"/>
  <c r="Q23" i="1" s="1"/>
  <c r="P27" i="1" a="1"/>
  <c r="P27" i="1" s="1"/>
  <c r="Q27" i="1" a="1"/>
  <c r="Q27" i="1" s="1"/>
  <c r="S3" i="1" a="1"/>
  <c r="S3" i="1" s="1"/>
  <c r="T3" i="1" a="1"/>
  <c r="T3" i="1" s="1"/>
  <c r="S7" i="1" a="1"/>
  <c r="S7" i="1" s="1"/>
  <c r="U12" i="1" a="1"/>
  <c r="U12" i="1" s="1"/>
  <c r="U28" i="1" a="1"/>
  <c r="U28" i="1" s="1"/>
  <c r="T31" i="1" a="1"/>
  <c r="T31" i="1" s="1"/>
  <c r="S31" i="1" a="1"/>
  <c r="S31" i="1" s="1"/>
  <c r="S35" i="1" a="1"/>
  <c r="S35" i="1" s="1"/>
  <c r="T35" i="1" a="1"/>
  <c r="T35" i="1" s="1"/>
  <c r="U36" i="1" a="1"/>
  <c r="U36" i="1" s="1"/>
  <c r="S4" i="1" a="1"/>
  <c r="S4" i="1" s="1"/>
  <c r="S16" i="1" a="1"/>
  <c r="S16" i="1" s="1"/>
  <c r="T16" i="1" a="1"/>
  <c r="T16" i="1" s="1"/>
  <c r="S20" i="1" a="1"/>
  <c r="S20" i="1" s="1"/>
  <c r="T20" i="1" a="1"/>
  <c r="T20" i="1" s="1"/>
  <c r="R35" i="1" a="1"/>
  <c r="R35" i="1" s="1"/>
  <c r="R14" i="1" a="1"/>
  <c r="R14" i="1" s="1"/>
  <c r="P13" i="1" a="1"/>
  <c r="P13" i="1" s="1"/>
  <c r="Q13" i="1" a="1"/>
  <c r="Q13" i="1" s="1"/>
  <c r="P17" i="1" a="1"/>
  <c r="P17" i="1" s="1"/>
  <c r="Q17" i="1" a="1"/>
  <c r="Q17" i="1" s="1"/>
  <c r="P21" i="1" a="1"/>
  <c r="P21" i="1" s="1"/>
  <c r="Q21" i="1" a="1"/>
  <c r="Q21" i="1" s="1"/>
  <c r="P25" i="1" a="1"/>
  <c r="P25" i="1" s="1"/>
  <c r="Q25" i="1" a="1"/>
  <c r="Q25" i="1" s="1"/>
  <c r="Q37" i="1" a="1"/>
  <c r="Q37" i="1" s="1"/>
  <c r="S18" i="1" a="1"/>
  <c r="S18" i="1" s="1"/>
  <c r="T18" i="1" a="1"/>
  <c r="T18" i="1" s="1"/>
  <c r="U27" i="1" a="1"/>
  <c r="U27" i="1" s="1"/>
  <c r="T29" i="1" a="1"/>
  <c r="T29" i="1" s="1"/>
  <c r="S29" i="1" a="1"/>
  <c r="S29" i="1" s="1"/>
  <c r="S33" i="1" a="1"/>
  <c r="S33" i="1" s="1"/>
  <c r="T33" i="1" a="1"/>
  <c r="T33" i="1" s="1"/>
  <c r="S37" i="1" a="1"/>
  <c r="S37" i="1" s="1"/>
  <c r="T37" i="1" a="1"/>
  <c r="T37" i="1" s="1"/>
  <c r="U38" i="1" a="1"/>
  <c r="U38" i="1" s="1"/>
  <c r="S6" i="1" a="1"/>
  <c r="S6" i="1" s="1"/>
  <c r="S14" i="1" a="1"/>
  <c r="S14" i="1" s="1"/>
  <c r="T14" i="1" a="1"/>
  <c r="T14" i="1" s="1"/>
  <c r="R18" i="1" a="1"/>
  <c r="R18" i="1" s="1"/>
  <c r="S22" i="1" a="1"/>
  <c r="S22" i="1" s="1"/>
  <c r="T22" i="1" a="1"/>
  <c r="T22" i="1" s="1"/>
  <c r="T26" i="1" a="1"/>
  <c r="T26" i="1" s="1"/>
  <c r="S26" i="1" a="1"/>
  <c r="S26" i="1" s="1"/>
  <c r="P2" i="1" a="1"/>
  <c r="P2" i="1" s="1"/>
  <c r="Q2" i="1" a="1"/>
  <c r="Q2" i="1" s="1"/>
  <c r="U2" i="1" a="1"/>
  <c r="U2" i="1" s="1"/>
  <c r="R2" i="1" a="1"/>
  <c r="R2" i="1" s="1"/>
  <c r="S2" i="1" a="1"/>
  <c r="S2" i="1" s="1"/>
  <c r="V18" i="1"/>
  <c r="W18" i="1"/>
  <c r="V5" i="1"/>
  <c r="W5" i="1"/>
  <c r="V9" i="1"/>
  <c r="W9" i="1"/>
  <c r="V13" i="1"/>
  <c r="W13" i="1"/>
  <c r="V17" i="1"/>
  <c r="W17" i="1"/>
  <c r="V21" i="1"/>
  <c r="W21" i="1"/>
  <c r="V25" i="1"/>
  <c r="W25" i="1"/>
  <c r="V29" i="1"/>
  <c r="W29" i="1"/>
  <c r="V33" i="1"/>
  <c r="W33" i="1"/>
  <c r="V37" i="1"/>
  <c r="W37" i="1"/>
  <c r="V6" i="1"/>
  <c r="W6" i="1"/>
  <c r="V10" i="1"/>
  <c r="W10" i="1"/>
  <c r="V14" i="1"/>
  <c r="W14" i="1"/>
  <c r="V22" i="1"/>
  <c r="W22" i="1"/>
  <c r="V26" i="1"/>
  <c r="W26" i="1"/>
  <c r="V30" i="1"/>
  <c r="W30" i="1"/>
  <c r="V34" i="1"/>
  <c r="W34" i="1"/>
  <c r="V3" i="1"/>
  <c r="W3" i="1"/>
  <c r="V7" i="1"/>
  <c r="W7" i="1"/>
  <c r="V11" i="1"/>
  <c r="W11" i="1"/>
  <c r="V15" i="1"/>
  <c r="W15" i="1"/>
  <c r="V19" i="1"/>
  <c r="W19" i="1"/>
  <c r="V23" i="1"/>
  <c r="W23" i="1"/>
  <c r="V27" i="1"/>
  <c r="W27" i="1"/>
  <c r="V31" i="1"/>
  <c r="W31" i="1"/>
  <c r="V35" i="1"/>
  <c r="W35" i="1"/>
  <c r="V39" i="1"/>
  <c r="W39" i="1"/>
  <c r="V4" i="1"/>
  <c r="W4" i="1"/>
  <c r="V8" i="1"/>
  <c r="W8" i="1"/>
  <c r="V12" i="1"/>
  <c r="W12" i="1"/>
  <c r="V16" i="1"/>
  <c r="W16" i="1"/>
  <c r="V20" i="1"/>
  <c r="W20" i="1"/>
  <c r="V24" i="1"/>
  <c r="W24" i="1"/>
  <c r="V28" i="1"/>
  <c r="W28" i="1"/>
  <c r="V32" i="1"/>
  <c r="W32" i="1"/>
  <c r="V36" i="1"/>
  <c r="W36" i="1"/>
  <c r="V38" i="1"/>
  <c r="W38" i="1"/>
  <c r="V2" i="1"/>
  <c r="W2" i="1"/>
  <c r="S8" i="1" l="1" a="1"/>
  <c r="S8" i="1" s="1"/>
  <c r="D92" i="1"/>
  <c r="D115" i="1"/>
  <c r="D94" i="1"/>
  <c r="B104" i="1"/>
  <c r="D100" i="1"/>
  <c r="B92" i="1"/>
  <c r="B115" i="1"/>
  <c r="B111" i="1"/>
  <c r="D107" i="1"/>
  <c r="D96" i="1"/>
  <c r="B98" i="1"/>
  <c r="B94" i="1"/>
  <c r="D113" i="1"/>
  <c r="B109" i="1"/>
  <c r="D104" i="1"/>
  <c r="B100" i="1"/>
  <c r="D111" i="1"/>
  <c r="B107" i="1"/>
  <c r="B96" i="1"/>
  <c r="D98" i="1"/>
  <c r="B113" i="1"/>
  <c r="D109" i="1"/>
  <c r="U30" i="1" a="1"/>
  <c r="U30" i="1" s="1"/>
  <c r="T13" i="1" a="1"/>
  <c r="T13" i="1" s="1"/>
  <c r="T36" i="1" a="1"/>
  <c r="T36" i="1" s="1"/>
  <c r="T17" i="1" a="1"/>
  <c r="T17" i="1" s="1"/>
  <c r="T2" i="1" a="1"/>
  <c r="T2" i="1" s="1"/>
  <c r="P16" i="1" a="1"/>
  <c r="P16" i="1" s="1"/>
  <c r="P37" i="1" a="1"/>
  <c r="P37" i="1" s="1"/>
  <c r="Q3" i="1" a="1"/>
  <c r="Q3" i="1" s="1"/>
  <c r="P9" i="1" a="1"/>
  <c r="P9" i="1" s="1"/>
  <c r="U24" i="1" a="1"/>
  <c r="U24" i="1" s="1"/>
  <c r="U11" i="1" a="1"/>
  <c r="U11" i="1" s="1"/>
  <c r="U34" i="1" a="1"/>
  <c r="U34" i="1" s="1"/>
  <c r="U32" i="1" a="1"/>
  <c r="U32" i="1" s="1"/>
  <c r="U4" i="1" a="1"/>
  <c r="U4" i="1" s="1"/>
  <c r="T21" i="1" a="1"/>
  <c r="T21" i="1" s="1"/>
  <c r="T32" i="1" a="1"/>
  <c r="T32" i="1" s="1"/>
  <c r="U7" i="1" a="1"/>
  <c r="U7" i="1" s="1"/>
  <c r="U5" i="1" a="1"/>
  <c r="U5" i="1" s="1"/>
  <c r="U8" i="1" a="1"/>
  <c r="U8" i="1" s="1"/>
  <c r="U13" i="1" a="1"/>
  <c r="U13" i="1" s="1"/>
  <c r="U15" i="1" a="1"/>
  <c r="U15" i="1" s="1"/>
  <c r="U23" i="1" a="1"/>
  <c r="U23" i="1" s="1"/>
  <c r="U17" i="1" a="1"/>
  <c r="U17" i="1" s="1"/>
  <c r="U19" i="1" a="1"/>
  <c r="U19" i="1" s="1"/>
  <c r="U25" i="1" a="1"/>
  <c r="U25" i="1" s="1"/>
  <c r="U21" i="1" a="1"/>
  <c r="U21" i="1" s="1"/>
  <c r="U10" i="1" a="1"/>
  <c r="U10" i="1" s="1"/>
  <c r="U6" i="1" a="1"/>
  <c r="U6" i="1" s="1"/>
  <c r="P33" i="1" a="1"/>
  <c r="P33" i="1" s="1"/>
  <c r="P29" i="1" a="1"/>
  <c r="P29" i="1" s="1"/>
  <c r="S30" i="1" a="1"/>
  <c r="S30" i="1" s="1"/>
  <c r="S34" i="1" a="1"/>
  <c r="S34" i="1" s="1"/>
  <c r="S36" i="1" a="1"/>
  <c r="S36" i="1" s="1"/>
  <c r="S19" i="1" a="1"/>
  <c r="S19" i="1" s="1"/>
  <c r="Q33" i="1" a="1"/>
  <c r="Q33" i="1" s="1"/>
  <c r="Q29" i="1" a="1"/>
  <c r="Q29" i="1" s="1"/>
  <c r="Q9" i="1" a="1"/>
  <c r="Q9" i="1" s="1"/>
  <c r="P35" i="1" a="1"/>
  <c r="P35" i="1" s="1"/>
  <c r="R3" i="1" a="1"/>
  <c r="R3" i="1" s="1"/>
  <c r="Q35" i="1" a="1"/>
  <c r="Q35" i="1" s="1"/>
  <c r="P20" i="1" a="1"/>
  <c r="P20" i="1" s="1"/>
  <c r="Q26" i="1" a="1"/>
  <c r="Q26" i="1" s="1"/>
  <c r="Q22" i="1" a="1"/>
  <c r="Q22" i="1" s="1"/>
  <c r="Q18" i="1" a="1"/>
  <c r="Q18" i="1" s="1"/>
  <c r="Q14" i="1" a="1"/>
  <c r="Q14" i="1" s="1"/>
  <c r="P31" i="1" a="1"/>
  <c r="P31" i="1" s="1"/>
  <c r="S5" i="1" a="1"/>
  <c r="S5" i="1" s="1"/>
  <c r="T27" i="1" a="1"/>
  <c r="T27" i="1" s="1"/>
  <c r="T34" i="1" a="1"/>
  <c r="T34" i="1" s="1"/>
  <c r="S23" i="1" a="1"/>
  <c r="S23" i="1" s="1"/>
  <c r="S15" i="1" a="1"/>
  <c r="S15" i="1" s="1"/>
  <c r="Q31" i="1" a="1"/>
  <c r="Q31" i="1" s="1"/>
  <c r="P3" i="1" a="1"/>
  <c r="P3" i="1" s="1"/>
  <c r="T30" i="1" a="1"/>
  <c r="T30" i="1" s="1"/>
  <c r="T23" i="1" a="1"/>
  <c r="T23" i="1" s="1"/>
  <c r="S21" i="1" a="1"/>
  <c r="S21" i="1" s="1"/>
  <c r="T6" i="1" a="1"/>
  <c r="T6" i="1" s="1"/>
  <c r="S32" i="1" a="1"/>
  <c r="S32" i="1" s="1"/>
  <c r="S27" i="1" a="1"/>
  <c r="S27" i="1" s="1"/>
  <c r="Q20" i="1" a="1"/>
  <c r="Q20" i="1" s="1"/>
  <c r="Q16" i="1" a="1"/>
  <c r="Q16" i="1" s="1"/>
  <c r="T19" i="1" a="1"/>
  <c r="T19" i="1" s="1"/>
  <c r="T15" i="1" a="1"/>
  <c r="T15" i="1" s="1"/>
  <c r="T8" i="1" a="1"/>
  <c r="T8" i="1" s="1"/>
  <c r="T4" i="1" a="1"/>
  <c r="T4" i="1" s="1"/>
  <c r="P26" i="1" a="1"/>
  <c r="P26" i="1" s="1"/>
  <c r="P22" i="1" a="1"/>
  <c r="P22" i="1" s="1"/>
  <c r="P18" i="1" a="1"/>
  <c r="P18" i="1" s="1"/>
  <c r="P14" i="1" a="1"/>
  <c r="P14" i="1" s="1"/>
  <c r="T5" i="1" a="1"/>
  <c r="T5" i="1" s="1"/>
  <c r="S10" i="1" a="1"/>
  <c r="S10" i="1" s="1"/>
  <c r="T25" i="1" a="1"/>
  <c r="T25" i="1" s="1"/>
  <c r="S17" i="1" a="1"/>
  <c r="S17" i="1" s="1"/>
  <c r="S38" i="1" a="1"/>
  <c r="S38" i="1" s="1"/>
  <c r="T28" i="1" a="1"/>
  <c r="T28" i="1" s="1"/>
  <c r="T24" i="1" a="1"/>
  <c r="T24" i="1" s="1"/>
  <c r="S12" i="1" a="1"/>
  <c r="S12" i="1" s="1"/>
  <c r="S11" i="1" a="1"/>
  <c r="S11" i="1" s="1"/>
  <c r="T7" i="1" a="1"/>
  <c r="T7" i="1" s="1"/>
  <c r="S13" i="1" a="1"/>
  <c r="S13" i="1" s="1"/>
  <c r="T10" i="1" a="1"/>
  <c r="T10" i="1" s="1"/>
  <c r="S25" i="1" a="1"/>
  <c r="S25" i="1" s="1"/>
  <c r="T38" i="1" a="1"/>
  <c r="T38" i="1" s="1"/>
  <c r="S28" i="1" a="1"/>
  <c r="S28" i="1" s="1"/>
  <c r="S24" i="1" a="1"/>
  <c r="S24" i="1" s="1"/>
  <c r="T12" i="1" a="1"/>
  <c r="T12" i="1" s="1"/>
  <c r="T11" i="1" a="1"/>
  <c r="T11" i="1" s="1"/>
  <c r="B114" i="1" l="1"/>
  <c r="D90" i="1"/>
  <c r="D116" i="1"/>
  <c r="D88" i="1"/>
  <c r="B90" i="1"/>
  <c r="D106" i="1"/>
  <c r="B95" i="1"/>
  <c r="B88" i="1"/>
  <c r="D93" i="1"/>
  <c r="B105" i="1"/>
  <c r="D101" i="1"/>
  <c r="B93" i="1"/>
  <c r="D112" i="1"/>
  <c r="B108" i="1"/>
  <c r="D99" i="1"/>
  <c r="D95" i="1"/>
  <c r="D114" i="1"/>
  <c r="D91" i="1"/>
  <c r="D89" i="1"/>
  <c r="B102" i="1"/>
  <c r="B106" i="1"/>
  <c r="B103" i="1"/>
  <c r="B91" i="1"/>
  <c r="B89" i="1"/>
  <c r="D102" i="1"/>
  <c r="B116" i="1"/>
  <c r="D103" i="1"/>
  <c r="D97" i="1"/>
  <c r="B110" i="1"/>
  <c r="B99" i="1"/>
  <c r="D108" i="1"/>
  <c r="B101" i="1"/>
  <c r="D105" i="1"/>
  <c r="B97" i="1"/>
  <c r="B112" i="1"/>
  <c r="D110" i="1"/>
  <c r="M3" i="1" a="1"/>
  <c r="M3" i="1" s="1"/>
</calcChain>
</file>

<file path=xl/sharedStrings.xml><?xml version="1.0" encoding="utf-8"?>
<sst xmlns="http://schemas.openxmlformats.org/spreadsheetml/2006/main" count="82" uniqueCount="78">
  <si>
    <t>Timestamp</t>
  </si>
  <si>
    <t>UTC</t>
  </si>
  <si>
    <t>Position</t>
  </si>
  <si>
    <t>Altitude</t>
  </si>
  <si>
    <t>2018-11-04T04:31:00Z</t>
  </si>
  <si>
    <t>31.690063,74.695343</t>
  </si>
  <si>
    <t>2018-11-04T04:31:07Z</t>
  </si>
  <si>
    <t>31.383087,74.23333</t>
  </si>
  <si>
    <t>2018-11-04T04:31:13Z</t>
  </si>
  <si>
    <t>31.673723,74.700821</t>
  </si>
  <si>
    <t>2018-11-04T04:31:43Z</t>
  </si>
  <si>
    <t>31.422295,74.289055</t>
  </si>
  <si>
    <t>2018-11-04T04:31:20Z</t>
  </si>
  <si>
    <t>31.666182,74.70137</t>
  </si>
  <si>
    <t>2018-11-04T04:32:16Z</t>
  </si>
  <si>
    <t>31.456467,74.337585</t>
  </si>
  <si>
    <t>2018-11-04T04:31:28Z</t>
  </si>
  <si>
    <t>31.655708,74.699287</t>
  </si>
  <si>
    <t>2018-11-04T04:32:49Z</t>
  </si>
  <si>
    <t>31.491394,74.387352</t>
  </si>
  <si>
    <t>2018-11-04T04:31:34Z</t>
  </si>
  <si>
    <t>31.648682,74.695503</t>
  </si>
  <si>
    <t>2018-11-04T04:33:19Z</t>
  </si>
  <si>
    <t>31.5168,74.432693</t>
  </si>
  <si>
    <t>2018-11-04T04:31:40Z</t>
  </si>
  <si>
    <t>31.641632,74.690552</t>
  </si>
  <si>
    <t>2018-11-04T04:33:52Z</t>
  </si>
  <si>
    <t>31.541473,74.481056</t>
  </si>
  <si>
    <t>2018-11-04T04:31:46Z</t>
  </si>
  <si>
    <t>31.635635,74.684685</t>
  </si>
  <si>
    <t>2018-11-04T04:34:25Z</t>
  </si>
  <si>
    <t>31.56395,74.524521</t>
  </si>
  <si>
    <t>2018-11-04T04:31:53Z</t>
  </si>
  <si>
    <t>31.630325,74.677467</t>
  </si>
  <si>
    <t>2018-11-04T04:34:59Z</t>
  </si>
  <si>
    <t>31.585926,74.567673</t>
  </si>
  <si>
    <t>2018-11-04T04:32:01Z</t>
  </si>
  <si>
    <t>31.623779,74.66481</t>
  </si>
  <si>
    <t>2018-11-04T04:35:33Z</t>
  </si>
  <si>
    <t>31.611809,74.609634</t>
  </si>
  <si>
    <t>2018-11-04T04:32:12Z</t>
  </si>
  <si>
    <t>31.618141,74.65155</t>
  </si>
  <si>
    <t>2018-11-04T04:36:05Z</t>
  </si>
  <si>
    <t>31.639572,74.651451</t>
  </si>
  <si>
    <t>2018-11-04T04:32:20Z</t>
  </si>
  <si>
    <t>31.612106,74.637344</t>
  </si>
  <si>
    <t>2018-11-04T04:36:35Z</t>
  </si>
  <si>
    <t>31.664017,74.688454</t>
  </si>
  <si>
    <t>2018-11-04T04:32:53Z</t>
  </si>
  <si>
    <t>31.58963,74.582893</t>
  </si>
  <si>
    <t>2018-11-04T04:37:08Z</t>
  </si>
  <si>
    <t>31.691711,74.730186</t>
  </si>
  <si>
    <t>2018-11-04T04:33:26Z</t>
  </si>
  <si>
    <t>31.563023,74.528671</t>
  </si>
  <si>
    <t>2018-11-04T04:37:42Z</t>
  </si>
  <si>
    <t>31.719727,74.772575</t>
  </si>
  <si>
    <t>2018-11-04T04:34:00Z</t>
  </si>
  <si>
    <t>31.535557,74.474396</t>
  </si>
  <si>
    <t>2018-11-04T04:34:33Z</t>
  </si>
  <si>
    <t>31.510651,74.421555</t>
  </si>
  <si>
    <t>2018-11-04T04:34:50Z</t>
  </si>
  <si>
    <t>31.498627,74.3908</t>
  </si>
  <si>
    <t>2018-11-04T04:34:57Z</t>
  </si>
  <si>
    <t>31.49622,74.381012</t>
  </si>
  <si>
    <t>2018-11-04T04:35:08Z</t>
  </si>
  <si>
    <t>31.493134,74.364731</t>
  </si>
  <si>
    <t>2018-11-04T04:35:15Z</t>
  </si>
  <si>
    <t>31.490587,74.349594</t>
  </si>
  <si>
    <t>2018-11-04T04:35:46Z</t>
  </si>
  <si>
    <t>31.4832,74.296066</t>
  </si>
  <si>
    <t>2018-11-04T04:36:18Z</t>
  </si>
  <si>
    <t>31.476156,74.236488</t>
  </si>
  <si>
    <t>2018-11-04T04:36:51Z</t>
  </si>
  <si>
    <t>31.468941,74.175186</t>
  </si>
  <si>
    <t>2018-11-04T04:37:24Z</t>
  </si>
  <si>
    <t>31.461399,74.113602</t>
  </si>
  <si>
    <t>2018-11-04T04:37:56Z</t>
  </si>
  <si>
    <t>31.453671,74.052628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</si>
</sst>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16" fillId="0" borderId="0" xfId="0" applyFont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6"/>
  <sheetViews>
    <sheetView tabSelected="1" workbookViewId="0">
      <selection activeCell="A26" sqref="A26"/>
    </sheetView>
  </sheetViews>
  <sheetFormatPr defaultRowHeight="15" x14ac:dyDescent="0.25"/>
  <cols>
    <col min="1" max="1" width="11" bestFit="1" customWidth="1"/>
    <col min="2" max="2" width="9" bestFit="1" customWidth="1"/>
    <col min="3" max="3" width="19" bestFit="1" customWidth="1"/>
    <col min="4" max="4" width="8.28515625" bestFit="1" customWidth="1"/>
    <col min="5" max="5" width="19.85546875" bestFit="1" customWidth="1"/>
    <col min="6" max="7" width="12" bestFit="1" customWidth="1"/>
    <col min="8" max="8" width="11" bestFit="1" customWidth="1"/>
    <col min="9" max="9" width="19.85546875" bestFit="1" customWidth="1"/>
    <col min="10" max="10" width="19" bestFit="1" customWidth="1"/>
    <col min="11" max="11" width="8.28515625" bestFit="1" customWidth="1"/>
    <col min="12" max="13" width="3.5703125" customWidth="1"/>
    <col min="14" max="14" width="3.42578125" customWidth="1"/>
    <col min="15" max="15" width="11" bestFit="1" customWidth="1"/>
    <col min="16" max="23" width="11" customWidth="1"/>
    <col min="24" max="24" width="19.85546875" bestFit="1" customWidth="1"/>
    <col min="25" max="25" width="19" bestFit="1" customWidth="1"/>
    <col min="26" max="26" width="9.140625" bestFit="1" customWidth="1"/>
    <col min="27" max="27" width="19.85546875" bestFit="1" customWidth="1"/>
    <col min="28" max="28" width="19" bestFit="1" customWidth="1"/>
  </cols>
  <sheetData>
    <row r="1" spans="1:29" x14ac:dyDescent="0.25">
      <c r="A1" t="s">
        <v>0</v>
      </c>
      <c r="C1" t="s">
        <v>2</v>
      </c>
      <c r="D1" t="s">
        <v>3</v>
      </c>
      <c r="E1" t="s">
        <v>1</v>
      </c>
      <c r="H1" t="s">
        <v>0</v>
      </c>
      <c r="I1" t="s">
        <v>1</v>
      </c>
      <c r="J1" t="s">
        <v>2</v>
      </c>
      <c r="K1" t="s">
        <v>3</v>
      </c>
    </row>
    <row r="2" spans="1:29" x14ac:dyDescent="0.25">
      <c r="A2">
        <v>1541305860</v>
      </c>
      <c r="B2">
        <f>LEFTB(C2,SEARCH(",",C2)-1)-31.4</f>
        <v>0.29006299999999996</v>
      </c>
      <c r="C2" t="s">
        <v>5</v>
      </c>
      <c r="D2">
        <v>10950</v>
      </c>
      <c r="E2" t="s">
        <v>4</v>
      </c>
      <c r="H2">
        <v>1541305867</v>
      </c>
      <c r="I2" t="s">
        <v>6</v>
      </c>
      <c r="J2" t="s">
        <v>7</v>
      </c>
      <c r="K2">
        <v>17375</v>
      </c>
      <c r="O2" s="1">
        <f t="array" aca="1" ref="O2" ca="1">SMALL(N(OFFSET(A$2,MOD(ROW($24:$60),24),TRUNC(ROW($24:$60)/24-1)*7)),ROW(O1))</f>
        <v>1541305860</v>
      </c>
      <c r="P2" s="1">
        <f t="array" aca="1" ref="P2" ca="1">IF(ISNA($Y2),(INDEX(P:P,MIN(IF(ISTEXT($Y3:$Y$38),ROW(3:$38))))-INDEX(P:P,MAX(ISTEXT($Y$1:$Y1)*ROW($1:1))))/(INDEX($O:$O,MIN(IF(ISTEXT($Y3:$Y$38),ROW(3:$38))))-INDEX($O:$O,MAX(ISTEXT($Y$1:$Y1)*ROW($1:1))))*($O2-INDEX($O:$O,MAX(ISTEXT($Y$1:$Y1)*ROW($1:1))))+INDEX(P:P,MAX(ISTEXT($Y$1:$Y1)*ROW($1:1))),--LEFTB(Y2,SEARCH(",",Y2)-1))</f>
        <v>31.690062999999999</v>
      </c>
      <c r="Q2" s="1">
        <f t="array" aca="1" ref="Q2" ca="1">IF(ISNA($Y2),(INDEX(Q:Q,MIN(IF(ISTEXT($Y3:$Y$38),ROW(3:$38))))-INDEX(Q:Q,MAX(ISTEXT($Y$1:$Y1)*ROW($1:1))))/(INDEX($O:$O,MIN(IF(ISTEXT($Y3:$Y$38),ROW(3:$38))))-INDEX($O:$O,MAX(ISTEXT($Y$1:$Y1)*ROW($1:1))))*($O2-INDEX($O:$O,MAX(ISTEXT($Y$1:$Y1)*ROW($1:1))))+INDEX(Q:Q,MAX(ISTEXT($Y$1:$Y1)*ROW($1:1))),--MID(Y2,SEARCH(",",Y2)+1,99))</f>
        <v>74.695342999999994</v>
      </c>
      <c r="R2" s="1">
        <f t="array" aca="1" ref="R2" ca="1">IF(ISNA($Z2),(INDEX(R:R,MIN(IF(ISNUMBER($Z3:$Z$38),ROW(3:$38))))-INDEX(R:R,MAX(ISNUMBER($Z$1:$Z1)*ROW($1:1))))/(INDEX($O:$O,MIN(IF(ISNUMBER($Z3:$Z$38),ROW(3:$38))))-INDEX($O:$O,MAX(ISNUMBER($Z$1:$Z1)*ROW($1:1))))*($O2-INDEX($O:$O,MAX(ISNUMBER($Z$1:$Z1)*ROW($1:1))))+INDEX(R:R,MAX(ISNUMBER($Z$1:$Z1)*ROW($1:1))),Z2)</f>
        <v>10950</v>
      </c>
      <c r="S2" s="1">
        <f t="array" aca="1" ref="S2" ca="1">IF(ISNA($AB2),(INDEX(S:S,MIN(IF(ISTEXT($AB3:$AB$38),ROW(3:$38))))-INDEX(S:S,MAX(ISTEXT($AB$1:$AB1)*ROW($1:1))))/(INDEX($O:$O,MIN(IF(ISTEXT($AB3:$AB$38),ROW(3:$38))))-INDEX($O:$O,MAX(ISTEXT($AB$1:$AB1)*ROW($1:1))))*($O2-INDEX($O:$O,MAX(ISTEXT($AB$1:$AB1)*ROW($1:1))))+INDEX(S:S,MAX(ISTEXT($AB$1:$AB1)*ROW($1:1))),--LEFTB(AB2,SEARCH(",",AB2)-1))</f>
        <v>31.383086857470467</v>
      </c>
      <c r="T2" s="1">
        <f t="array" aca="1" ref="T2" ca="1">IF(ISNA($AB2),(INDEX(T:T,MIN(IF(ISTEXT($AB3:$AB$38),ROW(3:$38))))-INDEX(T:T,MAX(ISTEXT($AB$1:$AB1)*ROW($1:1))))/(INDEX($O:$O,MIN(IF(ISTEXT($AB3:$AB$38),ROW(3:$38))))-INDEX($O:$O,MAX(ISTEXT($AB$1:$AB1)*ROW($1:1))))*($O2-INDEX($O:$O,MAX(ISTEXT($AB$1:$AB1)*ROW($1:1))))+INDEX(T:T,MAX(ISTEXT($AB$1:$AB1)*ROW($1:1))),--MID(AB2,SEARCH(",",AB2)+1,99))</f>
        <v>74.233329662861649</v>
      </c>
      <c r="U2" s="1">
        <f t="array" aca="1" ref="U2" ca="1">IF(ISNA($AC2),(INDEX(U:U,MIN(IF(ISNUMBER($AC3:$AC$38),ROW(3:$38))))-INDEX(U:U,MAX(ISNUMBER($AC$1:$AC1)*ROW($1:1))))/(INDEX($O:$O,MIN(IF(ISNUMBER($AC3:$AC$38),ROW(3:$38))))-INDEX($O:$O,MAX(ISNUMBER($AC$1:$AC1)*ROW($1:1))))*($O2-INDEX($O:$O,MAX(ISNUMBER($AC$1:$AC1)*ROW($1:1))))+INDEX(U:U,MAX(ISNUMBER($AC$1:$AC1)*ROW($1:1))),AC2)</f>
        <v>17374.999921089639</v>
      </c>
      <c r="V2" t="e">
        <f ca="1">LEFTB(AB2,SEARCH(",",AB2)-1)-31.4</f>
        <v>#N/A</v>
      </c>
      <c r="W2" t="e">
        <f ca="1">MID(AB2,SEARCH(",",AB2)+1,99)-74</f>
        <v>#N/A</v>
      </c>
      <c r="X2">
        <f ca="1">VLOOKUP($O2,$A$2:$D$25,COLUMN(B1),)</f>
        <v>0.29006299999999996</v>
      </c>
      <c r="Y2" t="str">
        <f ca="1">VLOOKUP($O2,$A$2:$D$25,COLUMN(C1),)</f>
        <v>31.690063,74.695343</v>
      </c>
      <c r="Z2">
        <f ca="1">VLOOKUP($O2,$A$2:$D$25,COLUMN(D1),)</f>
        <v>10950</v>
      </c>
      <c r="AA2" t="e">
        <f ca="1">VLOOKUP($O2,$H$2:$K$14,COLUMN(B1),)</f>
        <v>#N/A</v>
      </c>
      <c r="AB2" t="e">
        <f t="shared" ref="AB2:AC2" ca="1" si="0">VLOOKUP($O2,$H$2:$K$14,COLUMN(C1),)</f>
        <v>#N/A</v>
      </c>
      <c r="AC2" t="e">
        <f t="shared" ca="1" si="0"/>
        <v>#N/A</v>
      </c>
    </row>
    <row r="3" spans="1:29" x14ac:dyDescent="0.25">
      <c r="A3">
        <v>1541305873</v>
      </c>
      <c r="B3">
        <f t="shared" ref="B3:B25" si="1">LEFTB(C3,SEARCH(",",C3)-1)-31.4</f>
        <v>0.27372300000000038</v>
      </c>
      <c r="C3" t="s">
        <v>9</v>
      </c>
      <c r="D3">
        <v>11250</v>
      </c>
      <c r="E3" t="s">
        <v>8</v>
      </c>
      <c r="H3">
        <v>1541305903</v>
      </c>
      <c r="I3" t="s">
        <v>10</v>
      </c>
      <c r="J3" t="s">
        <v>11</v>
      </c>
      <c r="K3">
        <v>16750</v>
      </c>
      <c r="M3">
        <f t="array" aca="1" ref="M3" ca="1">(INDEX(P:P,MIN(IF(ISNUMBER(P4:P$38),ROW(4:$38))))-INDEX(P:P,MAX(ISNUMBER(P$1:P2)*ROW($1:2))))/(INDEX($O:$O,MIN(IF(ISNUMBER(P4:P$38),ROW(4:$38))))-INDEX($O:$O,MAX(ISNUMBER(P$1:P2)*ROW($1:2))))*($O3-INDEX($O:$O,MAX(ISNUMBER(P$1:P2)*ROW($1:2))))+INDEX(P:P,MAX(ISNUMBER(P$1:P2)*ROW($1:2)))</f>
        <v>31.681264538461537</v>
      </c>
      <c r="O3" s="1">
        <f t="array" aca="1" ref="O3" ca="1">SMALL(N(OFFSET(A$2,MOD(ROW($24:$60),24),TRUNC(ROW($24:$60)/24-1)*7)),ROW(O2))</f>
        <v>1541305867</v>
      </c>
      <c r="P3" s="1">
        <f t="array" aca="1" ref="P3" ca="1">IF(ISNA($Y3),(INDEX(P:P,MIN(IF(ISTEXT($Y4:$Y$38),ROW(4:$38))))-INDEX(P:P,MAX(ISTEXT($Y$1:$Y2)*ROW($1:2))))/(INDEX($O:$O,MIN(IF(ISTEXT($Y4:$Y$38),ROW(4:$38))))-INDEX($O:$O,MAX(ISTEXT($Y$1:$Y2)*ROW($1:2))))*($O3-INDEX($O:$O,MAX(ISTEXT($Y$1:$Y2)*ROW($1:2))))+INDEX(P:P,MAX(ISTEXT($Y$1:$Y2)*ROW($1:2))),--LEFTB(Y3,SEARCH(",",Y3)-1))</f>
        <v>31.681264538461537</v>
      </c>
      <c r="Q3" s="1">
        <f t="array" aca="1" ref="Q3" ca="1">IF(ISNA($Y3),(INDEX(Q:Q,MIN(IF(ISTEXT($Y4:$Y$38),ROW(4:$38))))-INDEX(Q:Q,MAX(ISTEXT($Y$1:$Y2)*ROW($1:2))))/(INDEX($O:$O,MIN(IF(ISTEXT($Y4:$Y$38),ROW(4:$38))))-INDEX($O:$O,MAX(ISTEXT($Y$1:$Y2)*ROW($1:2))))*($O3-INDEX($O:$O,MAX(ISTEXT($Y$1:$Y2)*ROW($1:2))))+INDEX(Q:Q,MAX(ISTEXT($Y$1:$Y2)*ROW($1:2))),--MID(Y3,SEARCH(",",Y3)+1,99))</f>
        <v>74.698292692307689</v>
      </c>
      <c r="R3" s="1">
        <f t="array" aca="1" ref="R3" ca="1">IF(ISNA($Z3),(INDEX(R:R,MIN(IF(ISNUMBER($Z4:$Z$38),ROW(4:$38))))-INDEX(R:R,MAX(ISNUMBER($Z$1:$Z2)*ROW($1:2))))/(INDEX($O:$O,MIN(IF(ISNUMBER($Z4:$Z$38),ROW(4:$38))))-INDEX($O:$O,MAX(ISNUMBER($Z$1:$Z2)*ROW($1:2))))*($O3-INDEX($O:$O,MAX(ISNUMBER($Z$1:$Z2)*ROW($1:2))))+INDEX(R:R,MAX(ISNUMBER($Z$1:$Z2)*ROW($1:2))),Z3)</f>
        <v>11111.538461538461</v>
      </c>
      <c r="S3" s="1">
        <f t="array" aca="1" ref="S3" ca="1">IF(ISNA($AB3),(INDEX(S:S,MIN(IF(ISTEXT($AB4:$AB$38),ROW(4:$38))))-INDEX(S:S,MAX(ISTEXT($AB$1:$AB2)*ROW($1:2))))/(INDEX($O:$O,MIN(IF(ISTEXT($AB4:$AB$38),ROW(4:$38))))-INDEX($O:$O,MAX(ISTEXT($AB$1:$AB2)*ROW($1:2))))*($O3-INDEX($O:$O,MAX(ISTEXT($AB$1:$AB2)*ROW($1:2))))+INDEX(S:S,MAX(ISTEXT($AB$1:$AB2)*ROW($1:2))),--LEFTB(AB3,SEARCH(",",AB3)-1))</f>
        <v>31.383087</v>
      </c>
      <c r="T3" s="1">
        <f t="array" aca="1" ref="T3" ca="1">IF(ISNA($AB3),(INDEX(T:T,MIN(IF(ISTEXT($AB4:$AB$38),ROW(4:$38))))-INDEX(T:T,MAX(ISTEXT($AB$1:$AB2)*ROW($1:2))))/(INDEX($O:$O,MIN(IF(ISTEXT($AB4:$AB$38),ROW(4:$38))))-INDEX($O:$O,MAX(ISTEXT($AB$1:$AB2)*ROW($1:2))))*($O3-INDEX($O:$O,MAX(ISTEXT($AB$1:$AB2)*ROW($1:2))))+INDEX(T:T,MAX(ISTEXT($AB$1:$AB2)*ROW($1:2))),--MID(AB3,SEARCH(",",AB3)+1,99))</f>
        <v>74.233329999999995</v>
      </c>
      <c r="U3" s="1">
        <f t="array" aca="1" ref="U3" ca="1">IF(ISNA($AC3),(INDEX(U:U,MIN(IF(ISNUMBER($AC4:$AC$38),ROW(4:$38))))-INDEX(U:U,MAX(ISNUMBER($AC$1:$AC2)*ROW($1:2))))/(INDEX($O:$O,MIN(IF(ISNUMBER($AC4:$AC$38),ROW(4:$38))))-INDEX($O:$O,MAX(ISNUMBER($AC$1:$AC2)*ROW($1:2))))*($O3-INDEX($O:$O,MAX(ISNUMBER($AC$1:$AC2)*ROW($1:2))))+INDEX(U:U,MAX(ISNUMBER($AC$1:$AC2)*ROW($1:2))),AC3)</f>
        <v>17375</v>
      </c>
      <c r="V3">
        <f t="shared" ref="V3:V39" ca="1" si="2">LEFTB(AB3,SEARCH(",",AB3)-1)-31.4</f>
        <v>-1.6912999999998846E-2</v>
      </c>
      <c r="W3">
        <f t="shared" ref="W3:W39" ca="1" si="3">MID(AB3,SEARCH(",",AB3)+1,99)-74</f>
        <v>0.23332999999999515</v>
      </c>
      <c r="X3" t="e">
        <f ca="1">VLOOKUP($O3,$A$2:$D$25,COLUMN(B2),)</f>
        <v>#N/A</v>
      </c>
      <c r="Y3" t="e">
        <f ca="1">VLOOKUP($O3,$A$2:$D$25,COLUMN(C2),)</f>
        <v>#N/A</v>
      </c>
      <c r="Z3" t="e">
        <f ca="1">VLOOKUP($O3,$A$2:$D$25,COLUMN(D2),)</f>
        <v>#N/A</v>
      </c>
      <c r="AA3" t="str">
        <f ca="1">VLOOKUP($O3,$H$2:$K$14,COLUMN(B2),)</f>
        <v>2018-11-04T04:31:07Z</v>
      </c>
      <c r="AB3" t="str">
        <f ca="1">VLOOKUP($O3,$H$2:$K$14,COLUMN(C2),)</f>
        <v>31.383087,74.23333</v>
      </c>
      <c r="AC3">
        <f ca="1">VLOOKUP($O3,$H$2:$K$14,COLUMN(D2),)</f>
        <v>17375</v>
      </c>
    </row>
    <row r="4" spans="1:29" x14ac:dyDescent="0.25">
      <c r="A4">
        <v>1541305880</v>
      </c>
      <c r="B4">
        <f t="shared" si="1"/>
        <v>0.26618200000000058</v>
      </c>
      <c r="C4" t="s">
        <v>13</v>
      </c>
      <c r="D4">
        <v>11425</v>
      </c>
      <c r="E4" t="s">
        <v>12</v>
      </c>
      <c r="H4">
        <v>1541305936</v>
      </c>
      <c r="I4" t="s">
        <v>14</v>
      </c>
      <c r="J4" t="s">
        <v>15</v>
      </c>
      <c r="K4">
        <v>15750</v>
      </c>
      <c r="O4" s="1">
        <f t="array" aca="1" ref="O4" ca="1">SMALL(N(OFFSET(A$2,MOD(ROW($24:$60),24),TRUNC(ROW($24:$60)/24-1)*7)),ROW(O3))</f>
        <v>1541305873</v>
      </c>
      <c r="P4" s="1">
        <f t="array" aca="1" ref="P4" ca="1">IF(ISNA($Y4),(INDEX(P:P,MIN(IF(ISTEXT($Y5:$Y$38),ROW(5:$38))))-INDEX(P:P,MAX(ISTEXT($Y$1:$Y3)*ROW($1:3))))/(INDEX($O:$O,MIN(IF(ISTEXT($Y5:$Y$38),ROW(5:$38))))-INDEX($O:$O,MAX(ISTEXT($Y$1:$Y3)*ROW($1:3))))*($O4-INDEX($O:$O,MAX(ISTEXT($Y$1:$Y3)*ROW($1:3))))+INDEX(P:P,MAX(ISTEXT($Y$1:$Y3)*ROW($1:3))),--LEFTB(Y4,SEARCH(",",Y4)-1))</f>
        <v>31.673722999999999</v>
      </c>
      <c r="Q4" s="1">
        <f t="array" aca="1" ref="Q4" ca="1">IF(ISNA($Y4),(INDEX(Q:Q,MIN(IF(ISTEXT($Y5:$Y$38),ROW(5:$38))))-INDEX(Q:Q,MAX(ISTEXT($Y$1:$Y3)*ROW($1:3))))/(INDEX($O:$O,MIN(IF(ISTEXT($Y5:$Y$38),ROW(5:$38))))-INDEX($O:$O,MAX(ISTEXT($Y$1:$Y3)*ROW($1:3))))*($O4-INDEX($O:$O,MAX(ISTEXT($Y$1:$Y3)*ROW($1:3))))+INDEX(Q:Q,MAX(ISTEXT($Y$1:$Y3)*ROW($1:3))),--MID(Y4,SEARCH(",",Y4)+1,99))</f>
        <v>74.700821000000005</v>
      </c>
      <c r="R4" s="1">
        <f t="array" aca="1" ref="R4" ca="1">IF(ISNA($Z4),(INDEX(R:R,MIN(IF(ISNUMBER($Z5:$Z$38),ROW(5:$38))))-INDEX(R:R,MAX(ISNUMBER($Z$1:$Z3)*ROW($1:3))))/(INDEX($O:$O,MIN(IF(ISNUMBER($Z5:$Z$38),ROW(5:$38))))-INDEX($O:$O,MAX(ISNUMBER($Z$1:$Z3)*ROW($1:3))))*($O4-INDEX($O:$O,MAX(ISNUMBER($Z$1:$Z3)*ROW($1:3))))+INDEX(R:R,MAX(ISNUMBER($Z$1:$Z3)*ROW($1:3))),Z4)</f>
        <v>11250</v>
      </c>
      <c r="S4" s="1">
        <f t="array" aca="1" ref="S4" ca="1">IF(ISNA($AB4),(INDEX(S:S,MIN(IF(ISTEXT($AB5:$AB$38),ROW(5:$38))))-INDEX(S:S,MAX(ISTEXT($AB$1:$AB3)*ROW($1:3))))/(INDEX($O:$O,MIN(IF(ISTEXT($AB5:$AB$38),ROW(5:$38))))-INDEX($O:$O,MAX(ISTEXT($AB$1:$AB3)*ROW($1:3))))*($O4-INDEX($O:$O,MAX(ISTEXT($AB$1:$AB3)*ROW($1:3))))+INDEX(S:S,MAX(ISTEXT($AB$1:$AB3)*ROW($1:3))),--LEFTB(AB4,SEARCH(",",AB4)-1))</f>
        <v>31.389621666666667</v>
      </c>
      <c r="T4" s="1">
        <f t="array" aca="1" ref="T4" ca="1">IF(ISNA($AB4),(INDEX(T:T,MIN(IF(ISTEXT($AB5:$AB$38),ROW(5:$38))))-INDEX(T:T,MAX(ISTEXT($AB$1:$AB3)*ROW($1:3))))/(INDEX($O:$O,MIN(IF(ISTEXT($AB5:$AB$38),ROW(5:$38))))-INDEX($O:$O,MAX(ISTEXT($AB$1:$AB3)*ROW($1:3))))*($O4-INDEX($O:$O,MAX(ISTEXT($AB$1:$AB3)*ROW($1:3))))+INDEX(T:T,MAX(ISTEXT($AB$1:$AB3)*ROW($1:3))),--MID(AB4,SEARCH(",",AB4)+1,99))</f>
        <v>74.242617499999994</v>
      </c>
      <c r="U4" s="1">
        <f t="array" aca="1" ref="U4" ca="1">IF(ISNA($AC4),(INDEX(U:U,MIN(IF(ISNUMBER($AC5:$AC$38),ROW(5:$38))))-INDEX(U:U,MAX(ISNUMBER($AC$1:$AC3)*ROW($1:3))))/(INDEX($O:$O,MIN(IF(ISNUMBER($AC5:$AC$38),ROW(5:$38))))-INDEX($O:$O,MAX(ISNUMBER($AC$1:$AC3)*ROW($1:3))))*($O4-INDEX($O:$O,MAX(ISNUMBER($AC$1:$AC3)*ROW($1:3))))+INDEX(U:U,MAX(ISNUMBER($AC$1:$AC3)*ROW($1:3))),AC4)</f>
        <v>17270.833333333332</v>
      </c>
      <c r="V4" t="e">
        <f t="shared" ca="1" si="2"/>
        <v>#N/A</v>
      </c>
      <c r="W4" t="e">
        <f t="shared" ca="1" si="3"/>
        <v>#N/A</v>
      </c>
      <c r="X4">
        <f ca="1">VLOOKUP($O4,$A$2:$D$25,COLUMN(B3),)</f>
        <v>0.27372300000000038</v>
      </c>
      <c r="Y4" t="str">
        <f ca="1">VLOOKUP($O4,$A$2:$D$25,COLUMN(C3),)</f>
        <v>31.673723,74.700821</v>
      </c>
      <c r="Z4">
        <f ca="1">VLOOKUP($O4,$A$2:$D$25,COLUMN(D3),)</f>
        <v>11250</v>
      </c>
      <c r="AA4" t="e">
        <f ca="1">VLOOKUP($O4,$H$2:$K$14,COLUMN(B3),)</f>
        <v>#N/A</v>
      </c>
      <c r="AB4" t="e">
        <f ca="1">VLOOKUP($O4,$H$2:$K$14,COLUMN(C3),)</f>
        <v>#N/A</v>
      </c>
      <c r="AC4" t="e">
        <f ca="1">VLOOKUP($O4,$H$2:$K$14,COLUMN(D3),)</f>
        <v>#N/A</v>
      </c>
    </row>
    <row r="5" spans="1:29" x14ac:dyDescent="0.25">
      <c r="A5">
        <v>1541305888</v>
      </c>
      <c r="B5">
        <f t="shared" si="1"/>
        <v>0.25570800000000204</v>
      </c>
      <c r="C5" t="s">
        <v>17</v>
      </c>
      <c r="D5">
        <v>11575</v>
      </c>
      <c r="E5" t="s">
        <v>16</v>
      </c>
      <c r="H5">
        <v>1541305969</v>
      </c>
      <c r="I5" t="s">
        <v>18</v>
      </c>
      <c r="J5" t="s">
        <v>19</v>
      </c>
      <c r="K5">
        <v>14975</v>
      </c>
      <c r="O5" s="1">
        <f t="array" aca="1" ref="O5" ca="1">SMALL(N(OFFSET(A$2,MOD(ROW($24:$60),24),TRUNC(ROW($24:$60)/24-1)*7)),ROW(O4))</f>
        <v>1541305880</v>
      </c>
      <c r="P5" s="1">
        <f t="array" aca="1" ref="P5" ca="1">IF(ISNA($Y5),(INDEX(P:P,MIN(IF(ISTEXT($Y6:$Y$38),ROW(6:$38))))-INDEX(P:P,MAX(ISTEXT($Y$1:$Y4)*ROW($1:4))))/(INDEX($O:$O,MIN(IF(ISTEXT($Y6:$Y$38),ROW(6:$38))))-INDEX($O:$O,MAX(ISTEXT($Y$1:$Y4)*ROW($1:4))))*($O5-INDEX($O:$O,MAX(ISTEXT($Y$1:$Y4)*ROW($1:4))))+INDEX(P:P,MAX(ISTEXT($Y$1:$Y4)*ROW($1:4))),--LEFTB(Y5,SEARCH(",",Y5)-1))</f>
        <v>31.666181999999999</v>
      </c>
      <c r="Q5" s="1">
        <f t="array" aca="1" ref="Q5" ca="1">IF(ISNA($Y5),(INDEX(Q:Q,MIN(IF(ISTEXT($Y6:$Y$38),ROW(6:$38))))-INDEX(Q:Q,MAX(ISTEXT($Y$1:$Y4)*ROW($1:4))))/(INDEX($O:$O,MIN(IF(ISTEXT($Y6:$Y$38),ROW(6:$38))))-INDEX($O:$O,MAX(ISTEXT($Y$1:$Y4)*ROW($1:4))))*($O5-INDEX($O:$O,MAX(ISTEXT($Y$1:$Y4)*ROW($1:4))))+INDEX(Q:Q,MAX(ISTEXT($Y$1:$Y4)*ROW($1:4))),--MID(Y5,SEARCH(",",Y5)+1,99))</f>
        <v>74.701369999999997</v>
      </c>
      <c r="R5" s="1">
        <f t="array" aca="1" ref="R5" ca="1">IF(ISNA($Z5),(INDEX(R:R,MIN(IF(ISNUMBER($Z6:$Z$38),ROW(6:$38))))-INDEX(R:R,MAX(ISNUMBER($Z$1:$Z4)*ROW($1:4))))/(INDEX($O:$O,MIN(IF(ISNUMBER($Z6:$Z$38),ROW(6:$38))))-INDEX($O:$O,MAX(ISNUMBER($Z$1:$Z4)*ROW($1:4))))*($O5-INDEX($O:$O,MAX(ISNUMBER($Z$1:$Z4)*ROW($1:4))))+INDEX(R:R,MAX(ISNUMBER($Z$1:$Z4)*ROW($1:4))),Z5)</f>
        <v>11425</v>
      </c>
      <c r="S5" s="1">
        <f t="array" aca="1" ref="S5" ca="1">IF(ISNA($AB5),(INDEX(S:S,MIN(IF(ISTEXT($AB6:$AB$38),ROW(6:$38))))-INDEX(S:S,MAX(ISTEXT($AB$1:$AB4)*ROW($1:4))))/(INDEX($O:$O,MIN(IF(ISTEXT($AB6:$AB$38),ROW(6:$38))))-INDEX($O:$O,MAX(ISTEXT($AB$1:$AB4)*ROW($1:4))))*($O5-INDEX($O:$O,MAX(ISTEXT($AB$1:$AB4)*ROW($1:4))))+INDEX(S:S,MAX(ISTEXT($AB$1:$AB4)*ROW($1:4))),--LEFTB(AB5,SEARCH(",",AB5)-1))</f>
        <v>31.397245444444444</v>
      </c>
      <c r="T5" s="1">
        <f t="array" aca="1" ref="T5" ca="1">IF(ISNA($AB5),(INDEX(T:T,MIN(IF(ISTEXT($AB6:$AB$38),ROW(6:$38))))-INDEX(T:T,MAX(ISTEXT($AB$1:$AB4)*ROW($1:4))))/(INDEX($O:$O,MIN(IF(ISTEXT($AB6:$AB$38),ROW(6:$38))))-INDEX($O:$O,MAX(ISTEXT($AB$1:$AB4)*ROW($1:4))))*($O5-INDEX($O:$O,MAX(ISTEXT($AB$1:$AB4)*ROW($1:4))))+INDEX(T:T,MAX(ISTEXT($AB$1:$AB4)*ROW($1:4))),--MID(AB5,SEARCH(",",AB5)+1,99))</f>
        <v>74.25345291666666</v>
      </c>
      <c r="U5" s="1">
        <f t="array" aca="1" ref="U5" ca="1">IF(ISNA($AC5),(INDEX(U:U,MIN(IF(ISNUMBER($AC6:$AC$38),ROW(6:$38))))-INDEX(U:U,MAX(ISNUMBER($AC$1:$AC4)*ROW($1:4))))/(INDEX($O:$O,MIN(IF(ISNUMBER($AC6:$AC$38),ROW(6:$38))))-INDEX($O:$O,MAX(ISNUMBER($AC$1:$AC4)*ROW($1:4))))*($O5-INDEX($O:$O,MAX(ISNUMBER($AC$1:$AC4)*ROW($1:4))))+INDEX(U:U,MAX(ISNUMBER($AC$1:$AC4)*ROW($1:4))),AC5)</f>
        <v>17149.305555555555</v>
      </c>
      <c r="V5" t="e">
        <f t="shared" ca="1" si="2"/>
        <v>#N/A</v>
      </c>
      <c r="W5" t="e">
        <f t="shared" ca="1" si="3"/>
        <v>#N/A</v>
      </c>
      <c r="X5">
        <f ca="1">VLOOKUP($O5,$A$2:$D$25,COLUMN(B4),)</f>
        <v>0.26618200000000058</v>
      </c>
      <c r="Y5" t="str">
        <f ca="1">VLOOKUP($O5,$A$2:$D$25,COLUMN(C4),)</f>
        <v>31.666182,74.70137</v>
      </c>
      <c r="Z5">
        <f ca="1">VLOOKUP($O5,$A$2:$D$25,COLUMN(D4),)</f>
        <v>11425</v>
      </c>
      <c r="AA5" t="e">
        <f ca="1">VLOOKUP($O5,$H$2:$K$14,COLUMN(B4),)</f>
        <v>#N/A</v>
      </c>
      <c r="AB5" t="e">
        <f ca="1">VLOOKUP($O5,$H$2:$K$14,COLUMN(C4),)</f>
        <v>#N/A</v>
      </c>
      <c r="AC5" t="e">
        <f ca="1">VLOOKUP($O5,$H$2:$K$14,COLUMN(D4),)</f>
        <v>#N/A</v>
      </c>
    </row>
    <row r="6" spans="1:29" x14ac:dyDescent="0.25">
      <c r="A6">
        <v>1541305894</v>
      </c>
      <c r="B6">
        <f t="shared" si="1"/>
        <v>0.24868200000000229</v>
      </c>
      <c r="C6" t="s">
        <v>21</v>
      </c>
      <c r="D6">
        <v>11725</v>
      </c>
      <c r="E6" t="s">
        <v>20</v>
      </c>
      <c r="H6">
        <v>1541305999</v>
      </c>
      <c r="I6" t="s">
        <v>22</v>
      </c>
      <c r="J6" t="s">
        <v>23</v>
      </c>
      <c r="K6">
        <v>14600</v>
      </c>
      <c r="O6" s="1">
        <f t="array" aca="1" ref="O6" ca="1">SMALL(N(OFFSET(A$2,MOD(ROW($24:$60),24),TRUNC(ROW($24:$60)/24-1)*7)),ROW(O5))</f>
        <v>1541305888</v>
      </c>
      <c r="P6" s="1">
        <f t="array" aca="1" ref="P6" ca="1">IF(ISNA($Y6),(INDEX(P:P,MIN(IF(ISTEXT($Y7:$Y$38),ROW(7:$38))))-INDEX(P:P,MAX(ISTEXT($Y$1:$Y5)*ROW($1:5))))/(INDEX($O:$O,MIN(IF(ISTEXT($Y7:$Y$38),ROW(7:$38))))-INDEX($O:$O,MAX(ISTEXT($Y$1:$Y5)*ROW($1:5))))*($O6-INDEX($O:$O,MAX(ISTEXT($Y$1:$Y5)*ROW($1:5))))+INDEX(P:P,MAX(ISTEXT($Y$1:$Y5)*ROW($1:5))),--LEFTB(Y6,SEARCH(",",Y6)-1))</f>
        <v>31.655708000000001</v>
      </c>
      <c r="Q6" s="1">
        <f t="array" aca="1" ref="Q6" ca="1">IF(ISNA($Y6),(INDEX(Q:Q,MIN(IF(ISTEXT($Y7:$Y$38),ROW(7:$38))))-INDEX(Q:Q,MAX(ISTEXT($Y$1:$Y5)*ROW($1:5))))/(INDEX($O:$O,MIN(IF(ISTEXT($Y7:$Y$38),ROW(7:$38))))-INDEX($O:$O,MAX(ISTEXT($Y$1:$Y5)*ROW($1:5))))*($O6-INDEX($O:$O,MAX(ISTEXT($Y$1:$Y5)*ROW($1:5))))+INDEX(Q:Q,MAX(ISTEXT($Y$1:$Y5)*ROW($1:5))),--MID(Y6,SEARCH(",",Y6)+1,99))</f>
        <v>74.699286999999998</v>
      </c>
      <c r="R6" s="1">
        <f t="array" aca="1" ref="R6" ca="1">IF(ISNA($Z6),(INDEX(R:R,MIN(IF(ISNUMBER($Z7:$Z$38),ROW(7:$38))))-INDEX(R:R,MAX(ISNUMBER($Z$1:$Z5)*ROW($1:5))))/(INDEX($O:$O,MIN(IF(ISNUMBER($Z7:$Z$38),ROW(7:$38))))-INDEX($O:$O,MAX(ISNUMBER($Z$1:$Z5)*ROW($1:5))))*($O6-INDEX($O:$O,MAX(ISNUMBER($Z$1:$Z5)*ROW($1:5))))+INDEX(R:R,MAX(ISNUMBER($Z$1:$Z5)*ROW($1:5))),Z6)</f>
        <v>11575</v>
      </c>
      <c r="S6" s="1">
        <f t="array" aca="1" ref="S6" ca="1">IF(ISNA($AB6),(INDEX(S:S,MIN(IF(ISTEXT($AB7:$AB$38),ROW(7:$38))))-INDEX(S:S,MAX(ISTEXT($AB$1:$AB5)*ROW($1:5))))/(INDEX($O:$O,MIN(IF(ISTEXT($AB7:$AB$38),ROW(7:$38))))-INDEX($O:$O,MAX(ISTEXT($AB$1:$AB5)*ROW($1:5))))*($O6-INDEX($O:$O,MAX(ISTEXT($AB$1:$AB5)*ROW($1:5))))+INDEX(S:S,MAX(ISTEXT($AB$1:$AB5)*ROW($1:5))),--LEFTB(AB6,SEARCH(",",AB6)-1))</f>
        <v>31.405958333333331</v>
      </c>
      <c r="T6" s="1">
        <f t="array" aca="1" ref="T6" ca="1">IF(ISNA($AB6),(INDEX(T:T,MIN(IF(ISTEXT($AB7:$AB$38),ROW(7:$38))))-INDEX(T:T,MAX(ISTEXT($AB$1:$AB5)*ROW($1:5))))/(INDEX($O:$O,MIN(IF(ISTEXT($AB7:$AB$38),ROW(7:$38))))-INDEX($O:$O,MAX(ISTEXT($AB$1:$AB5)*ROW($1:5))))*($O6-INDEX($O:$O,MAX(ISTEXT($AB$1:$AB5)*ROW($1:5))))+INDEX(T:T,MAX(ISTEXT($AB$1:$AB5)*ROW($1:5))),--MID(AB6,SEARCH(",",AB6)+1,99))</f>
        <v>74.265836250000007</v>
      </c>
      <c r="U6" s="1">
        <f t="array" aca="1" ref="U6" ca="1">IF(ISNA($AC6),(INDEX(U:U,MIN(IF(ISNUMBER($AC7:$AC$38),ROW(7:$38))))-INDEX(U:U,MAX(ISNUMBER($AC$1:$AC5)*ROW($1:5))))/(INDEX($O:$O,MIN(IF(ISNUMBER($AC7:$AC$38),ROW(7:$38))))-INDEX($O:$O,MAX(ISNUMBER($AC$1:$AC5)*ROW($1:5))))*($O6-INDEX($O:$O,MAX(ISNUMBER($AC$1:$AC5)*ROW($1:5))))+INDEX(U:U,MAX(ISNUMBER($AC$1:$AC5)*ROW($1:5))),AC6)</f>
        <v>17010.416666666668</v>
      </c>
      <c r="V6" t="e">
        <f t="shared" ca="1" si="2"/>
        <v>#N/A</v>
      </c>
      <c r="W6" t="e">
        <f t="shared" ca="1" si="3"/>
        <v>#N/A</v>
      </c>
      <c r="X6">
        <f ca="1">VLOOKUP($O6,$A$2:$D$25,COLUMN(B5),)</f>
        <v>0.25570800000000204</v>
      </c>
      <c r="Y6" t="str">
        <f ca="1">VLOOKUP($O6,$A$2:$D$25,COLUMN(C5),)</f>
        <v>31.655708,74.699287</v>
      </c>
      <c r="Z6">
        <f ca="1">VLOOKUP($O6,$A$2:$D$25,COLUMN(D5),)</f>
        <v>11575</v>
      </c>
      <c r="AA6" t="e">
        <f ca="1">VLOOKUP($O6,$H$2:$K$14,COLUMN(B5),)</f>
        <v>#N/A</v>
      </c>
      <c r="AB6" t="e">
        <f ca="1">VLOOKUP($O6,$H$2:$K$14,COLUMN(C5),)</f>
        <v>#N/A</v>
      </c>
      <c r="AC6" t="e">
        <f ca="1">VLOOKUP($O6,$H$2:$K$14,COLUMN(D5),)</f>
        <v>#N/A</v>
      </c>
    </row>
    <row r="7" spans="1:29" x14ac:dyDescent="0.25">
      <c r="A7">
        <v>1541305900</v>
      </c>
      <c r="B7">
        <f t="shared" si="1"/>
        <v>0.24163200000000273</v>
      </c>
      <c r="C7" t="s">
        <v>25</v>
      </c>
      <c r="D7">
        <v>11850</v>
      </c>
      <c r="E7" t="s">
        <v>24</v>
      </c>
      <c r="H7">
        <v>1541306032</v>
      </c>
      <c r="I7" t="s">
        <v>26</v>
      </c>
      <c r="J7" t="s">
        <v>27</v>
      </c>
      <c r="K7">
        <v>14625</v>
      </c>
      <c r="O7" s="1">
        <f t="array" aca="1" ref="O7" ca="1">SMALL(N(OFFSET(A$2,MOD(ROW($24:$60),24),TRUNC(ROW($24:$60)/24-1)*7)),ROW(O6))</f>
        <v>1541305894</v>
      </c>
      <c r="P7" s="1">
        <f t="array" aca="1" ref="P7" ca="1">IF(ISNA($Y7),(INDEX(P:P,MIN(IF(ISTEXT($Y8:$Y$38),ROW(8:$38))))-INDEX(P:P,MAX(ISTEXT($Y$1:$Y6)*ROW($1:6))))/(INDEX($O:$O,MIN(IF(ISTEXT($Y8:$Y$38),ROW(8:$38))))-INDEX($O:$O,MAX(ISTEXT($Y$1:$Y6)*ROW($1:6))))*($O7-INDEX($O:$O,MAX(ISTEXT($Y$1:$Y6)*ROW($1:6))))+INDEX(P:P,MAX(ISTEXT($Y$1:$Y6)*ROW($1:6))),--LEFTB(Y7,SEARCH(",",Y7)-1))</f>
        <v>31.648682000000001</v>
      </c>
      <c r="Q7" s="1">
        <f t="array" aca="1" ref="Q7" ca="1">IF(ISNA($Y7),(INDEX(Q:Q,MIN(IF(ISTEXT($Y8:$Y$38),ROW(8:$38))))-INDEX(Q:Q,MAX(ISTEXT($Y$1:$Y6)*ROW($1:6))))/(INDEX($O:$O,MIN(IF(ISTEXT($Y8:$Y$38),ROW(8:$38))))-INDEX($O:$O,MAX(ISTEXT($Y$1:$Y6)*ROW($1:6))))*($O7-INDEX($O:$O,MAX(ISTEXT($Y$1:$Y6)*ROW($1:6))))+INDEX(Q:Q,MAX(ISTEXT($Y$1:$Y6)*ROW($1:6))),--MID(Y7,SEARCH(",",Y7)+1,99))</f>
        <v>74.695503000000002</v>
      </c>
      <c r="R7" s="1">
        <f t="array" aca="1" ref="R7" ca="1">IF(ISNA($Z7),(INDEX(R:R,MIN(IF(ISNUMBER($Z8:$Z$38),ROW(8:$38))))-INDEX(R:R,MAX(ISNUMBER($Z$1:$Z6)*ROW($1:6))))/(INDEX($O:$O,MIN(IF(ISNUMBER($Z8:$Z$38),ROW(8:$38))))-INDEX($O:$O,MAX(ISNUMBER($Z$1:$Z6)*ROW($1:6))))*($O7-INDEX($O:$O,MAX(ISNUMBER($Z$1:$Z6)*ROW($1:6))))+INDEX(R:R,MAX(ISNUMBER($Z$1:$Z6)*ROW($1:6))),Z7)</f>
        <v>11725</v>
      </c>
      <c r="S7" s="1">
        <f t="array" aca="1" ref="S7" ca="1">IF(ISNA($AB7),(INDEX(S:S,MIN(IF(ISTEXT($AB8:$AB$38),ROW(8:$38))))-INDEX(S:S,MAX(ISTEXT($AB$1:$AB6)*ROW($1:6))))/(INDEX($O:$O,MIN(IF(ISTEXT($AB8:$AB$38),ROW(8:$38))))-INDEX($O:$O,MAX(ISTEXT($AB$1:$AB6)*ROW($1:6))))*($O7-INDEX($O:$O,MAX(ISTEXT($AB$1:$AB6)*ROW($1:6))))+INDEX(S:S,MAX(ISTEXT($AB$1:$AB6)*ROW($1:6))),--LEFTB(AB7,SEARCH(",",AB7)-1))</f>
        <v>31.412492999999998</v>
      </c>
      <c r="T7" s="1">
        <f t="array" aca="1" ref="T7" ca="1">IF(ISNA($AB7),(INDEX(T:T,MIN(IF(ISTEXT($AB8:$AB$38),ROW(8:$38))))-INDEX(T:T,MAX(ISTEXT($AB$1:$AB6)*ROW($1:6))))/(INDEX($O:$O,MIN(IF(ISTEXT($AB8:$AB$38),ROW(8:$38))))-INDEX($O:$O,MAX(ISTEXT($AB$1:$AB6)*ROW($1:6))))*($O7-INDEX($O:$O,MAX(ISTEXT($AB$1:$AB6)*ROW($1:6))))+INDEX(T:T,MAX(ISTEXT($AB$1:$AB6)*ROW($1:6))),--MID(AB7,SEARCH(",",AB7)+1,99))</f>
        <v>74.275123750000006</v>
      </c>
      <c r="U7" s="1">
        <f t="array" aca="1" ref="U7" ca="1">IF(ISNA($AC7),(INDEX(U:U,MIN(IF(ISNUMBER($AC8:$AC$38),ROW(8:$38))))-INDEX(U:U,MAX(ISNUMBER($AC$1:$AC6)*ROW($1:6))))/(INDEX($O:$O,MIN(IF(ISNUMBER($AC8:$AC$38),ROW(8:$38))))-INDEX($O:$O,MAX(ISNUMBER($AC$1:$AC6)*ROW($1:6))))*($O7-INDEX($O:$O,MAX(ISNUMBER($AC$1:$AC6)*ROW($1:6))))+INDEX(U:U,MAX(ISNUMBER($AC$1:$AC6)*ROW($1:6))),AC7)</f>
        <v>16906.25</v>
      </c>
      <c r="V7" t="e">
        <f t="shared" ca="1" si="2"/>
        <v>#N/A</v>
      </c>
      <c r="W7" t="e">
        <f t="shared" ca="1" si="3"/>
        <v>#N/A</v>
      </c>
      <c r="X7">
        <f ca="1">VLOOKUP($O7,$A$2:$D$25,COLUMN(B6),)</f>
        <v>0.24868200000000229</v>
      </c>
      <c r="Y7" t="str">
        <f ca="1">VLOOKUP($O7,$A$2:$D$25,COLUMN(C6),)</f>
        <v>31.648682,74.695503</v>
      </c>
      <c r="Z7">
        <f ca="1">VLOOKUP($O7,$A$2:$D$25,COLUMN(D6),)</f>
        <v>11725</v>
      </c>
      <c r="AA7" t="e">
        <f ca="1">VLOOKUP($O7,$H$2:$K$14,COLUMN(B6),)</f>
        <v>#N/A</v>
      </c>
      <c r="AB7" t="e">
        <f ca="1">VLOOKUP($O7,$H$2:$K$14,COLUMN(C6),)</f>
        <v>#N/A</v>
      </c>
      <c r="AC7" t="e">
        <f ca="1">VLOOKUP($O7,$H$2:$K$14,COLUMN(D6),)</f>
        <v>#N/A</v>
      </c>
    </row>
    <row r="8" spans="1:29" x14ac:dyDescent="0.25">
      <c r="A8">
        <v>1541305906</v>
      </c>
      <c r="B8">
        <f t="shared" si="1"/>
        <v>0.23563500000000204</v>
      </c>
      <c r="C8" t="s">
        <v>29</v>
      </c>
      <c r="D8">
        <v>11950</v>
      </c>
      <c r="E8" t="s">
        <v>28</v>
      </c>
      <c r="H8">
        <v>1541306065</v>
      </c>
      <c r="I8" t="s">
        <v>30</v>
      </c>
      <c r="J8" t="s">
        <v>31</v>
      </c>
      <c r="K8">
        <v>15000</v>
      </c>
      <c r="O8" s="1">
        <f t="array" aca="1" ref="O8" ca="1">SMALL(N(OFFSET(A$2,MOD(ROW($24:$60),24),TRUNC(ROW($24:$60)/24-1)*7)),ROW(O7))</f>
        <v>1541305900</v>
      </c>
      <c r="P8" s="1">
        <f t="array" aca="1" ref="P8" ca="1">IF(ISNA($Y8),(INDEX(P:P,MIN(IF(ISTEXT($Y9:$Y$38),ROW(9:$38))))-INDEX(P:P,MAX(ISTEXT($Y$1:$Y7)*ROW($1:7))))/(INDEX($O:$O,MIN(IF(ISTEXT($Y9:$Y$38),ROW(9:$38))))-INDEX($O:$O,MAX(ISTEXT($Y$1:$Y7)*ROW($1:7))))*($O8-INDEX($O:$O,MAX(ISTEXT($Y$1:$Y7)*ROW($1:7))))+INDEX(P:P,MAX(ISTEXT($Y$1:$Y7)*ROW($1:7))),--LEFTB(Y8,SEARCH(",",Y8)-1))</f>
        <v>31.641632000000001</v>
      </c>
      <c r="Q8" s="1">
        <f t="array" aca="1" ref="Q8" ca="1">IF(ISNA($Y8),(INDEX(Q:Q,MIN(IF(ISTEXT($Y9:$Y$38),ROW(9:$38))))-INDEX(Q:Q,MAX(ISTEXT($Y$1:$Y7)*ROW($1:7))))/(INDEX($O:$O,MIN(IF(ISTEXT($Y9:$Y$38),ROW(9:$38))))-INDEX($O:$O,MAX(ISTEXT($Y$1:$Y7)*ROW($1:7))))*($O8-INDEX($O:$O,MAX(ISTEXT($Y$1:$Y7)*ROW($1:7))))+INDEX(Q:Q,MAX(ISTEXT($Y$1:$Y7)*ROW($1:7))),--MID(Y8,SEARCH(",",Y8)+1,99))</f>
        <v>74.690551999999997</v>
      </c>
      <c r="R8" s="1">
        <f t="array" aca="1" ref="R8" ca="1">IF(ISNA($Z8),(INDEX(R:R,MIN(IF(ISNUMBER($Z9:$Z$38),ROW(9:$38))))-INDEX(R:R,MAX(ISNUMBER($Z$1:$Z7)*ROW($1:7))))/(INDEX($O:$O,MIN(IF(ISNUMBER($Z9:$Z$38),ROW(9:$38))))-INDEX($O:$O,MAX(ISNUMBER($Z$1:$Z7)*ROW($1:7))))*($O8-INDEX($O:$O,MAX(ISNUMBER($Z$1:$Z7)*ROW($1:7))))+INDEX(R:R,MAX(ISNUMBER($Z$1:$Z7)*ROW($1:7))),Z8)</f>
        <v>11850</v>
      </c>
      <c r="S8" s="1">
        <f t="array" aca="1" ref="S8" ca="1">IF(ISNA($AB8),(INDEX(S:S,MIN(IF(ISTEXT($AB9:$AB$38),ROW(9:$38))))-INDEX(S:S,MAX(ISTEXT($AB$1:$AB7)*ROW($1:7))))/(INDEX($O:$O,MIN(IF(ISTEXT($AB9:$AB$38),ROW(9:$38))))-INDEX($O:$O,MAX(ISTEXT($AB$1:$AB7)*ROW($1:7))))*($O8-INDEX($O:$O,MAX(ISTEXT($AB$1:$AB7)*ROW($1:7))))+INDEX(S:S,MAX(ISTEXT($AB$1:$AB7)*ROW($1:7))),--LEFTB(AB8,SEARCH(",",AB8)-1))</f>
        <v>31.419027666666665</v>
      </c>
      <c r="T8" s="1">
        <f t="array" aca="1" ref="T8" ca="1">IF(ISNA($AB8),(INDEX(T:T,MIN(IF(ISTEXT($AB9:$AB$38),ROW(9:$38))))-INDEX(T:T,MAX(ISTEXT($AB$1:$AB7)*ROW($1:7))))/(INDEX($O:$O,MIN(IF(ISTEXT($AB9:$AB$38),ROW(9:$38))))-INDEX($O:$O,MAX(ISTEXT($AB$1:$AB7)*ROW($1:7))))*($O8-INDEX($O:$O,MAX(ISTEXT($AB$1:$AB7)*ROW($1:7))))+INDEX(T:T,MAX(ISTEXT($AB$1:$AB7)*ROW($1:7))),--MID(AB8,SEARCH(",",AB8)+1,99))</f>
        <v>74.284411250000005</v>
      </c>
      <c r="U8" s="1">
        <f t="array" aca="1" ref="U8" ca="1">IF(ISNA($AC8),(INDEX(U:U,MIN(IF(ISNUMBER($AC9:$AC$38),ROW(9:$38))))-INDEX(U:U,MAX(ISNUMBER($AC$1:$AC7)*ROW($1:7))))/(INDEX($O:$O,MIN(IF(ISNUMBER($AC9:$AC$38),ROW(9:$38))))-INDEX($O:$O,MAX(ISNUMBER($AC$1:$AC7)*ROW($1:7))))*($O8-INDEX($O:$O,MAX(ISNUMBER($AC$1:$AC7)*ROW($1:7))))+INDEX(U:U,MAX(ISNUMBER($AC$1:$AC7)*ROW($1:7))),AC8)</f>
        <v>16802.083333333332</v>
      </c>
      <c r="V8" t="e">
        <f t="shared" ca="1" si="2"/>
        <v>#N/A</v>
      </c>
      <c r="W8" t="e">
        <f t="shared" ca="1" si="3"/>
        <v>#N/A</v>
      </c>
      <c r="X8">
        <f ca="1">VLOOKUP($O8,$A$2:$D$25,COLUMN(B7),)</f>
        <v>0.24163200000000273</v>
      </c>
      <c r="Y8" t="str">
        <f ca="1">VLOOKUP($O8,$A$2:$D$25,COLUMN(C7),)</f>
        <v>31.641632,74.690552</v>
      </c>
      <c r="Z8">
        <f ca="1">VLOOKUP($O8,$A$2:$D$25,COLUMN(D7),)</f>
        <v>11850</v>
      </c>
      <c r="AA8" t="e">
        <f ca="1">VLOOKUP($O8,$H$2:$K$14,COLUMN(B7),)</f>
        <v>#N/A</v>
      </c>
      <c r="AB8" t="e">
        <f ca="1">VLOOKUP($O8,$H$2:$K$14,COLUMN(C7),)</f>
        <v>#N/A</v>
      </c>
      <c r="AC8" t="e">
        <f ca="1">VLOOKUP($O8,$H$2:$K$14,COLUMN(D7),)</f>
        <v>#N/A</v>
      </c>
    </row>
    <row r="9" spans="1:29" x14ac:dyDescent="0.25">
      <c r="A9">
        <v>1541305913</v>
      </c>
      <c r="B9">
        <f t="shared" si="1"/>
        <v>0.23032500000000056</v>
      </c>
      <c r="C9" t="s">
        <v>33</v>
      </c>
      <c r="D9">
        <v>12025</v>
      </c>
      <c r="E9" t="s">
        <v>32</v>
      </c>
      <c r="H9">
        <v>1541306099</v>
      </c>
      <c r="I9" t="s">
        <v>34</v>
      </c>
      <c r="J9" t="s">
        <v>35</v>
      </c>
      <c r="K9">
        <v>15000</v>
      </c>
      <c r="O9" s="1">
        <f t="array" aca="1" ref="O9" ca="1">SMALL(N(OFFSET(A$2,MOD(ROW($24:$60),24),TRUNC(ROW($24:$60)/24-1)*7)),ROW(O8))</f>
        <v>1541305903</v>
      </c>
      <c r="P9" s="1">
        <f t="array" aca="1" ref="P9" ca="1">IF(ISNA($Y9),(INDEX(P:P,MIN(IF(ISTEXT($Y10:$Y$38),ROW(10:$38))))-INDEX(P:P,MAX(ISTEXT($Y$1:$Y8)*ROW($1:8))))/(INDEX($O:$O,MIN(IF(ISTEXT($Y10:$Y$38),ROW(10:$38))))-INDEX($O:$O,MAX(ISTEXT($Y$1:$Y8)*ROW($1:8))))*($O9-INDEX($O:$O,MAX(ISTEXT($Y$1:$Y8)*ROW($1:8))))+INDEX(P:P,MAX(ISTEXT($Y$1:$Y8)*ROW($1:8))),--LEFTB(Y9,SEARCH(",",Y9)-1))</f>
        <v>31.638633500000001</v>
      </c>
      <c r="Q9" s="1">
        <f t="array" aca="1" ref="Q9" ca="1">IF(ISNA($Y9),(INDEX(Q:Q,MIN(IF(ISTEXT($Y10:$Y$38),ROW(10:$38))))-INDEX(Q:Q,MAX(ISTEXT($Y$1:$Y8)*ROW($1:8))))/(INDEX($O:$O,MIN(IF(ISTEXT($Y10:$Y$38),ROW(10:$38))))-INDEX($O:$O,MAX(ISTEXT($Y$1:$Y8)*ROW($1:8))))*($O9-INDEX($O:$O,MAX(ISTEXT($Y$1:$Y8)*ROW($1:8))))+INDEX(Q:Q,MAX(ISTEXT($Y$1:$Y8)*ROW($1:8))),--MID(Y9,SEARCH(",",Y9)+1,99))</f>
        <v>74.687618499999999</v>
      </c>
      <c r="R9" s="1">
        <f t="array" aca="1" ref="R9" ca="1">IF(ISNA($Z9),(INDEX(R:R,MIN(IF(ISNUMBER($Z10:$Z$38),ROW(10:$38))))-INDEX(R:R,MAX(ISNUMBER($Z$1:$Z8)*ROW($1:8))))/(INDEX($O:$O,MIN(IF(ISNUMBER($Z10:$Z$38),ROW(10:$38))))-INDEX($O:$O,MAX(ISNUMBER($Z$1:$Z8)*ROW($1:8))))*($O9-INDEX($O:$O,MAX(ISNUMBER($Z$1:$Z8)*ROW($1:8))))+INDEX(R:R,MAX(ISNUMBER($Z$1:$Z8)*ROW($1:8))),Z9)</f>
        <v>11900</v>
      </c>
      <c r="S9" s="1">
        <f t="array" aca="1" ref="S9" ca="1">IF(ISNA($AB9),(INDEX(S:S,MIN(IF(ISTEXT($AB10:$AB$38),ROW(10:$38))))-INDEX(S:S,MAX(ISTEXT($AB$1:$AB8)*ROW($1:8))))/(INDEX($O:$O,MIN(IF(ISTEXT($AB10:$AB$38),ROW(10:$38))))-INDEX($O:$O,MAX(ISTEXT($AB$1:$AB8)*ROW($1:8))))*($O9-INDEX($O:$O,MAX(ISTEXT($AB$1:$AB8)*ROW($1:8))))+INDEX(S:S,MAX(ISTEXT($AB$1:$AB8)*ROW($1:8))),--LEFTB(AB9,SEARCH(",",AB9)-1))</f>
        <v>31.422294999999998</v>
      </c>
      <c r="T9" s="1">
        <f t="array" aca="1" ref="T9" ca="1">IF(ISNA($AB9),(INDEX(T:T,MIN(IF(ISTEXT($AB10:$AB$38),ROW(10:$38))))-INDEX(T:T,MAX(ISTEXT($AB$1:$AB8)*ROW($1:8))))/(INDEX($O:$O,MIN(IF(ISTEXT($AB10:$AB$38),ROW(10:$38))))-INDEX($O:$O,MAX(ISTEXT($AB$1:$AB8)*ROW($1:8))))*($O9-INDEX($O:$O,MAX(ISTEXT($AB$1:$AB8)*ROW($1:8))))+INDEX(T:T,MAX(ISTEXT($AB$1:$AB8)*ROW($1:8))),--MID(AB9,SEARCH(",",AB9)+1,99))</f>
        <v>74.289055000000005</v>
      </c>
      <c r="U9" s="1">
        <f t="array" aca="1" ref="U9" ca="1">IF(ISNA($AC9),(INDEX(U:U,MIN(IF(ISNUMBER($AC10:$AC$38),ROW(10:$38))))-INDEX(U:U,MAX(ISNUMBER($AC$1:$AC8)*ROW($1:8))))/(INDEX($O:$O,MIN(IF(ISNUMBER($AC10:$AC$38),ROW(10:$38))))-INDEX($O:$O,MAX(ISNUMBER($AC$1:$AC8)*ROW($1:8))))*($O9-INDEX($O:$O,MAX(ISNUMBER($AC$1:$AC8)*ROW($1:8))))+INDEX(U:U,MAX(ISNUMBER($AC$1:$AC8)*ROW($1:8))),AC9)</f>
        <v>16750</v>
      </c>
      <c r="V9">
        <f t="shared" ca="1" si="2"/>
        <v>2.2294999999999732E-2</v>
      </c>
      <c r="W9">
        <f t="shared" ca="1" si="3"/>
        <v>0.28905500000000472</v>
      </c>
      <c r="X9" t="e">
        <f ca="1">VLOOKUP($O9,$A$2:$D$25,COLUMN(B8),)</f>
        <v>#N/A</v>
      </c>
      <c r="Y9" t="e">
        <f ca="1">VLOOKUP($O9,$A$2:$D$25,COLUMN(C8),)</f>
        <v>#N/A</v>
      </c>
      <c r="Z9" t="e">
        <f ca="1">VLOOKUP($O9,$A$2:$D$25,COLUMN(D8),)</f>
        <v>#N/A</v>
      </c>
      <c r="AA9" t="str">
        <f ca="1">VLOOKUP($O9,$H$2:$K$14,COLUMN(B8),)</f>
        <v>2018-11-04T04:31:43Z</v>
      </c>
      <c r="AB9" t="str">
        <f ca="1">VLOOKUP($O9,$H$2:$K$14,COLUMN(C8),)</f>
        <v>31.422295,74.289055</v>
      </c>
      <c r="AC9">
        <f ca="1">VLOOKUP($O9,$H$2:$K$14,COLUMN(D8),)</f>
        <v>16750</v>
      </c>
    </row>
    <row r="10" spans="1:29" x14ac:dyDescent="0.25">
      <c r="A10">
        <v>1541305921</v>
      </c>
      <c r="B10">
        <f t="shared" si="1"/>
        <v>0.22377900000000039</v>
      </c>
      <c r="C10" t="s">
        <v>37</v>
      </c>
      <c r="D10">
        <v>12250</v>
      </c>
      <c r="E10" t="s">
        <v>36</v>
      </c>
      <c r="H10">
        <v>1541306133</v>
      </c>
      <c r="I10" t="s">
        <v>38</v>
      </c>
      <c r="J10" t="s">
        <v>39</v>
      </c>
      <c r="K10">
        <v>15000</v>
      </c>
      <c r="O10" s="1">
        <f t="array" aca="1" ref="O10" ca="1">SMALL(N(OFFSET(A$2,MOD(ROW($24:$60),24),TRUNC(ROW($24:$60)/24-1)*7)),ROW(O9))</f>
        <v>1541305906</v>
      </c>
      <c r="P10" s="1">
        <f t="array" aca="1" ref="P10" ca="1">IF(ISNA($Y10),(INDEX(P:P,MIN(IF(ISTEXT($Y11:$Y$38),ROW(11:$38))))-INDEX(P:P,MAX(ISTEXT($Y$1:$Y9)*ROW($1:9))))/(INDEX($O:$O,MIN(IF(ISTEXT($Y11:$Y$38),ROW(11:$38))))-INDEX($O:$O,MAX(ISTEXT($Y$1:$Y9)*ROW($1:9))))*($O10-INDEX($O:$O,MAX(ISTEXT($Y$1:$Y9)*ROW($1:9))))+INDEX(P:P,MAX(ISTEXT($Y$1:$Y9)*ROW($1:9))),--LEFTB(Y10,SEARCH(",",Y10)-1))</f>
        <v>31.635635000000001</v>
      </c>
      <c r="Q10" s="1">
        <f t="array" aca="1" ref="Q10" ca="1">IF(ISNA($Y10),(INDEX(Q:Q,MIN(IF(ISTEXT($Y11:$Y$38),ROW(11:$38))))-INDEX(Q:Q,MAX(ISTEXT($Y$1:$Y9)*ROW($1:9))))/(INDEX($O:$O,MIN(IF(ISTEXT($Y11:$Y$38),ROW(11:$38))))-INDEX($O:$O,MAX(ISTEXT($Y$1:$Y9)*ROW($1:9))))*($O10-INDEX($O:$O,MAX(ISTEXT($Y$1:$Y9)*ROW($1:9))))+INDEX(Q:Q,MAX(ISTEXT($Y$1:$Y9)*ROW($1:9))),--MID(Y10,SEARCH(",",Y10)+1,99))</f>
        <v>74.684685000000002</v>
      </c>
      <c r="R10" s="1">
        <f t="array" aca="1" ref="R10" ca="1">IF(ISNA($Z10),(INDEX(R:R,MIN(IF(ISNUMBER($Z11:$Z$38),ROW(11:$38))))-INDEX(R:R,MAX(ISNUMBER($Z$1:$Z9)*ROW($1:9))))/(INDEX($O:$O,MIN(IF(ISNUMBER($Z11:$Z$38),ROW(11:$38))))-INDEX($O:$O,MAX(ISNUMBER($Z$1:$Z9)*ROW($1:9))))*($O10-INDEX($O:$O,MAX(ISNUMBER($Z$1:$Z9)*ROW($1:9))))+INDEX(R:R,MAX(ISNUMBER($Z$1:$Z9)*ROW($1:9))),Z10)</f>
        <v>11950</v>
      </c>
      <c r="S10" s="1">
        <f t="array" aca="1" ref="S10" ca="1">IF(ISNA($AB10),(INDEX(S:S,MIN(IF(ISTEXT($AB11:$AB$38),ROW(11:$38))))-INDEX(S:S,MAX(ISTEXT($AB$1:$AB9)*ROW($1:9))))/(INDEX($O:$O,MIN(IF(ISTEXT($AB11:$AB$38),ROW(11:$38))))-INDEX($O:$O,MAX(ISTEXT($AB$1:$AB9)*ROW($1:9))))*($O10-INDEX($O:$O,MAX(ISTEXT($AB$1:$AB9)*ROW($1:9))))+INDEX(S:S,MAX(ISTEXT($AB$1:$AB9)*ROW($1:9))),--LEFTB(AB10,SEARCH(",",AB10)-1))</f>
        <v>31.425401545454545</v>
      </c>
      <c r="T10" s="1">
        <f t="array" aca="1" ref="T10" ca="1">IF(ISNA($AB10),(INDEX(T:T,MIN(IF(ISTEXT($AB11:$AB$38),ROW(11:$38))))-INDEX(T:T,MAX(ISTEXT($AB$1:$AB9)*ROW($1:9))))/(INDEX($O:$O,MIN(IF(ISTEXT($AB11:$AB$38),ROW(11:$38))))-INDEX($O:$O,MAX(ISTEXT($AB$1:$AB9)*ROW($1:9))))*($O10-INDEX($O:$O,MAX(ISTEXT($AB$1:$AB9)*ROW($1:9))))+INDEX(T:T,MAX(ISTEXT($AB$1:$AB9)*ROW($1:9))),--MID(AB10,SEARCH(",",AB10)+1,99))</f>
        <v>74.293466818181827</v>
      </c>
      <c r="U10" s="1">
        <f t="array" aca="1" ref="U10" ca="1">IF(ISNA($AC10),(INDEX(U:U,MIN(IF(ISNUMBER($AC11:$AC$38),ROW(11:$38))))-INDEX(U:U,MAX(ISNUMBER($AC$1:$AC9)*ROW($1:9))))/(INDEX($O:$O,MIN(IF(ISNUMBER($AC11:$AC$38),ROW(11:$38))))-INDEX($O:$O,MAX(ISNUMBER($AC$1:$AC9)*ROW($1:9))))*($O10-INDEX($O:$O,MAX(ISNUMBER($AC$1:$AC9)*ROW($1:9))))+INDEX(U:U,MAX(ISNUMBER($AC$1:$AC9)*ROW($1:9))),AC10)</f>
        <v>16659.090909090908</v>
      </c>
      <c r="V10" t="e">
        <f t="shared" ca="1" si="2"/>
        <v>#N/A</v>
      </c>
      <c r="W10" t="e">
        <f t="shared" ca="1" si="3"/>
        <v>#N/A</v>
      </c>
      <c r="X10">
        <f ca="1">VLOOKUP($O10,$A$2:$D$25,COLUMN(B9),)</f>
        <v>0.23563500000000204</v>
      </c>
      <c r="Y10" t="str">
        <f ca="1">VLOOKUP($O10,$A$2:$D$25,COLUMN(C9),)</f>
        <v>31.635635,74.684685</v>
      </c>
      <c r="Z10">
        <f ca="1">VLOOKUP($O10,$A$2:$D$25,COLUMN(D9),)</f>
        <v>11950</v>
      </c>
      <c r="AA10" t="e">
        <f ca="1">VLOOKUP($O10,$H$2:$K$14,COLUMN(B9),)</f>
        <v>#N/A</v>
      </c>
      <c r="AB10" t="e">
        <f ca="1">VLOOKUP($O10,$H$2:$K$14,COLUMN(C9),)</f>
        <v>#N/A</v>
      </c>
      <c r="AC10" t="e">
        <f ca="1">VLOOKUP($O10,$H$2:$K$14,COLUMN(D9),)</f>
        <v>#N/A</v>
      </c>
    </row>
    <row r="11" spans="1:29" x14ac:dyDescent="0.25">
      <c r="A11">
        <v>1541305932</v>
      </c>
      <c r="B11">
        <f t="shared" si="1"/>
        <v>0.2181410000000028</v>
      </c>
      <c r="C11" t="s">
        <v>41</v>
      </c>
      <c r="D11">
        <v>12475</v>
      </c>
      <c r="E11" t="s">
        <v>40</v>
      </c>
      <c r="H11">
        <v>1541306165</v>
      </c>
      <c r="I11" t="s">
        <v>42</v>
      </c>
      <c r="J11" t="s">
        <v>43</v>
      </c>
      <c r="K11">
        <v>15025</v>
      </c>
      <c r="O11" s="1">
        <f t="array" aca="1" ref="O11" ca="1">SMALL(N(OFFSET(A$2,MOD(ROW($24:$60),24),TRUNC(ROW($24:$60)/24-1)*7)),ROW(O10))</f>
        <v>1541305913</v>
      </c>
      <c r="P11" s="1">
        <f t="array" aca="1" ref="P11" ca="1">IF(ISNA($Y11),(INDEX(P:P,MIN(IF(ISTEXT($Y12:$Y$38),ROW(12:$38))))-INDEX(P:P,MAX(ISTEXT($Y$1:$Y10)*ROW($1:10))))/(INDEX($O:$O,MIN(IF(ISTEXT($Y12:$Y$38),ROW(12:$38))))-INDEX($O:$O,MAX(ISTEXT($Y$1:$Y10)*ROW($1:10))))*($O11-INDEX($O:$O,MAX(ISTEXT($Y$1:$Y10)*ROW($1:10))))+INDEX(P:P,MAX(ISTEXT($Y$1:$Y10)*ROW($1:10))),--LEFTB(Y11,SEARCH(",",Y11)-1))</f>
        <v>31.630324999999999</v>
      </c>
      <c r="Q11" s="1">
        <f t="array" aca="1" ref="Q11" ca="1">IF(ISNA($Y11),(INDEX(Q:Q,MIN(IF(ISTEXT($Y12:$Y$38),ROW(12:$38))))-INDEX(Q:Q,MAX(ISTEXT($Y$1:$Y10)*ROW($1:10))))/(INDEX($O:$O,MIN(IF(ISTEXT($Y12:$Y$38),ROW(12:$38))))-INDEX($O:$O,MAX(ISTEXT($Y$1:$Y10)*ROW($1:10))))*($O11-INDEX($O:$O,MAX(ISTEXT($Y$1:$Y10)*ROW($1:10))))+INDEX(Q:Q,MAX(ISTEXT($Y$1:$Y10)*ROW($1:10))),--MID(Y11,SEARCH(",",Y11)+1,99))</f>
        <v>74.677466999999993</v>
      </c>
      <c r="R11" s="1">
        <f t="array" aca="1" ref="R11" ca="1">IF(ISNA($Z11),(INDEX(R:R,MIN(IF(ISNUMBER($Z12:$Z$38),ROW(12:$38))))-INDEX(R:R,MAX(ISNUMBER($Z$1:$Z10)*ROW($1:10))))/(INDEX($O:$O,MIN(IF(ISNUMBER($Z12:$Z$38),ROW(12:$38))))-INDEX($O:$O,MAX(ISNUMBER($Z$1:$Z10)*ROW($1:10))))*($O11-INDEX($O:$O,MAX(ISNUMBER($Z$1:$Z10)*ROW($1:10))))+INDEX(R:R,MAX(ISNUMBER($Z$1:$Z10)*ROW($1:10))),Z11)</f>
        <v>12025</v>
      </c>
      <c r="S11" s="1">
        <f t="array" aca="1" ref="S11" ca="1">IF(ISNA($AB11),(INDEX(S:S,MIN(IF(ISTEXT($AB12:$AB$38),ROW(12:$38))))-INDEX(S:S,MAX(ISTEXT($AB$1:$AB10)*ROW($1:10))))/(INDEX($O:$O,MIN(IF(ISTEXT($AB12:$AB$38),ROW(12:$38))))-INDEX($O:$O,MAX(ISTEXT($AB$1:$AB10)*ROW($1:10))))*($O11-INDEX($O:$O,MAX(ISTEXT($AB$1:$AB10)*ROW($1:10))))+INDEX(S:S,MAX(ISTEXT($AB$1:$AB10)*ROW($1:10))),--LEFTB(AB11,SEARCH(",",AB11)-1))</f>
        <v>31.432650151515151</v>
      </c>
      <c r="T11" s="1">
        <f t="array" aca="1" ref="T11" ca="1">IF(ISNA($AB11),(INDEX(T:T,MIN(IF(ISTEXT($AB12:$AB$38),ROW(12:$38))))-INDEX(T:T,MAX(ISTEXT($AB$1:$AB10)*ROW($1:10))))/(INDEX($O:$O,MIN(IF(ISTEXT($AB12:$AB$38),ROW(12:$38))))-INDEX($O:$O,MAX(ISTEXT($AB$1:$AB10)*ROW($1:10))))*($O11-INDEX($O:$O,MAX(ISTEXT($AB$1:$AB10)*ROW($1:10))))+INDEX(T:T,MAX(ISTEXT($AB$1:$AB10)*ROW($1:10))),--MID(AB11,SEARCH(",",AB11)+1,99))</f>
        <v>74.303761060606064</v>
      </c>
      <c r="U11" s="1">
        <f t="array" aca="1" ref="U11" ca="1">IF(ISNA($AC11),(INDEX(U:U,MIN(IF(ISNUMBER($AC12:$AC$38),ROW(12:$38))))-INDEX(U:U,MAX(ISNUMBER($AC$1:$AC10)*ROW($1:10))))/(INDEX($O:$O,MIN(IF(ISNUMBER($AC12:$AC$38),ROW(12:$38))))-INDEX($O:$O,MAX(ISNUMBER($AC$1:$AC10)*ROW($1:10))))*($O11-INDEX($O:$O,MAX(ISNUMBER($AC$1:$AC10)*ROW($1:10))))+INDEX(U:U,MAX(ISNUMBER($AC$1:$AC10)*ROW($1:10))),AC11)</f>
        <v>16446.969696969696</v>
      </c>
      <c r="V11" t="e">
        <f t="shared" ca="1" si="2"/>
        <v>#N/A</v>
      </c>
      <c r="W11" t="e">
        <f t="shared" ca="1" si="3"/>
        <v>#N/A</v>
      </c>
      <c r="X11">
        <f ca="1">VLOOKUP($O11,$A$2:$D$25,COLUMN(B10),)</f>
        <v>0.23032500000000056</v>
      </c>
      <c r="Y11" t="str">
        <f ca="1">VLOOKUP($O11,$A$2:$D$25,COLUMN(C10),)</f>
        <v>31.630325,74.677467</v>
      </c>
      <c r="Z11">
        <f ca="1">VLOOKUP($O11,$A$2:$D$25,COLUMN(D10),)</f>
        <v>12025</v>
      </c>
      <c r="AA11" t="e">
        <f ca="1">VLOOKUP($O11,$H$2:$K$14,COLUMN(B10),)</f>
        <v>#N/A</v>
      </c>
      <c r="AB11" t="e">
        <f ca="1">VLOOKUP($O11,$H$2:$K$14,COLUMN(C10),)</f>
        <v>#N/A</v>
      </c>
      <c r="AC11" t="e">
        <f ca="1">VLOOKUP($O11,$H$2:$K$14,COLUMN(D10),)</f>
        <v>#N/A</v>
      </c>
    </row>
    <row r="12" spans="1:29" x14ac:dyDescent="0.25">
      <c r="A12">
        <v>1541305940</v>
      </c>
      <c r="B12">
        <f t="shared" si="1"/>
        <v>0.21210600000000213</v>
      </c>
      <c r="C12" t="s">
        <v>45</v>
      </c>
      <c r="D12">
        <v>12675</v>
      </c>
      <c r="E12" t="s">
        <v>44</v>
      </c>
      <c r="H12">
        <v>1541306195</v>
      </c>
      <c r="I12" t="s">
        <v>46</v>
      </c>
      <c r="J12" t="s">
        <v>47</v>
      </c>
      <c r="K12">
        <v>15025</v>
      </c>
      <c r="O12" s="1">
        <f t="array" aca="1" ref="O12" ca="1">SMALL(N(OFFSET(A$2,MOD(ROW($24:$60),24),TRUNC(ROW($24:$60)/24-1)*7)),ROW(O11))</f>
        <v>1541305921</v>
      </c>
      <c r="P12" s="1">
        <f t="array" aca="1" ref="P12" ca="1">IF(ISNA($Y12),(INDEX(P:P,MIN(IF(ISTEXT($Y13:$Y$38),ROW(13:$38))))-INDEX(P:P,MAX(ISTEXT($Y$1:$Y11)*ROW($1:11))))/(INDEX($O:$O,MIN(IF(ISTEXT($Y13:$Y$38),ROW(13:$38))))-INDEX($O:$O,MAX(ISTEXT($Y$1:$Y11)*ROW($1:11))))*($O12-INDEX($O:$O,MAX(ISTEXT($Y$1:$Y11)*ROW($1:11))))+INDEX(P:P,MAX(ISTEXT($Y$1:$Y11)*ROW($1:11))),--LEFTB(Y12,SEARCH(",",Y12)-1))</f>
        <v>31.623778999999999</v>
      </c>
      <c r="Q12" s="1">
        <f t="array" aca="1" ref="Q12" ca="1">IF(ISNA($Y12),(INDEX(Q:Q,MIN(IF(ISTEXT($Y13:$Y$38),ROW(13:$38))))-INDEX(Q:Q,MAX(ISTEXT($Y$1:$Y11)*ROW($1:11))))/(INDEX($O:$O,MIN(IF(ISTEXT($Y13:$Y$38),ROW(13:$38))))-INDEX($O:$O,MAX(ISTEXT($Y$1:$Y11)*ROW($1:11))))*($O12-INDEX($O:$O,MAX(ISTEXT($Y$1:$Y11)*ROW($1:11))))+INDEX(Q:Q,MAX(ISTEXT($Y$1:$Y11)*ROW($1:11))),--MID(Y12,SEARCH(",",Y12)+1,99))</f>
        <v>74.664810000000003</v>
      </c>
      <c r="R12" s="1">
        <f t="array" aca="1" ref="R12" ca="1">IF(ISNA($Z12),(INDEX(R:R,MIN(IF(ISNUMBER($Z13:$Z$38),ROW(13:$38))))-INDEX(R:R,MAX(ISNUMBER($Z$1:$Z11)*ROW($1:11))))/(INDEX($O:$O,MIN(IF(ISNUMBER($Z13:$Z$38),ROW(13:$38))))-INDEX($O:$O,MAX(ISNUMBER($Z$1:$Z11)*ROW($1:11))))*($O12-INDEX($O:$O,MAX(ISNUMBER($Z$1:$Z11)*ROW($1:11))))+INDEX(R:R,MAX(ISNUMBER($Z$1:$Z11)*ROW($1:11))),Z12)</f>
        <v>12250</v>
      </c>
      <c r="S12" s="1">
        <f t="array" aca="1" ref="S12" ca="1">IF(ISNA($AB12),(INDEX(S:S,MIN(IF(ISTEXT($AB13:$AB$38),ROW(13:$38))))-INDEX(S:S,MAX(ISTEXT($AB$1:$AB11)*ROW($1:11))))/(INDEX($O:$O,MIN(IF(ISTEXT($AB13:$AB$38),ROW(13:$38))))-INDEX($O:$O,MAX(ISTEXT($AB$1:$AB11)*ROW($1:11))))*($O12-INDEX($O:$O,MAX(ISTEXT($AB$1:$AB11)*ROW($1:11))))+INDEX(S:S,MAX(ISTEXT($AB$1:$AB11)*ROW($1:11))),--LEFTB(AB12,SEARCH(",",AB12)-1))</f>
        <v>31.440934272727272</v>
      </c>
      <c r="T12" s="1">
        <f t="array" aca="1" ref="T12" ca="1">IF(ISNA($AB12),(INDEX(T:T,MIN(IF(ISTEXT($AB13:$AB$38),ROW(13:$38))))-INDEX(T:T,MAX(ISTEXT($AB$1:$AB11)*ROW($1:11))))/(INDEX($O:$O,MIN(IF(ISTEXT($AB13:$AB$38),ROW(13:$38))))-INDEX($O:$O,MAX(ISTEXT($AB$1:$AB11)*ROW($1:11))))*($O12-INDEX($O:$O,MAX(ISTEXT($AB$1:$AB11)*ROW($1:11))))+INDEX(T:T,MAX(ISTEXT($AB$1:$AB11)*ROW($1:11))),--MID(AB12,SEARCH(",",AB12)+1,99))</f>
        <v>74.315525909090908</v>
      </c>
      <c r="U12" s="1">
        <f t="array" aca="1" ref="U12" ca="1">IF(ISNA($AC12),(INDEX(U:U,MIN(IF(ISNUMBER($AC13:$AC$38),ROW(13:$38))))-INDEX(U:U,MAX(ISNUMBER($AC$1:$AC11)*ROW($1:11))))/(INDEX($O:$O,MIN(IF(ISNUMBER($AC13:$AC$38),ROW(13:$38))))-INDEX($O:$O,MAX(ISNUMBER($AC$1:$AC11)*ROW($1:11))))*($O12-INDEX($O:$O,MAX(ISNUMBER($AC$1:$AC11)*ROW($1:11))))+INDEX(U:U,MAX(ISNUMBER($AC$1:$AC11)*ROW($1:11))),AC12)</f>
        <v>16204.545454545454</v>
      </c>
      <c r="V12" t="e">
        <f t="shared" ca="1" si="2"/>
        <v>#N/A</v>
      </c>
      <c r="W12" t="e">
        <f t="shared" ca="1" si="3"/>
        <v>#N/A</v>
      </c>
      <c r="X12">
        <f ca="1">VLOOKUP($O12,$A$2:$D$25,COLUMN(B11),)</f>
        <v>0.22377900000000039</v>
      </c>
      <c r="Y12" t="str">
        <f ca="1">VLOOKUP($O12,$A$2:$D$25,COLUMN(C11),)</f>
        <v>31.623779,74.66481</v>
      </c>
      <c r="Z12">
        <f ca="1">VLOOKUP($O12,$A$2:$D$25,COLUMN(D11),)</f>
        <v>12250</v>
      </c>
      <c r="AA12" t="e">
        <f ca="1">VLOOKUP($O12,$H$2:$K$14,COLUMN(B11),)</f>
        <v>#N/A</v>
      </c>
      <c r="AB12" t="e">
        <f ca="1">VLOOKUP($O12,$H$2:$K$14,COLUMN(C11),)</f>
        <v>#N/A</v>
      </c>
      <c r="AC12" t="e">
        <f ca="1">VLOOKUP($O12,$H$2:$K$14,COLUMN(D11),)</f>
        <v>#N/A</v>
      </c>
    </row>
    <row r="13" spans="1:29" x14ac:dyDescent="0.25">
      <c r="A13">
        <v>1541305973</v>
      </c>
      <c r="B13">
        <f t="shared" si="1"/>
        <v>0.18963000000000108</v>
      </c>
      <c r="C13" t="s">
        <v>49</v>
      </c>
      <c r="D13">
        <v>13750</v>
      </c>
      <c r="E13" t="s">
        <v>48</v>
      </c>
      <c r="H13">
        <v>1541306228</v>
      </c>
      <c r="I13" t="s">
        <v>50</v>
      </c>
      <c r="J13" t="s">
        <v>51</v>
      </c>
      <c r="K13">
        <v>15000</v>
      </c>
      <c r="O13" s="1">
        <f t="array" aca="1" ref="O13" ca="1">SMALL(N(OFFSET(A$2,MOD(ROW($24:$60),24),TRUNC(ROW($24:$60)/24-1)*7)),ROW(O12))</f>
        <v>1541305932</v>
      </c>
      <c r="P13" s="1">
        <f t="array" aca="1" ref="P13" ca="1">IF(ISNA($Y13),(INDEX(P:P,MIN(IF(ISTEXT($Y14:$Y$38),ROW(14:$38))))-INDEX(P:P,MAX(ISTEXT($Y$1:$Y12)*ROW($1:12))))/(INDEX($O:$O,MIN(IF(ISTEXT($Y14:$Y$38),ROW(14:$38))))-INDEX($O:$O,MAX(ISTEXT($Y$1:$Y12)*ROW($1:12))))*($O13-INDEX($O:$O,MAX(ISTEXT($Y$1:$Y12)*ROW($1:12))))+INDEX(P:P,MAX(ISTEXT($Y$1:$Y12)*ROW($1:12))),--LEFTB(Y13,SEARCH(",",Y13)-1))</f>
        <v>31.618141000000001</v>
      </c>
      <c r="Q13" s="1">
        <f t="array" aca="1" ref="Q13" ca="1">IF(ISNA($Y13),(INDEX(Q:Q,MIN(IF(ISTEXT($Y14:$Y$38),ROW(14:$38))))-INDEX(Q:Q,MAX(ISTEXT($Y$1:$Y12)*ROW($1:12))))/(INDEX($O:$O,MIN(IF(ISTEXT($Y14:$Y$38),ROW(14:$38))))-INDEX($O:$O,MAX(ISTEXT($Y$1:$Y12)*ROW($1:12))))*($O13-INDEX($O:$O,MAX(ISTEXT($Y$1:$Y12)*ROW($1:12))))+INDEX(Q:Q,MAX(ISTEXT($Y$1:$Y12)*ROW($1:12))),--MID(Y13,SEARCH(",",Y13)+1,99))</f>
        <v>74.65155</v>
      </c>
      <c r="R13" s="1">
        <f t="array" aca="1" ref="R13" ca="1">IF(ISNA($Z13),(INDEX(R:R,MIN(IF(ISNUMBER($Z14:$Z$38),ROW(14:$38))))-INDEX(R:R,MAX(ISNUMBER($Z$1:$Z12)*ROW($1:12))))/(INDEX($O:$O,MIN(IF(ISNUMBER($Z14:$Z$38),ROW(14:$38))))-INDEX($O:$O,MAX(ISNUMBER($Z$1:$Z12)*ROW($1:12))))*($O13-INDEX($O:$O,MAX(ISNUMBER($Z$1:$Z12)*ROW($1:12))))+INDEX(R:R,MAX(ISNUMBER($Z$1:$Z12)*ROW($1:12))),Z13)</f>
        <v>12475</v>
      </c>
      <c r="S13" s="1">
        <f t="array" aca="1" ref="S13" ca="1">IF(ISNA($AB13),(INDEX(S:S,MIN(IF(ISTEXT($AB14:$AB$38),ROW(14:$38))))-INDEX(S:S,MAX(ISTEXT($AB$1:$AB12)*ROW($1:12))))/(INDEX($O:$O,MIN(IF(ISTEXT($AB14:$AB$38),ROW(14:$38))))-INDEX($O:$O,MAX(ISTEXT($AB$1:$AB12)*ROW($1:12))))*($O13-INDEX($O:$O,MAX(ISTEXT($AB$1:$AB12)*ROW($1:12))))+INDEX(S:S,MAX(ISTEXT($AB$1:$AB12)*ROW($1:12))),--LEFTB(AB13,SEARCH(",",AB13)-1))</f>
        <v>31.452324939393939</v>
      </c>
      <c r="T13" s="1">
        <f t="array" aca="1" ref="T13" ca="1">IF(ISNA($AB13),(INDEX(T:T,MIN(IF(ISTEXT($AB14:$AB$38),ROW(14:$38))))-INDEX(T:T,MAX(ISTEXT($AB$1:$AB12)*ROW($1:12))))/(INDEX($O:$O,MIN(IF(ISTEXT($AB14:$AB$38),ROW(14:$38))))-INDEX($O:$O,MAX(ISTEXT($AB$1:$AB12)*ROW($1:12))))*($O13-INDEX($O:$O,MAX(ISTEXT($AB$1:$AB12)*ROW($1:12))))+INDEX(T:T,MAX(ISTEXT($AB$1:$AB12)*ROW($1:12))),--MID(AB13,SEARCH(",",AB13)+1,99))</f>
        <v>74.331702575757575</v>
      </c>
      <c r="U13" s="1">
        <f t="array" aca="1" ref="U13" ca="1">IF(ISNA($AC13),(INDEX(U:U,MIN(IF(ISNUMBER($AC14:$AC$38),ROW(14:$38))))-INDEX(U:U,MAX(ISNUMBER($AC$1:$AC12)*ROW($1:12))))/(INDEX($O:$O,MIN(IF(ISNUMBER($AC14:$AC$38),ROW(14:$38))))-INDEX($O:$O,MAX(ISNUMBER($AC$1:$AC12)*ROW($1:12))))*($O13-INDEX($O:$O,MAX(ISNUMBER($AC$1:$AC12)*ROW($1:12))))+INDEX(U:U,MAX(ISNUMBER($AC$1:$AC12)*ROW($1:12))),AC13)</f>
        <v>15871.212121212122</v>
      </c>
      <c r="V13" t="e">
        <f t="shared" ca="1" si="2"/>
        <v>#N/A</v>
      </c>
      <c r="W13" t="e">
        <f t="shared" ca="1" si="3"/>
        <v>#N/A</v>
      </c>
      <c r="X13">
        <f ca="1">VLOOKUP($O13,$A$2:$D$25,COLUMN(B12),)</f>
        <v>0.2181410000000028</v>
      </c>
      <c r="Y13" t="str">
        <f ca="1">VLOOKUP($O13,$A$2:$D$25,COLUMN(C12),)</f>
        <v>31.618141,74.65155</v>
      </c>
      <c r="Z13">
        <f ca="1">VLOOKUP($O13,$A$2:$D$25,COLUMN(D12),)</f>
        <v>12475</v>
      </c>
      <c r="AA13" t="e">
        <f ca="1">VLOOKUP($O13,$H$2:$K$14,COLUMN(B12),)</f>
        <v>#N/A</v>
      </c>
      <c r="AB13" t="e">
        <f ca="1">VLOOKUP($O13,$H$2:$K$14,COLUMN(C12),)</f>
        <v>#N/A</v>
      </c>
      <c r="AC13" t="e">
        <f ca="1">VLOOKUP($O13,$H$2:$K$14,COLUMN(D12),)</f>
        <v>#N/A</v>
      </c>
    </row>
    <row r="14" spans="1:29" x14ac:dyDescent="0.25">
      <c r="A14">
        <v>1541306006</v>
      </c>
      <c r="B14">
        <f t="shared" si="1"/>
        <v>0.16302300000000258</v>
      </c>
      <c r="C14" t="s">
        <v>53</v>
      </c>
      <c r="D14">
        <v>13975</v>
      </c>
      <c r="E14" t="s">
        <v>52</v>
      </c>
      <c r="H14">
        <v>1541306262</v>
      </c>
      <c r="I14" t="s">
        <v>54</v>
      </c>
      <c r="J14" t="s">
        <v>55</v>
      </c>
      <c r="K14">
        <v>15000</v>
      </c>
      <c r="O14" s="1">
        <f t="array" aca="1" ref="O14" ca="1">SMALL(N(OFFSET(A$2,MOD(ROW($24:$60),24),TRUNC(ROW($24:$60)/24-1)*7)),ROW(O13))</f>
        <v>1541305936</v>
      </c>
      <c r="P14" s="1">
        <f t="array" aca="1" ref="P14" ca="1">IF(ISNA($Y14),(INDEX(P:P,MIN(IF(ISTEXT($Y15:$Y$38),ROW(15:$38))))-INDEX(P:P,MAX(ISTEXT($Y$1:$Y13)*ROW($1:13))))/(INDEX($O:$O,MIN(IF(ISTEXT($Y15:$Y$38),ROW(15:$38))))-INDEX($O:$O,MAX(ISTEXT($Y$1:$Y13)*ROW($1:13))))*($O14-INDEX($O:$O,MAX(ISTEXT($Y$1:$Y13)*ROW($1:13))))+INDEX(P:P,MAX(ISTEXT($Y$1:$Y13)*ROW($1:13))),--LEFTB(Y14,SEARCH(",",Y14)-1))</f>
        <v>31.615123500000003</v>
      </c>
      <c r="Q14" s="1">
        <f t="array" aca="1" ref="Q14" ca="1">IF(ISNA($Y14),(INDEX(Q:Q,MIN(IF(ISTEXT($Y15:$Y$38),ROW(15:$38))))-INDEX(Q:Q,MAX(ISTEXT($Y$1:$Y13)*ROW($1:13))))/(INDEX($O:$O,MIN(IF(ISTEXT($Y15:$Y$38),ROW(15:$38))))-INDEX($O:$O,MAX(ISTEXT($Y$1:$Y13)*ROW($1:13))))*($O14-INDEX($O:$O,MAX(ISTEXT($Y$1:$Y13)*ROW($1:13))))+INDEX(Q:Q,MAX(ISTEXT($Y$1:$Y13)*ROW($1:13))),--MID(Y14,SEARCH(",",Y14)+1,99))</f>
        <v>74.644447</v>
      </c>
      <c r="R14" s="1">
        <f t="array" aca="1" ref="R14" ca="1">IF(ISNA($Z14),(INDEX(R:R,MIN(IF(ISNUMBER($Z15:$Z$38),ROW(15:$38))))-INDEX(R:R,MAX(ISNUMBER($Z$1:$Z13)*ROW($1:13))))/(INDEX($O:$O,MIN(IF(ISNUMBER($Z15:$Z$38),ROW(15:$38))))-INDEX($O:$O,MAX(ISNUMBER($Z$1:$Z13)*ROW($1:13))))*($O14-INDEX($O:$O,MAX(ISNUMBER($Z$1:$Z13)*ROW($1:13))))+INDEX(R:R,MAX(ISNUMBER($Z$1:$Z13)*ROW($1:13))),Z14)</f>
        <v>12575</v>
      </c>
      <c r="S14" s="1">
        <f t="array" aca="1" ref="S14" ca="1">IF(ISNA($AB14),(INDEX(S:S,MIN(IF(ISTEXT($AB15:$AB$38),ROW(15:$38))))-INDEX(S:S,MAX(ISTEXT($AB$1:$AB13)*ROW($1:13))))/(INDEX($O:$O,MIN(IF(ISTEXT($AB15:$AB$38),ROW(15:$38))))-INDEX($O:$O,MAX(ISTEXT($AB$1:$AB13)*ROW($1:13))))*($O14-INDEX($O:$O,MAX(ISTEXT($AB$1:$AB13)*ROW($1:13))))+INDEX(S:S,MAX(ISTEXT($AB$1:$AB13)*ROW($1:13))),--LEFTB(AB14,SEARCH(",",AB14)-1))</f>
        <v>31.456467</v>
      </c>
      <c r="T14" s="1">
        <f t="array" aca="1" ref="T14" ca="1">IF(ISNA($AB14),(INDEX(T:T,MIN(IF(ISTEXT($AB15:$AB$38),ROW(15:$38))))-INDEX(T:T,MAX(ISTEXT($AB$1:$AB13)*ROW($1:13))))/(INDEX($O:$O,MIN(IF(ISTEXT($AB15:$AB$38),ROW(15:$38))))-INDEX($O:$O,MAX(ISTEXT($AB$1:$AB13)*ROW($1:13))))*($O14-INDEX($O:$O,MAX(ISTEXT($AB$1:$AB13)*ROW($1:13))))+INDEX(T:T,MAX(ISTEXT($AB$1:$AB13)*ROW($1:13))),--MID(AB14,SEARCH(",",AB14)+1,99))</f>
        <v>74.337585000000004</v>
      </c>
      <c r="U14" s="1">
        <f t="array" aca="1" ref="U14" ca="1">IF(ISNA($AC14),(INDEX(U:U,MIN(IF(ISNUMBER($AC15:$AC$38),ROW(15:$38))))-INDEX(U:U,MAX(ISNUMBER($AC$1:$AC13)*ROW($1:13))))/(INDEX($O:$O,MIN(IF(ISNUMBER($AC15:$AC$38),ROW(15:$38))))-INDEX($O:$O,MAX(ISNUMBER($AC$1:$AC13)*ROW($1:13))))*($O14-INDEX($O:$O,MAX(ISNUMBER($AC$1:$AC13)*ROW($1:13))))+INDEX(U:U,MAX(ISNUMBER($AC$1:$AC13)*ROW($1:13))),AC14)</f>
        <v>15750</v>
      </c>
      <c r="V14">
        <f t="shared" ca="1" si="2"/>
        <v>5.6467000000001377E-2</v>
      </c>
      <c r="W14">
        <f t="shared" ca="1" si="3"/>
        <v>0.33758500000000424</v>
      </c>
      <c r="X14" t="e">
        <f ca="1">VLOOKUP($O14,$A$2:$D$25,COLUMN(B13),)</f>
        <v>#N/A</v>
      </c>
      <c r="Y14" t="e">
        <f ca="1">VLOOKUP($O14,$A$2:$D$25,COLUMN(C13),)</f>
        <v>#N/A</v>
      </c>
      <c r="Z14" t="e">
        <f ca="1">VLOOKUP($O14,$A$2:$D$25,COLUMN(D13),)</f>
        <v>#N/A</v>
      </c>
      <c r="AA14" t="str">
        <f ca="1">VLOOKUP($O14,$H$2:$K$14,COLUMN(B13),)</f>
        <v>2018-11-04T04:32:16Z</v>
      </c>
      <c r="AB14" t="str">
        <f ca="1">VLOOKUP($O14,$H$2:$K$14,COLUMN(C13),)</f>
        <v>31.456467,74.337585</v>
      </c>
      <c r="AC14">
        <f ca="1">VLOOKUP($O14,$H$2:$K$14,COLUMN(D13),)</f>
        <v>15750</v>
      </c>
    </row>
    <row r="15" spans="1:29" x14ac:dyDescent="0.25">
      <c r="A15">
        <v>1541306040</v>
      </c>
      <c r="B15">
        <f t="shared" si="1"/>
        <v>0.13555700000000215</v>
      </c>
      <c r="C15" t="s">
        <v>57</v>
      </c>
      <c r="D15">
        <v>13550</v>
      </c>
      <c r="E15" t="s">
        <v>56</v>
      </c>
      <c r="O15" s="1">
        <f t="array" aca="1" ref="O15" ca="1">SMALL(N(OFFSET(A$2,MOD(ROW($24:$60),24),TRUNC(ROW($24:$60)/24-1)*7)),ROW(O14))</f>
        <v>1541305940</v>
      </c>
      <c r="P15" s="1">
        <f t="array" aca="1" ref="P15" ca="1">IF(ISNA($Y15),(INDEX(P:P,MIN(IF(ISTEXT($Y16:$Y$38),ROW(16:$38))))-INDEX(P:P,MAX(ISTEXT($Y$1:$Y14)*ROW($1:14))))/(INDEX($O:$O,MIN(IF(ISTEXT($Y16:$Y$38),ROW(16:$38))))-INDEX($O:$O,MAX(ISTEXT($Y$1:$Y14)*ROW($1:14))))*($O15-INDEX($O:$O,MAX(ISTEXT($Y$1:$Y14)*ROW($1:14))))+INDEX(P:P,MAX(ISTEXT($Y$1:$Y14)*ROW($1:14))),--LEFTB(Y15,SEARCH(",",Y15)-1))</f>
        <v>31.612106000000001</v>
      </c>
      <c r="Q15" s="1">
        <f t="array" aca="1" ref="Q15" ca="1">IF(ISNA($Y15),(INDEX(Q:Q,MIN(IF(ISTEXT($Y16:$Y$38),ROW(16:$38))))-INDEX(Q:Q,MAX(ISTEXT($Y$1:$Y14)*ROW($1:14))))/(INDEX($O:$O,MIN(IF(ISTEXT($Y16:$Y$38),ROW(16:$38))))-INDEX($O:$O,MAX(ISTEXT($Y$1:$Y14)*ROW($1:14))))*($O15-INDEX($O:$O,MAX(ISTEXT($Y$1:$Y14)*ROW($1:14))))+INDEX(Q:Q,MAX(ISTEXT($Y$1:$Y14)*ROW($1:14))),--MID(Y15,SEARCH(",",Y15)+1,99))</f>
        <v>74.637343999999999</v>
      </c>
      <c r="R15" s="1">
        <f t="array" aca="1" ref="R15" ca="1">IF(ISNA($Z15),(INDEX(R:R,MIN(IF(ISNUMBER($Z16:$Z$38),ROW(16:$38))))-INDEX(R:R,MAX(ISNUMBER($Z$1:$Z14)*ROW($1:14))))/(INDEX($O:$O,MIN(IF(ISNUMBER($Z16:$Z$38),ROW(16:$38))))-INDEX($O:$O,MAX(ISNUMBER($Z$1:$Z14)*ROW($1:14))))*($O15-INDEX($O:$O,MAX(ISNUMBER($Z$1:$Z14)*ROW($1:14))))+INDEX(R:R,MAX(ISNUMBER($Z$1:$Z14)*ROW($1:14))),Z15)</f>
        <v>12675</v>
      </c>
      <c r="S15" s="1">
        <f t="array" aca="1" ref="S15" ca="1">IF(ISNA($AB15),(INDEX(S:S,MIN(IF(ISTEXT($AB16:$AB$38),ROW(16:$38))))-INDEX(S:S,MAX(ISTEXT($AB$1:$AB14)*ROW($1:14))))/(INDEX($O:$O,MIN(IF(ISTEXT($AB16:$AB$38),ROW(16:$38))))-INDEX($O:$O,MAX(ISTEXT($AB$1:$AB14)*ROW($1:14))))*($O15-INDEX($O:$O,MAX(ISTEXT($AB$1:$AB14)*ROW($1:14))))+INDEX(S:S,MAX(ISTEXT($AB$1:$AB14)*ROW($1:14))),--LEFTB(AB15,SEARCH(",",AB15)-1))</f>
        <v>31.460700575757574</v>
      </c>
      <c r="T15" s="1">
        <f t="array" aca="1" ref="T15" ca="1">IF(ISNA($AB15),(INDEX(T:T,MIN(IF(ISTEXT($AB16:$AB$38),ROW(16:$38))))-INDEX(T:T,MAX(ISTEXT($AB$1:$AB14)*ROW($1:14))))/(INDEX($O:$O,MIN(IF(ISTEXT($AB16:$AB$38),ROW(16:$38))))-INDEX($O:$O,MAX(ISTEXT($AB$1:$AB14)*ROW($1:14))))*($O15-INDEX($O:$O,MAX(ISTEXT($AB$1:$AB14)*ROW($1:14))))+INDEX(T:T,MAX(ISTEXT($AB$1:$AB14)*ROW($1:14))),--MID(AB15,SEARCH(",",AB15)+1,99))</f>
        <v>74.343617363636369</v>
      </c>
      <c r="U15" s="1">
        <f t="array" aca="1" ref="U15" ca="1">IF(ISNA($AC15),(INDEX(U:U,MIN(IF(ISNUMBER($AC16:$AC$38),ROW(16:$38))))-INDEX(U:U,MAX(ISNUMBER($AC$1:$AC14)*ROW($1:14))))/(INDEX($O:$O,MIN(IF(ISNUMBER($AC16:$AC$38),ROW(16:$38))))-INDEX($O:$O,MAX(ISNUMBER($AC$1:$AC14)*ROW($1:14))))*($O15-INDEX($O:$O,MAX(ISNUMBER($AC$1:$AC14)*ROW($1:14))))+INDEX(U:U,MAX(ISNUMBER($AC$1:$AC14)*ROW($1:14))),AC15)</f>
        <v>15656.060606060606</v>
      </c>
      <c r="V15" t="e">
        <f t="shared" ca="1" si="2"/>
        <v>#N/A</v>
      </c>
      <c r="W15" t="e">
        <f t="shared" ca="1" si="3"/>
        <v>#N/A</v>
      </c>
      <c r="X15">
        <f ca="1">VLOOKUP($O15,$A$2:$D$25,COLUMN(B14),)</f>
        <v>0.21210600000000213</v>
      </c>
      <c r="Y15" t="str">
        <f ca="1">VLOOKUP($O15,$A$2:$D$25,COLUMN(C14),)</f>
        <v>31.612106,74.637344</v>
      </c>
      <c r="Z15">
        <f ca="1">VLOOKUP($O15,$A$2:$D$25,COLUMN(D14),)</f>
        <v>12675</v>
      </c>
      <c r="AA15" t="e">
        <f ca="1">VLOOKUP($O15,$H$2:$K$14,COLUMN(B14),)</f>
        <v>#N/A</v>
      </c>
      <c r="AB15" t="e">
        <f ca="1">VLOOKUP($O15,$H$2:$K$14,COLUMN(C14),)</f>
        <v>#N/A</v>
      </c>
      <c r="AC15" t="e">
        <f ca="1">VLOOKUP($O15,$H$2:$K$14,COLUMN(D14),)</f>
        <v>#N/A</v>
      </c>
    </row>
    <row r="16" spans="1:29" x14ac:dyDescent="0.25">
      <c r="A16">
        <v>1541306073</v>
      </c>
      <c r="B16">
        <f t="shared" si="1"/>
        <v>0.11065100000000072</v>
      </c>
      <c r="C16" t="s">
        <v>59</v>
      </c>
      <c r="D16">
        <v>13175</v>
      </c>
      <c r="E16" t="s">
        <v>58</v>
      </c>
      <c r="O16" s="1">
        <f t="array" aca="1" ref="O16" ca="1">SMALL(N(OFFSET(A$2,MOD(ROW($24:$60),24),TRUNC(ROW($24:$60)/24-1)*7)),ROW(O15))</f>
        <v>1541305969</v>
      </c>
      <c r="P16" s="1">
        <f t="array" aca="1" ref="P16" ca="1">IF(ISNA($Y16),(INDEX(P:P,MIN(IF(ISTEXT($Y17:$Y$38),ROW(17:$38))))-INDEX(P:P,MAX(ISTEXT($Y$1:$Y15)*ROW($1:15))))/(INDEX($O:$O,MIN(IF(ISTEXT($Y17:$Y$38),ROW(17:$38))))-INDEX($O:$O,MAX(ISTEXT($Y$1:$Y15)*ROW($1:15))))*($O16-INDEX($O:$O,MAX(ISTEXT($Y$1:$Y15)*ROW($1:15))))+INDEX(P:P,MAX(ISTEXT($Y$1:$Y15)*ROW($1:15))),--LEFTB(Y16,SEARCH(",",Y16)-1))</f>
        <v>31.592354363636364</v>
      </c>
      <c r="Q16" s="1">
        <f t="array" aca="1" ref="Q16" ca="1">IF(ISNA($Y16),(INDEX(Q:Q,MIN(IF(ISTEXT($Y17:$Y$38),ROW(17:$38))))-INDEX(Q:Q,MAX(ISTEXT($Y$1:$Y15)*ROW($1:15))))/(INDEX($O:$O,MIN(IF(ISTEXT($Y17:$Y$38),ROW(17:$38))))-INDEX($O:$O,MAX(ISTEXT($Y$1:$Y15)*ROW($1:15))))*($O16-INDEX($O:$O,MAX(ISTEXT($Y$1:$Y15)*ROW($1:15))))+INDEX(Q:Q,MAX(ISTEXT($Y$1:$Y15)*ROW($1:15))),--MID(Y16,SEARCH(",",Y16)+1,99))</f>
        <v>74.589493121212115</v>
      </c>
      <c r="R16" s="1">
        <f t="array" aca="1" ref="R16" ca="1">IF(ISNA($Z16),(INDEX(R:R,MIN(IF(ISNUMBER($Z17:$Z$38),ROW(17:$38))))-INDEX(R:R,MAX(ISNUMBER($Z$1:$Z15)*ROW($1:15))))/(INDEX($O:$O,MIN(IF(ISNUMBER($Z17:$Z$38),ROW(17:$38))))-INDEX($O:$O,MAX(ISNUMBER($Z$1:$Z15)*ROW($1:15))))*($O16-INDEX($O:$O,MAX(ISNUMBER($Z$1:$Z15)*ROW($1:15))))+INDEX(R:R,MAX(ISNUMBER($Z$1:$Z15)*ROW($1:15))),Z16)</f>
        <v>13619.69696969697</v>
      </c>
      <c r="S16" s="1">
        <f t="array" aca="1" ref="S16" ca="1">IF(ISNA($AB16),(INDEX(S:S,MIN(IF(ISTEXT($AB17:$AB$38),ROW(17:$38))))-INDEX(S:S,MAX(ISTEXT($AB$1:$AB15)*ROW($1:15))))/(INDEX($O:$O,MIN(IF(ISTEXT($AB17:$AB$38),ROW(17:$38))))-INDEX($O:$O,MAX(ISTEXT($AB$1:$AB15)*ROW($1:15))))*($O16-INDEX($O:$O,MAX(ISTEXT($AB$1:$AB15)*ROW($1:15))))+INDEX(S:S,MAX(ISTEXT($AB$1:$AB15)*ROW($1:15))),--LEFTB(AB16,SEARCH(",",AB16)-1))</f>
        <v>31.491394</v>
      </c>
      <c r="T16" s="1">
        <f t="array" aca="1" ref="T16" ca="1">IF(ISNA($AB16),(INDEX(T:T,MIN(IF(ISTEXT($AB17:$AB$38),ROW(17:$38))))-INDEX(T:T,MAX(ISTEXT($AB$1:$AB15)*ROW($1:15))))/(INDEX($O:$O,MIN(IF(ISTEXT($AB17:$AB$38),ROW(17:$38))))-INDEX($O:$O,MAX(ISTEXT($AB$1:$AB15)*ROW($1:15))))*($O16-INDEX($O:$O,MAX(ISTEXT($AB$1:$AB15)*ROW($1:15))))+INDEX(T:T,MAX(ISTEXT($AB$1:$AB15)*ROW($1:15))),--MID(AB16,SEARCH(",",AB16)+1,99))</f>
        <v>74.387352000000007</v>
      </c>
      <c r="U16" s="1">
        <f t="array" aca="1" ref="U16" ca="1">IF(ISNA($AC16),(INDEX(U:U,MIN(IF(ISNUMBER($AC17:$AC$38),ROW(17:$38))))-INDEX(U:U,MAX(ISNUMBER($AC$1:$AC15)*ROW($1:15))))/(INDEX($O:$O,MIN(IF(ISNUMBER($AC17:$AC$38),ROW(17:$38))))-INDEX($O:$O,MAX(ISNUMBER($AC$1:$AC15)*ROW($1:15))))*($O16-INDEX($O:$O,MAX(ISNUMBER($AC$1:$AC15)*ROW($1:15))))+INDEX(U:U,MAX(ISNUMBER($AC$1:$AC15)*ROW($1:15))),AC16)</f>
        <v>14975</v>
      </c>
      <c r="V16">
        <f t="shared" ca="1" si="2"/>
        <v>9.1394000000001085E-2</v>
      </c>
      <c r="W16">
        <f t="shared" ca="1" si="3"/>
        <v>0.38735200000000702</v>
      </c>
      <c r="X16" t="e">
        <f ca="1">VLOOKUP($O16,$A$2:$D$25,COLUMN(B15),)</f>
        <v>#N/A</v>
      </c>
      <c r="Y16" t="e">
        <f ca="1">VLOOKUP($O16,$A$2:$D$25,COLUMN(C15),)</f>
        <v>#N/A</v>
      </c>
      <c r="Z16" t="e">
        <f ca="1">VLOOKUP($O16,$A$2:$D$25,COLUMN(D15),)</f>
        <v>#N/A</v>
      </c>
      <c r="AA16" t="str">
        <f ca="1">VLOOKUP($O16,$H$2:$K$14,COLUMN(B15),)</f>
        <v>2018-11-04T04:32:49Z</v>
      </c>
      <c r="AB16" t="str">
        <f ca="1">VLOOKUP($O16,$H$2:$K$14,COLUMN(C15),)</f>
        <v>31.491394,74.387352</v>
      </c>
      <c r="AC16">
        <f ca="1">VLOOKUP($O16,$H$2:$K$14,COLUMN(D15),)</f>
        <v>14975</v>
      </c>
    </row>
    <row r="17" spans="1:29" x14ac:dyDescent="0.25">
      <c r="A17">
        <v>1541306090</v>
      </c>
      <c r="B17">
        <f t="shared" si="1"/>
        <v>9.8627000000000464E-2</v>
      </c>
      <c r="C17" t="s">
        <v>61</v>
      </c>
      <c r="D17">
        <v>12850</v>
      </c>
      <c r="E17" t="s">
        <v>60</v>
      </c>
      <c r="O17" s="1">
        <f t="array" aca="1" ref="O17" ca="1">SMALL(N(OFFSET(A$2,MOD(ROW($24:$60),24),TRUNC(ROW($24:$60)/24-1)*7)),ROW(O16))</f>
        <v>1541305973</v>
      </c>
      <c r="P17" s="1">
        <f t="array" aca="1" ref="P17" ca="1">IF(ISNA($Y17),(INDEX(P:P,MIN(IF(ISTEXT($Y18:$Y$38),ROW(18:$38))))-INDEX(P:P,MAX(ISTEXT($Y$1:$Y16)*ROW($1:16))))/(INDEX($O:$O,MIN(IF(ISTEXT($Y18:$Y$38),ROW(18:$38))))-INDEX($O:$O,MAX(ISTEXT($Y$1:$Y16)*ROW($1:16))))*($O17-INDEX($O:$O,MAX(ISTEXT($Y$1:$Y16)*ROW($1:16))))+INDEX(P:P,MAX(ISTEXT($Y$1:$Y16)*ROW($1:16))),--LEFTB(Y17,SEARCH(",",Y17)-1))</f>
        <v>31.58963</v>
      </c>
      <c r="Q17" s="1">
        <f t="array" aca="1" ref="Q17" ca="1">IF(ISNA($Y17),(INDEX(Q:Q,MIN(IF(ISTEXT($Y18:$Y$38),ROW(18:$38))))-INDEX(Q:Q,MAX(ISTEXT($Y$1:$Y16)*ROW($1:16))))/(INDEX($O:$O,MIN(IF(ISTEXT($Y18:$Y$38),ROW(18:$38))))-INDEX($O:$O,MAX(ISTEXT($Y$1:$Y16)*ROW($1:16))))*($O17-INDEX($O:$O,MAX(ISTEXT($Y$1:$Y16)*ROW($1:16))))+INDEX(Q:Q,MAX(ISTEXT($Y$1:$Y16)*ROW($1:16))),--MID(Y17,SEARCH(",",Y17)+1,99))</f>
        <v>74.582892999999999</v>
      </c>
      <c r="R17" s="1">
        <f t="array" aca="1" ref="R17" ca="1">IF(ISNA($Z17),(INDEX(R:R,MIN(IF(ISNUMBER($Z18:$Z$38),ROW(18:$38))))-INDEX(R:R,MAX(ISNUMBER($Z$1:$Z16)*ROW($1:16))))/(INDEX($O:$O,MIN(IF(ISNUMBER($Z18:$Z$38),ROW(18:$38))))-INDEX($O:$O,MAX(ISNUMBER($Z$1:$Z16)*ROW($1:16))))*($O17-INDEX($O:$O,MAX(ISNUMBER($Z$1:$Z16)*ROW($1:16))))+INDEX(R:R,MAX(ISNUMBER($Z$1:$Z16)*ROW($1:16))),Z17)</f>
        <v>13750</v>
      </c>
      <c r="S17" s="1">
        <f t="array" aca="1" ref="S17" ca="1">IF(ISNA($AB17),(INDEX(S:S,MIN(IF(ISTEXT($AB18:$AB$38),ROW(18:$38))))-INDEX(S:S,MAX(ISTEXT($AB$1:$AB16)*ROW($1:16))))/(INDEX($O:$O,MIN(IF(ISTEXT($AB18:$AB$38),ROW(18:$38))))-INDEX($O:$O,MAX(ISTEXT($AB$1:$AB16)*ROW($1:16))))*($O17-INDEX($O:$O,MAX(ISTEXT($AB$1:$AB16)*ROW($1:16))))+INDEX(S:S,MAX(ISTEXT($AB$1:$AB16)*ROW($1:16))),--LEFTB(AB17,SEARCH(",",AB17)-1))</f>
        <v>31.494781466666666</v>
      </c>
      <c r="T17" s="1">
        <f t="array" aca="1" ref="T17" ca="1">IF(ISNA($AB17),(INDEX(T:T,MIN(IF(ISTEXT($AB18:$AB$38),ROW(18:$38))))-INDEX(T:T,MAX(ISTEXT($AB$1:$AB16)*ROW($1:16))))/(INDEX($O:$O,MIN(IF(ISTEXT($AB18:$AB$38),ROW(18:$38))))-INDEX($O:$O,MAX(ISTEXT($AB$1:$AB16)*ROW($1:16))))*($O17-INDEX($O:$O,MAX(ISTEXT($AB$1:$AB16)*ROW($1:16))))+INDEX(T:T,MAX(ISTEXT($AB$1:$AB16)*ROW($1:16))),--MID(AB17,SEARCH(",",AB17)+1,99))</f>
        <v>74.39339746666667</v>
      </c>
      <c r="U17" s="1">
        <f t="array" aca="1" ref="U17" ca="1">IF(ISNA($AC17),(INDEX(U:U,MIN(IF(ISNUMBER($AC18:$AC$38),ROW(18:$38))))-INDEX(U:U,MAX(ISNUMBER($AC$1:$AC16)*ROW($1:16))))/(INDEX($O:$O,MIN(IF(ISNUMBER($AC18:$AC$38),ROW(18:$38))))-INDEX($O:$O,MAX(ISNUMBER($AC$1:$AC16)*ROW($1:16))))*($O17-INDEX($O:$O,MAX(ISNUMBER($AC$1:$AC16)*ROW($1:16))))+INDEX(U:U,MAX(ISNUMBER($AC$1:$AC16)*ROW($1:16))),AC17)</f>
        <v>14925</v>
      </c>
      <c r="V17" t="e">
        <f t="shared" ca="1" si="2"/>
        <v>#N/A</v>
      </c>
      <c r="W17" t="e">
        <f t="shared" ca="1" si="3"/>
        <v>#N/A</v>
      </c>
      <c r="X17">
        <f ca="1">VLOOKUP($O17,$A$2:$D$25,COLUMN(B16),)</f>
        <v>0.18963000000000108</v>
      </c>
      <c r="Y17" t="str">
        <f ca="1">VLOOKUP($O17,$A$2:$D$25,COLUMN(C16),)</f>
        <v>31.58963,74.582893</v>
      </c>
      <c r="Z17">
        <f ca="1">VLOOKUP($O17,$A$2:$D$25,COLUMN(D16),)</f>
        <v>13750</v>
      </c>
      <c r="AA17" t="e">
        <f ca="1">VLOOKUP($O17,$H$2:$K$14,COLUMN(B16),)</f>
        <v>#N/A</v>
      </c>
      <c r="AB17" t="e">
        <f ca="1">VLOOKUP($O17,$H$2:$K$14,COLUMN(C16),)</f>
        <v>#N/A</v>
      </c>
      <c r="AC17" t="e">
        <f ca="1">VLOOKUP($O17,$H$2:$K$14,COLUMN(D16),)</f>
        <v>#N/A</v>
      </c>
    </row>
    <row r="18" spans="1:29" x14ac:dyDescent="0.25">
      <c r="A18">
        <v>1541306097</v>
      </c>
      <c r="B18">
        <f t="shared" si="1"/>
        <v>9.6220000000002415E-2</v>
      </c>
      <c r="C18" t="s">
        <v>63</v>
      </c>
      <c r="D18">
        <v>12900</v>
      </c>
      <c r="E18" t="s">
        <v>62</v>
      </c>
      <c r="O18" s="1">
        <f t="array" aca="1" ref="O18" ca="1">SMALL(N(OFFSET(A$2,MOD(ROW($24:$60),24),TRUNC(ROW($24:$60)/24-1)*7)),ROW(O17))</f>
        <v>1541305999</v>
      </c>
      <c r="P18" s="1">
        <f t="array" aca="1" ref="P18" ca="1">IF(ISNA($Y18),(INDEX(P:P,MIN(IF(ISTEXT($Y19:$Y$38),ROW(19:$38))))-INDEX(P:P,MAX(ISTEXT($Y$1:$Y17)*ROW($1:17))))/(INDEX($O:$O,MIN(IF(ISTEXT($Y19:$Y$38),ROW(19:$38))))-INDEX($O:$O,MAX(ISTEXT($Y$1:$Y17)*ROW($1:17))))*($O18-INDEX($O:$O,MAX(ISTEXT($Y$1:$Y17)*ROW($1:17))))+INDEX(P:P,MAX(ISTEXT($Y$1:$Y17)*ROW($1:17))),--LEFTB(Y18,SEARCH(",",Y18)-1))</f>
        <v>31.568666909090911</v>
      </c>
      <c r="Q18" s="1">
        <f t="array" aca="1" ref="Q18" ca="1">IF(ISNA($Y18),(INDEX(Q:Q,MIN(IF(ISTEXT($Y19:$Y$38),ROW(19:$38))))-INDEX(Q:Q,MAX(ISTEXT($Y$1:$Y17)*ROW($1:17))))/(INDEX($O:$O,MIN(IF(ISTEXT($Y19:$Y$38),ROW(19:$38))))-INDEX($O:$O,MAX(ISTEXT($Y$1:$Y17)*ROW($1:17))))*($O18-INDEX($O:$O,MAX(ISTEXT($Y$1:$Y17)*ROW($1:17))))+INDEX(Q:Q,MAX(ISTEXT($Y$1:$Y17)*ROW($1:17))),--MID(Y18,SEARCH(",",Y18)+1,99))</f>
        <v>74.540172636363636</v>
      </c>
      <c r="R18" s="1">
        <f t="array" aca="1" ref="R18" ca="1">IF(ISNA($Z18),(INDEX(R:R,MIN(IF(ISNUMBER($Z19:$Z$38),ROW(19:$38))))-INDEX(R:R,MAX(ISNUMBER($Z$1:$Z17)*ROW($1:17))))/(INDEX($O:$O,MIN(IF(ISNUMBER($Z19:$Z$38),ROW(19:$38))))-INDEX($O:$O,MAX(ISNUMBER($Z$1:$Z17)*ROW($1:17))))*($O18-INDEX($O:$O,MAX(ISNUMBER($Z$1:$Z17)*ROW($1:17))))+INDEX(R:R,MAX(ISNUMBER($Z$1:$Z17)*ROW($1:17))),Z18)</f>
        <v>13927.272727272728</v>
      </c>
      <c r="S18" s="1">
        <f t="array" aca="1" ref="S18" ca="1">IF(ISNA($AB18),(INDEX(S:S,MIN(IF(ISTEXT($AB19:$AB$38),ROW(19:$38))))-INDEX(S:S,MAX(ISTEXT($AB$1:$AB17)*ROW($1:17))))/(INDEX($O:$O,MIN(IF(ISTEXT($AB19:$AB$38),ROW(19:$38))))-INDEX($O:$O,MAX(ISTEXT($AB$1:$AB17)*ROW($1:17))))*($O18-INDEX($O:$O,MAX(ISTEXT($AB$1:$AB17)*ROW($1:17))))+INDEX(S:S,MAX(ISTEXT($AB$1:$AB17)*ROW($1:17))),--LEFTB(AB18,SEARCH(",",AB18)-1))</f>
        <v>31.5168</v>
      </c>
      <c r="T18" s="1">
        <f t="array" aca="1" ref="T18" ca="1">IF(ISNA($AB18),(INDEX(T:T,MIN(IF(ISTEXT($AB19:$AB$38),ROW(19:$38))))-INDEX(T:T,MAX(ISTEXT($AB$1:$AB17)*ROW($1:17))))/(INDEX($O:$O,MIN(IF(ISTEXT($AB19:$AB$38),ROW(19:$38))))-INDEX($O:$O,MAX(ISTEXT($AB$1:$AB17)*ROW($1:17))))*($O18-INDEX($O:$O,MAX(ISTEXT($AB$1:$AB17)*ROW($1:17))))+INDEX(T:T,MAX(ISTEXT($AB$1:$AB17)*ROW($1:17))),--MID(AB18,SEARCH(",",AB18)+1,99))</f>
        <v>74.432693</v>
      </c>
      <c r="U18" s="1">
        <f t="array" aca="1" ref="U18" ca="1">IF(ISNA($AC18),(INDEX(U:U,MIN(IF(ISNUMBER($AC19:$AC$38),ROW(19:$38))))-INDEX(U:U,MAX(ISNUMBER($AC$1:$AC17)*ROW($1:17))))/(INDEX($O:$O,MIN(IF(ISNUMBER($AC19:$AC$38),ROW(19:$38))))-INDEX($O:$O,MAX(ISNUMBER($AC$1:$AC17)*ROW($1:17))))*($O18-INDEX($O:$O,MAX(ISNUMBER($AC$1:$AC17)*ROW($1:17))))+INDEX(U:U,MAX(ISNUMBER($AC$1:$AC17)*ROW($1:17))),AC18)</f>
        <v>14600</v>
      </c>
      <c r="V18">
        <f t="shared" ca="1" si="2"/>
        <v>0.11680000000000135</v>
      </c>
      <c r="W18">
        <f t="shared" ca="1" si="3"/>
        <v>0.43269300000000044</v>
      </c>
      <c r="X18" t="e">
        <f ca="1">VLOOKUP($O18,$A$2:$D$25,COLUMN(B17),)</f>
        <v>#N/A</v>
      </c>
      <c r="Y18" t="e">
        <f ca="1">VLOOKUP($O18,$A$2:$D$25,COLUMN(C17),)</f>
        <v>#N/A</v>
      </c>
      <c r="Z18" t="e">
        <f ca="1">VLOOKUP($O18,$A$2:$D$25,COLUMN(D17),)</f>
        <v>#N/A</v>
      </c>
      <c r="AA18" t="str">
        <f ca="1">VLOOKUP($O18,$H$2:$K$14,COLUMN(B17),)</f>
        <v>2018-11-04T04:33:19Z</v>
      </c>
      <c r="AB18" t="str">
        <f ca="1">VLOOKUP($O18,$H$2:$K$14,COLUMN(C17),)</f>
        <v>31.5168,74.432693</v>
      </c>
      <c r="AC18">
        <f ca="1">VLOOKUP($O18,$H$2:$K$14,COLUMN(D17),)</f>
        <v>14600</v>
      </c>
    </row>
    <row r="19" spans="1:29" x14ac:dyDescent="0.25">
      <c r="A19">
        <v>1541306108</v>
      </c>
      <c r="B19">
        <f t="shared" si="1"/>
        <v>9.3134000000002715E-2</v>
      </c>
      <c r="C19" t="s">
        <v>65</v>
      </c>
      <c r="D19">
        <v>12950</v>
      </c>
      <c r="E19" t="s">
        <v>64</v>
      </c>
      <c r="O19" s="1">
        <f t="array" aca="1" ref="O19" ca="1">SMALL(N(OFFSET(A$2,MOD(ROW($24:$60),24),TRUNC(ROW($24:$60)/24-1)*7)),ROW(O18))</f>
        <v>1541306006</v>
      </c>
      <c r="P19" s="1">
        <f t="array" aca="1" ref="P19" ca="1">IF(ISNA($Y19),(INDEX(P:P,MIN(IF(ISTEXT($Y20:$Y$38),ROW(20:$38))))-INDEX(P:P,MAX(ISTEXT($Y$1:$Y18)*ROW($1:18))))/(INDEX($O:$O,MIN(IF(ISTEXT($Y20:$Y$38),ROW(20:$38))))-INDEX($O:$O,MAX(ISTEXT($Y$1:$Y18)*ROW($1:18))))*($O19-INDEX($O:$O,MAX(ISTEXT($Y$1:$Y18)*ROW($1:18))))+INDEX(P:P,MAX(ISTEXT($Y$1:$Y18)*ROW($1:18))),--LEFTB(Y19,SEARCH(",",Y19)-1))</f>
        <v>31.563023000000001</v>
      </c>
      <c r="Q19" s="1">
        <f t="array" aca="1" ref="Q19" ca="1">IF(ISNA($Y19),(INDEX(Q:Q,MIN(IF(ISTEXT($Y20:$Y$38),ROW(20:$38))))-INDEX(Q:Q,MAX(ISTEXT($Y$1:$Y18)*ROW($1:18))))/(INDEX($O:$O,MIN(IF(ISTEXT($Y20:$Y$38),ROW(20:$38))))-INDEX($O:$O,MAX(ISTEXT($Y$1:$Y18)*ROW($1:18))))*($O19-INDEX($O:$O,MAX(ISTEXT($Y$1:$Y18)*ROW($1:18))))+INDEX(Q:Q,MAX(ISTEXT($Y$1:$Y18)*ROW($1:18))),--MID(Y19,SEARCH(",",Y19)+1,99))</f>
        <v>74.528671000000003</v>
      </c>
      <c r="R19" s="1">
        <f t="array" aca="1" ref="R19" ca="1">IF(ISNA($Z19),(INDEX(R:R,MIN(IF(ISNUMBER($Z20:$Z$38),ROW(20:$38))))-INDEX(R:R,MAX(ISNUMBER($Z$1:$Z18)*ROW($1:18))))/(INDEX($O:$O,MIN(IF(ISNUMBER($Z20:$Z$38),ROW(20:$38))))-INDEX($O:$O,MAX(ISNUMBER($Z$1:$Z18)*ROW($1:18))))*($O19-INDEX($O:$O,MAX(ISNUMBER($Z$1:$Z18)*ROW($1:18))))+INDEX(R:R,MAX(ISNUMBER($Z$1:$Z18)*ROW($1:18))),Z19)</f>
        <v>13975</v>
      </c>
      <c r="S19" s="1">
        <f t="array" aca="1" ref="S19" ca="1">IF(ISNA($AB19),(INDEX(S:S,MIN(IF(ISTEXT($AB20:$AB$38),ROW(20:$38))))-INDEX(S:S,MAX(ISTEXT($AB$1:$AB18)*ROW($1:18))))/(INDEX($O:$O,MIN(IF(ISTEXT($AB20:$AB$38),ROW(20:$38))))-INDEX($O:$O,MAX(ISTEXT($AB$1:$AB18)*ROW($1:18))))*($O19-INDEX($O:$O,MAX(ISTEXT($AB$1:$AB18)*ROW($1:18))))+INDEX(S:S,MAX(ISTEXT($AB$1:$AB18)*ROW($1:18))),--LEFTB(AB19,SEARCH(",",AB19)-1))</f>
        <v>31.522033666666665</v>
      </c>
      <c r="T19" s="1">
        <f t="array" aca="1" ref="T19" ca="1">IF(ISNA($AB19),(INDEX(T:T,MIN(IF(ISTEXT($AB20:$AB$38),ROW(20:$38))))-INDEX(T:T,MAX(ISTEXT($AB$1:$AB18)*ROW($1:18))))/(INDEX($O:$O,MIN(IF(ISTEXT($AB20:$AB$38),ROW(20:$38))))-INDEX($O:$O,MAX(ISTEXT($AB$1:$AB18)*ROW($1:18))))*($O19-INDEX($O:$O,MAX(ISTEXT($AB$1:$AB18)*ROW($1:18))))+INDEX(T:T,MAX(ISTEXT($AB$1:$AB18)*ROW($1:18))),--MID(AB19,SEARCH(",",AB19)+1,99))</f>
        <v>74.442951818181811</v>
      </c>
      <c r="U19" s="1">
        <f t="array" aca="1" ref="U19" ca="1">IF(ISNA($AC19),(INDEX(U:U,MIN(IF(ISNUMBER($AC20:$AC$38),ROW(20:$38))))-INDEX(U:U,MAX(ISNUMBER($AC$1:$AC18)*ROW($1:18))))/(INDEX($O:$O,MIN(IF(ISNUMBER($AC20:$AC$38),ROW(20:$38))))-INDEX($O:$O,MAX(ISNUMBER($AC$1:$AC18)*ROW($1:18))))*($O19-INDEX($O:$O,MAX(ISNUMBER($AC$1:$AC18)*ROW($1:18))))+INDEX(U:U,MAX(ISNUMBER($AC$1:$AC18)*ROW($1:18))),AC19)</f>
        <v>14605.30303030303</v>
      </c>
      <c r="V19" t="e">
        <f t="shared" ca="1" si="2"/>
        <v>#N/A</v>
      </c>
      <c r="W19" t="e">
        <f t="shared" ca="1" si="3"/>
        <v>#N/A</v>
      </c>
      <c r="X19">
        <f ca="1">VLOOKUP($O19,$A$2:$D$25,COLUMN(B18),)</f>
        <v>0.16302300000000258</v>
      </c>
      <c r="Y19" t="str">
        <f ca="1">VLOOKUP($O19,$A$2:$D$25,COLUMN(C18),)</f>
        <v>31.563023,74.528671</v>
      </c>
      <c r="Z19">
        <f ca="1">VLOOKUP($O19,$A$2:$D$25,COLUMN(D18),)</f>
        <v>13975</v>
      </c>
      <c r="AA19" t="e">
        <f ca="1">VLOOKUP($O19,$H$2:$K$14,COLUMN(B18),)</f>
        <v>#N/A</v>
      </c>
      <c r="AB19" t="e">
        <f ca="1">VLOOKUP($O19,$H$2:$K$14,COLUMN(C18),)</f>
        <v>#N/A</v>
      </c>
      <c r="AC19" t="e">
        <f ca="1">VLOOKUP($O19,$H$2:$K$14,COLUMN(D18),)</f>
        <v>#N/A</v>
      </c>
    </row>
    <row r="20" spans="1:29" x14ac:dyDescent="0.25">
      <c r="A20">
        <v>1541306115</v>
      </c>
      <c r="B20">
        <f t="shared" si="1"/>
        <v>9.058700000000286E-2</v>
      </c>
      <c r="C20" t="s">
        <v>67</v>
      </c>
      <c r="D20">
        <v>13025</v>
      </c>
      <c r="E20" t="s">
        <v>66</v>
      </c>
      <c r="O20" s="1">
        <f t="array" aca="1" ref="O20" ca="1">SMALL(N(OFFSET(A$2,MOD(ROW($24:$60),24),TRUNC(ROW($24:$60)/24-1)*7)),ROW(O19))</f>
        <v>1541306032</v>
      </c>
      <c r="P20" s="1">
        <f t="array" aca="1" ref="P20" ca="1">IF(ISNA($Y20),(INDEX(P:P,MIN(IF(ISTEXT($Y21:$Y$38),ROW(21:$38))))-INDEX(P:P,MAX(ISTEXT($Y$1:$Y19)*ROW($1:19))))/(INDEX($O:$O,MIN(IF(ISTEXT($Y21:$Y$38),ROW(21:$38))))-INDEX($O:$O,MAX(ISTEXT($Y$1:$Y19)*ROW($1:19))))*($O20-INDEX($O:$O,MAX(ISTEXT($Y$1:$Y19)*ROW($1:19))))+INDEX(P:P,MAX(ISTEXT($Y$1:$Y19)*ROW($1:19))),--LEFTB(Y20,SEARCH(",",Y20)-1))</f>
        <v>31.542019588235295</v>
      </c>
      <c r="Q20" s="1">
        <f t="array" aca="1" ref="Q20" ca="1">IF(ISNA($Y20),(INDEX(Q:Q,MIN(IF(ISTEXT($Y21:$Y$38),ROW(21:$38))))-INDEX(Q:Q,MAX(ISTEXT($Y$1:$Y19)*ROW($1:19))))/(INDEX($O:$O,MIN(IF(ISTEXT($Y21:$Y$38),ROW(21:$38))))-INDEX($O:$O,MAX(ISTEXT($Y$1:$Y19)*ROW($1:19))))*($O20-INDEX($O:$O,MAX(ISTEXT($Y$1:$Y19)*ROW($1:19))))+INDEX(Q:Q,MAX(ISTEXT($Y$1:$Y19)*ROW($1:19))),--MID(Y20,SEARCH(",",Y20)+1,99))</f>
        <v>74.487166588235297</v>
      </c>
      <c r="R20" s="1">
        <f t="array" aca="1" ref="R20" ca="1">IF(ISNA($Z20),(INDEX(R:R,MIN(IF(ISNUMBER($Z21:$Z$38),ROW(21:$38))))-INDEX(R:R,MAX(ISNUMBER($Z$1:$Z19)*ROW($1:19))))/(INDEX($O:$O,MIN(IF(ISNUMBER($Z21:$Z$38),ROW(21:$38))))-INDEX($O:$O,MAX(ISNUMBER($Z$1:$Z19)*ROW($1:19))))*($O20-INDEX($O:$O,MAX(ISNUMBER($Z$1:$Z19)*ROW($1:19))))+INDEX(R:R,MAX(ISNUMBER($Z$1:$Z19)*ROW($1:19))),Z20)</f>
        <v>13650</v>
      </c>
      <c r="S20" s="1">
        <f t="array" aca="1" ref="S20" ca="1">IF(ISNA($AB20),(INDEX(S:S,MIN(IF(ISTEXT($AB21:$AB$38),ROW(21:$38))))-INDEX(S:S,MAX(ISTEXT($AB$1:$AB19)*ROW($1:19))))/(INDEX($O:$O,MIN(IF(ISTEXT($AB21:$AB$38),ROW(21:$38))))-INDEX($O:$O,MAX(ISTEXT($AB$1:$AB19)*ROW($1:19))))*($O20-INDEX($O:$O,MAX(ISTEXT($AB$1:$AB19)*ROW($1:19))))+INDEX(S:S,MAX(ISTEXT($AB$1:$AB19)*ROW($1:19))),--LEFTB(AB20,SEARCH(",",AB20)-1))</f>
        <v>31.541473</v>
      </c>
      <c r="T20" s="1">
        <f t="array" aca="1" ref="T20" ca="1">IF(ISNA($AB20),(INDEX(T:T,MIN(IF(ISTEXT($AB21:$AB$38),ROW(21:$38))))-INDEX(T:T,MAX(ISTEXT($AB$1:$AB19)*ROW($1:19))))/(INDEX($O:$O,MIN(IF(ISTEXT($AB21:$AB$38),ROW(21:$38))))-INDEX($O:$O,MAX(ISTEXT($AB$1:$AB19)*ROW($1:19))))*($O20-INDEX($O:$O,MAX(ISTEXT($AB$1:$AB19)*ROW($1:19))))+INDEX(T:T,MAX(ISTEXT($AB$1:$AB19)*ROW($1:19))),--MID(AB20,SEARCH(",",AB20)+1,99))</f>
        <v>74.481055999999995</v>
      </c>
      <c r="U20" s="1">
        <f t="array" aca="1" ref="U20" ca="1">IF(ISNA($AC20),(INDEX(U:U,MIN(IF(ISNUMBER($AC21:$AC$38),ROW(21:$38))))-INDEX(U:U,MAX(ISNUMBER($AC$1:$AC19)*ROW($1:19))))/(INDEX($O:$O,MIN(IF(ISNUMBER($AC21:$AC$38),ROW(21:$38))))-INDEX($O:$O,MAX(ISNUMBER($AC$1:$AC19)*ROW($1:19))))*($O20-INDEX($O:$O,MAX(ISNUMBER($AC$1:$AC19)*ROW($1:19))))+INDEX(U:U,MAX(ISNUMBER($AC$1:$AC19)*ROW($1:19))),AC20)</f>
        <v>14625</v>
      </c>
      <c r="V20">
        <f t="shared" ca="1" si="2"/>
        <v>0.14147300000000129</v>
      </c>
      <c r="W20">
        <f t="shared" ca="1" si="3"/>
        <v>0.48105599999999527</v>
      </c>
      <c r="X20" t="e">
        <f ca="1">VLOOKUP($O20,$A$2:$D$25,COLUMN(B19),)</f>
        <v>#N/A</v>
      </c>
      <c r="Y20" t="e">
        <f ca="1">VLOOKUP($O20,$A$2:$D$25,COLUMN(C19),)</f>
        <v>#N/A</v>
      </c>
      <c r="Z20" t="e">
        <f ca="1">VLOOKUP($O20,$A$2:$D$25,COLUMN(D19),)</f>
        <v>#N/A</v>
      </c>
      <c r="AA20" t="str">
        <f ca="1">VLOOKUP($O20,$H$2:$K$14,COLUMN(B19),)</f>
        <v>2018-11-04T04:33:52Z</v>
      </c>
      <c r="AB20" t="str">
        <f ca="1">VLOOKUP($O20,$H$2:$K$14,COLUMN(C19),)</f>
        <v>31.541473,74.481056</v>
      </c>
      <c r="AC20">
        <f ca="1">VLOOKUP($O20,$H$2:$K$14,COLUMN(D19),)</f>
        <v>14625</v>
      </c>
    </row>
    <row r="21" spans="1:29" x14ac:dyDescent="0.25">
      <c r="A21">
        <v>1541306146</v>
      </c>
      <c r="B21">
        <f t="shared" si="1"/>
        <v>8.3200000000001495E-2</v>
      </c>
      <c r="C21" t="s">
        <v>69</v>
      </c>
      <c r="D21">
        <v>13400</v>
      </c>
      <c r="E21" t="s">
        <v>68</v>
      </c>
      <c r="O21" s="1">
        <f t="array" aca="1" ref="O21" ca="1">SMALL(N(OFFSET(A$2,MOD(ROW($24:$60),24),TRUNC(ROW($24:$60)/24-1)*7)),ROW(O20))</f>
        <v>1541306040</v>
      </c>
      <c r="P21" s="1">
        <f t="array" aca="1" ref="P21" ca="1">IF(ISNA($Y21),(INDEX(P:P,MIN(IF(ISTEXT($Y22:$Y$38),ROW(22:$38))))-INDEX(P:P,MAX(ISTEXT($Y$1:$Y20)*ROW($1:20))))/(INDEX($O:$O,MIN(IF(ISTEXT($Y22:$Y$38),ROW(22:$38))))-INDEX($O:$O,MAX(ISTEXT($Y$1:$Y20)*ROW($1:20))))*($O21-INDEX($O:$O,MAX(ISTEXT($Y$1:$Y20)*ROW($1:20))))+INDEX(P:P,MAX(ISTEXT($Y$1:$Y20)*ROW($1:20))),--LEFTB(Y21,SEARCH(",",Y21)-1))</f>
        <v>31.535557000000001</v>
      </c>
      <c r="Q21" s="1">
        <f t="array" aca="1" ref="Q21" ca="1">IF(ISNA($Y21),(INDEX(Q:Q,MIN(IF(ISTEXT($Y22:$Y$38),ROW(22:$38))))-INDEX(Q:Q,MAX(ISTEXT($Y$1:$Y20)*ROW($1:20))))/(INDEX($O:$O,MIN(IF(ISTEXT($Y22:$Y$38),ROW(22:$38))))-INDEX($O:$O,MAX(ISTEXT($Y$1:$Y20)*ROW($1:20))))*($O21-INDEX($O:$O,MAX(ISTEXT($Y$1:$Y20)*ROW($1:20))))+INDEX(Q:Q,MAX(ISTEXT($Y$1:$Y20)*ROW($1:20))),--MID(Y21,SEARCH(",",Y21)+1,99))</f>
        <v>74.474395999999999</v>
      </c>
      <c r="R21" s="1">
        <f t="array" aca="1" ref="R21" ca="1">IF(ISNA($Z21),(INDEX(R:R,MIN(IF(ISNUMBER($Z22:$Z$38),ROW(22:$38))))-INDEX(R:R,MAX(ISNUMBER($Z$1:$Z20)*ROW($1:20))))/(INDEX($O:$O,MIN(IF(ISNUMBER($Z22:$Z$38),ROW(22:$38))))-INDEX($O:$O,MAX(ISNUMBER($Z$1:$Z20)*ROW($1:20))))*($O21-INDEX($O:$O,MAX(ISNUMBER($Z$1:$Z20)*ROW($1:20))))+INDEX(R:R,MAX(ISNUMBER($Z$1:$Z20)*ROW($1:20))),Z21)</f>
        <v>13550</v>
      </c>
      <c r="S21" s="1">
        <f t="array" aca="1" ref="S21" ca="1">IF(ISNA($AB21),(INDEX(S:S,MIN(IF(ISTEXT($AB22:$AB$38),ROW(22:$38))))-INDEX(S:S,MAX(ISTEXT($AB$1:$AB20)*ROW($1:20))))/(INDEX($O:$O,MIN(IF(ISTEXT($AB22:$AB$38),ROW(22:$38))))-INDEX($O:$O,MAX(ISTEXT($AB$1:$AB20)*ROW($1:20))))*($O21-INDEX($O:$O,MAX(ISTEXT($AB$1:$AB20)*ROW($1:20))))+INDEX(S:S,MAX(ISTEXT($AB$1:$AB20)*ROW($1:20))),--LEFTB(AB21,SEARCH(",",AB21)-1))</f>
        <v>31.546921969696971</v>
      </c>
      <c r="T21" s="1">
        <f t="array" aca="1" ref="T21" ca="1">IF(ISNA($AB21),(INDEX(T:T,MIN(IF(ISTEXT($AB22:$AB$38),ROW(22:$38))))-INDEX(T:T,MAX(ISTEXT($AB$1:$AB20)*ROW($1:20))))/(INDEX($O:$O,MIN(IF(ISTEXT($AB22:$AB$38),ROW(22:$38))))-INDEX($O:$O,MAX(ISTEXT($AB$1:$AB20)*ROW($1:20))))*($O21-INDEX($O:$O,MAX(ISTEXT($AB$1:$AB20)*ROW($1:20))))+INDEX(T:T,MAX(ISTEXT($AB$1:$AB20)*ROW($1:20))),--MID(AB21,SEARCH(",",AB21)+1,99))</f>
        <v>74.491592969696967</v>
      </c>
      <c r="U21" s="1">
        <f t="array" aca="1" ref="U21" ca="1">IF(ISNA($AC21),(INDEX(U:U,MIN(IF(ISNUMBER($AC22:$AC$38),ROW(22:$38))))-INDEX(U:U,MAX(ISNUMBER($AC$1:$AC20)*ROW($1:20))))/(INDEX($O:$O,MIN(IF(ISNUMBER($AC22:$AC$38),ROW(22:$38))))-INDEX($O:$O,MAX(ISNUMBER($AC$1:$AC20)*ROW($1:20))))*($O21-INDEX($O:$O,MAX(ISNUMBER($AC$1:$AC20)*ROW($1:20))))+INDEX(U:U,MAX(ISNUMBER($AC$1:$AC20)*ROW($1:20))),AC21)</f>
        <v>14715.90909090909</v>
      </c>
      <c r="V21" t="e">
        <f t="shared" ca="1" si="2"/>
        <v>#N/A</v>
      </c>
      <c r="W21" t="e">
        <f t="shared" ca="1" si="3"/>
        <v>#N/A</v>
      </c>
      <c r="X21">
        <f ca="1">VLOOKUP($O21,$A$2:$D$25,COLUMN(B20),)</f>
        <v>0.13555700000000215</v>
      </c>
      <c r="Y21" t="str">
        <f ca="1">VLOOKUP($O21,$A$2:$D$25,COLUMN(C20),)</f>
        <v>31.535557,74.474396</v>
      </c>
      <c r="Z21">
        <f ca="1">VLOOKUP($O21,$A$2:$D$25,COLUMN(D20),)</f>
        <v>13550</v>
      </c>
      <c r="AA21" t="e">
        <f ca="1">VLOOKUP($O21,$H$2:$K$14,COLUMN(B20),)</f>
        <v>#N/A</v>
      </c>
      <c r="AB21" t="e">
        <f ca="1">VLOOKUP($O21,$H$2:$K$14,COLUMN(C20),)</f>
        <v>#N/A</v>
      </c>
      <c r="AC21" t="e">
        <f ca="1">VLOOKUP($O21,$H$2:$K$14,COLUMN(D20),)</f>
        <v>#N/A</v>
      </c>
    </row>
    <row r="22" spans="1:29" x14ac:dyDescent="0.25">
      <c r="A22">
        <v>1541306178</v>
      </c>
      <c r="B22">
        <f t="shared" si="1"/>
        <v>7.6156000000001001E-2</v>
      </c>
      <c r="C22" t="s">
        <v>71</v>
      </c>
      <c r="D22">
        <v>14000</v>
      </c>
      <c r="E22" t="s">
        <v>70</v>
      </c>
      <c r="O22" s="1">
        <f t="array" aca="1" ref="O22" ca="1">SMALL(N(OFFSET(A$2,MOD(ROW($24:$60),24),TRUNC(ROW($24:$60)/24-1)*7)),ROW(O21))</f>
        <v>1541306065</v>
      </c>
      <c r="P22" s="1">
        <f t="array" aca="1" ref="P22" ca="1">IF(ISNA($Y22),(INDEX(P:P,MIN(IF(ISTEXT($Y23:$Y$38),ROW(23:$38))))-INDEX(P:P,MAX(ISTEXT($Y$1:$Y21)*ROW($1:21))))/(INDEX($O:$O,MIN(IF(ISTEXT($Y23:$Y$38),ROW(23:$38))))-INDEX($O:$O,MAX(ISTEXT($Y$1:$Y21)*ROW($1:21))))*($O22-INDEX($O:$O,MAX(ISTEXT($Y$1:$Y21)*ROW($1:21))))+INDEX(P:P,MAX(ISTEXT($Y$1:$Y21)*ROW($1:21))),--LEFTB(Y22,SEARCH(",",Y22)-1))</f>
        <v>31.516688818181819</v>
      </c>
      <c r="Q22" s="1">
        <f t="array" aca="1" ref="Q22" ca="1">IF(ISNA($Y22),(INDEX(Q:Q,MIN(IF(ISTEXT($Y23:$Y$38),ROW(23:$38))))-INDEX(Q:Q,MAX(ISTEXT($Y$1:$Y21)*ROW($1:21))))/(INDEX($O:$O,MIN(IF(ISTEXT($Y23:$Y$38),ROW(23:$38))))-INDEX($O:$O,MAX(ISTEXT($Y$1:$Y21)*ROW($1:21))))*($O22-INDEX($O:$O,MAX(ISTEXT($Y$1:$Y21)*ROW($1:21))))+INDEX(Q:Q,MAX(ISTEXT($Y$1:$Y21)*ROW($1:21))),--MID(Y22,SEARCH(",",Y22)+1,99))</f>
        <v>74.434364939393944</v>
      </c>
      <c r="R22" s="1">
        <f t="array" aca="1" ref="R22" ca="1">IF(ISNA($Z22),(INDEX(R:R,MIN(IF(ISNUMBER($Z23:$Z$38),ROW(23:$38))))-INDEX(R:R,MAX(ISNUMBER($Z$1:$Z21)*ROW($1:21))))/(INDEX($O:$O,MIN(IF(ISNUMBER($Z23:$Z$38),ROW(23:$38))))-INDEX($O:$O,MAX(ISNUMBER($Z$1:$Z21)*ROW($1:21))))*($O22-INDEX($O:$O,MAX(ISNUMBER($Z$1:$Z21)*ROW($1:21))))+INDEX(R:R,MAX(ISNUMBER($Z$1:$Z21)*ROW($1:21))),Z22)</f>
        <v>13265.90909090909</v>
      </c>
      <c r="S22" s="1">
        <f t="array" aca="1" ref="S22" ca="1">IF(ISNA($AB22),(INDEX(S:S,MIN(IF(ISTEXT($AB23:$AB$38),ROW(23:$38))))-INDEX(S:S,MAX(ISTEXT($AB$1:$AB21)*ROW($1:21))))/(INDEX($O:$O,MIN(IF(ISTEXT($AB23:$AB$38),ROW(23:$38))))-INDEX($O:$O,MAX(ISTEXT($AB$1:$AB21)*ROW($1:21))))*($O22-INDEX($O:$O,MAX(ISTEXT($AB$1:$AB21)*ROW($1:21))))+INDEX(S:S,MAX(ISTEXT($AB$1:$AB21)*ROW($1:21))),--LEFTB(AB22,SEARCH(",",AB22)-1))</f>
        <v>31.563949999999998</v>
      </c>
      <c r="T22" s="1">
        <f t="array" aca="1" ref="T22" ca="1">IF(ISNA($AB22),(INDEX(T:T,MIN(IF(ISTEXT($AB23:$AB$38),ROW(23:$38))))-INDEX(T:T,MAX(ISTEXT($AB$1:$AB21)*ROW($1:21))))/(INDEX($O:$O,MIN(IF(ISTEXT($AB23:$AB$38),ROW(23:$38))))-INDEX($O:$O,MAX(ISTEXT($AB$1:$AB21)*ROW($1:21))))*($O22-INDEX($O:$O,MAX(ISTEXT($AB$1:$AB21)*ROW($1:21))))+INDEX(T:T,MAX(ISTEXT($AB$1:$AB21)*ROW($1:21))),--MID(AB22,SEARCH(",",AB22)+1,99))</f>
        <v>74.524520999999993</v>
      </c>
      <c r="U22" s="1">
        <f t="array" aca="1" ref="U22" ca="1">IF(ISNA($AC22),(INDEX(U:U,MIN(IF(ISNUMBER($AC23:$AC$38),ROW(23:$38))))-INDEX(U:U,MAX(ISNUMBER($AC$1:$AC21)*ROW($1:21))))/(INDEX($O:$O,MIN(IF(ISNUMBER($AC23:$AC$38),ROW(23:$38))))-INDEX($O:$O,MAX(ISNUMBER($AC$1:$AC21)*ROW($1:21))))*($O22-INDEX($O:$O,MAX(ISNUMBER($AC$1:$AC21)*ROW($1:21))))+INDEX(U:U,MAX(ISNUMBER($AC$1:$AC21)*ROW($1:21))),AC22)</f>
        <v>15000</v>
      </c>
      <c r="V22">
        <f t="shared" ca="1" si="2"/>
        <v>0.16394999999999982</v>
      </c>
      <c r="W22">
        <f t="shared" ca="1" si="3"/>
        <v>0.52452099999999291</v>
      </c>
      <c r="X22" t="e">
        <f ca="1">VLOOKUP($O22,$A$2:$D$25,COLUMN(B21),)</f>
        <v>#N/A</v>
      </c>
      <c r="Y22" t="e">
        <f ca="1">VLOOKUP($O22,$A$2:$D$25,COLUMN(C21),)</f>
        <v>#N/A</v>
      </c>
      <c r="Z22" t="e">
        <f ca="1">VLOOKUP($O22,$A$2:$D$25,COLUMN(D21),)</f>
        <v>#N/A</v>
      </c>
      <c r="AA22" t="str">
        <f ca="1">VLOOKUP($O22,$H$2:$K$14,COLUMN(B21),)</f>
        <v>2018-11-04T04:34:25Z</v>
      </c>
      <c r="AB22" t="str">
        <f ca="1">VLOOKUP($O22,$H$2:$K$14,COLUMN(C21),)</f>
        <v>31.56395,74.524521</v>
      </c>
      <c r="AC22">
        <f ca="1">VLOOKUP($O22,$H$2:$K$14,COLUMN(D21),)</f>
        <v>15000</v>
      </c>
    </row>
    <row r="23" spans="1:29" x14ac:dyDescent="0.25">
      <c r="A23">
        <v>1541306211</v>
      </c>
      <c r="B23">
        <f t="shared" si="1"/>
        <v>6.8941000000002362E-2</v>
      </c>
      <c r="C23" t="s">
        <v>73</v>
      </c>
      <c r="D23">
        <v>14000</v>
      </c>
      <c r="E23" t="s">
        <v>72</v>
      </c>
      <c r="O23" s="1">
        <f t="array" aca="1" ref="O23" ca="1">SMALL(N(OFFSET(A$2,MOD(ROW($24:$60),24),TRUNC(ROW($24:$60)/24-1)*7)),ROW(O22))</f>
        <v>1541306073</v>
      </c>
      <c r="P23" s="1">
        <f t="array" aca="1" ref="P23" ca="1">IF(ISNA($Y23),(INDEX(P:P,MIN(IF(ISTEXT($Y24:$Y$38),ROW(24:$38))))-INDEX(P:P,MAX(ISTEXT($Y$1:$Y22)*ROW($1:22))))/(INDEX($O:$O,MIN(IF(ISTEXT($Y24:$Y$38),ROW(24:$38))))-INDEX($O:$O,MAX(ISTEXT($Y$1:$Y22)*ROW($1:22))))*($O23-INDEX($O:$O,MAX(ISTEXT($Y$1:$Y22)*ROW($1:22))))+INDEX(P:P,MAX(ISTEXT($Y$1:$Y22)*ROW($1:22))),--LEFTB(Y23,SEARCH(",",Y23)-1))</f>
        <v>31.510650999999999</v>
      </c>
      <c r="Q23" s="1">
        <f t="array" aca="1" ref="Q23" ca="1">IF(ISNA($Y23),(INDEX(Q:Q,MIN(IF(ISTEXT($Y24:$Y$38),ROW(24:$38))))-INDEX(Q:Q,MAX(ISTEXT($Y$1:$Y22)*ROW($1:22))))/(INDEX($O:$O,MIN(IF(ISTEXT($Y24:$Y$38),ROW(24:$38))))-INDEX($O:$O,MAX(ISTEXT($Y$1:$Y22)*ROW($1:22))))*($O23-INDEX($O:$O,MAX(ISTEXT($Y$1:$Y22)*ROW($1:22))))+INDEX(Q:Q,MAX(ISTEXT($Y$1:$Y22)*ROW($1:22))),--MID(Y23,SEARCH(",",Y23)+1,99))</f>
        <v>74.421554999999998</v>
      </c>
      <c r="R23" s="1">
        <f t="array" aca="1" ref="R23" ca="1">IF(ISNA($Z23),(INDEX(R:R,MIN(IF(ISNUMBER($Z24:$Z$38),ROW(24:$38))))-INDEX(R:R,MAX(ISNUMBER($Z$1:$Z22)*ROW($1:22))))/(INDEX($O:$O,MIN(IF(ISNUMBER($Z24:$Z$38),ROW(24:$38))))-INDEX($O:$O,MAX(ISNUMBER($Z$1:$Z22)*ROW($1:22))))*($O23-INDEX($O:$O,MAX(ISNUMBER($Z$1:$Z22)*ROW($1:22))))+INDEX(R:R,MAX(ISNUMBER($Z$1:$Z22)*ROW($1:22))),Z23)</f>
        <v>13175</v>
      </c>
      <c r="S23" s="1">
        <f t="array" aca="1" ref="S23" ca="1">IF(ISNA($AB23),(INDEX(S:S,MIN(IF(ISTEXT($AB24:$AB$38),ROW(24:$38))))-INDEX(S:S,MAX(ISTEXT($AB$1:$AB22)*ROW($1:22))))/(INDEX($O:$O,MIN(IF(ISTEXT($AB24:$AB$38),ROW(24:$38))))-INDEX($O:$O,MAX(ISTEXT($AB$1:$AB22)*ROW($1:22))))*($O23-INDEX($O:$O,MAX(ISTEXT($AB$1:$AB22)*ROW($1:22))))+INDEX(S:S,MAX(ISTEXT($AB$1:$AB22)*ROW($1:22))),--LEFTB(AB23,SEARCH(",",AB23)-1))</f>
        <v>31.56912082352941</v>
      </c>
      <c r="T23" s="1">
        <f t="array" aca="1" ref="T23" ca="1">IF(ISNA($AB23),(INDEX(T:T,MIN(IF(ISTEXT($AB24:$AB$38),ROW(24:$38))))-INDEX(T:T,MAX(ISTEXT($AB$1:$AB22)*ROW($1:22))))/(INDEX($O:$O,MIN(IF(ISTEXT($AB24:$AB$38),ROW(24:$38))))-INDEX($O:$O,MAX(ISTEXT($AB$1:$AB22)*ROW($1:22))))*($O23-INDEX($O:$O,MAX(ISTEXT($AB$1:$AB22)*ROW($1:22))))+INDEX(T:T,MAX(ISTEXT($AB$1:$AB22)*ROW($1:22))),--MID(AB23,SEARCH(",",AB23)+1,99))</f>
        <v>74.534674411764698</v>
      </c>
      <c r="U23" s="1">
        <f t="array" aca="1" ref="U23" ca="1">IF(ISNA($AC23),(INDEX(U:U,MIN(IF(ISNUMBER($AC24:$AC$38),ROW(24:$38))))-INDEX(U:U,MAX(ISNUMBER($AC$1:$AC22)*ROW($1:22))))/(INDEX($O:$O,MIN(IF(ISNUMBER($AC24:$AC$38),ROW(24:$38))))-INDEX($O:$O,MAX(ISNUMBER($AC$1:$AC22)*ROW($1:22))))*($O23-INDEX($O:$O,MAX(ISNUMBER($AC$1:$AC22)*ROW($1:22))))+INDEX(U:U,MAX(ISNUMBER($AC$1:$AC22)*ROW($1:22))),AC23)</f>
        <v>15000</v>
      </c>
      <c r="V23" t="e">
        <f t="shared" ca="1" si="2"/>
        <v>#N/A</v>
      </c>
      <c r="W23" t="e">
        <f t="shared" ca="1" si="3"/>
        <v>#N/A</v>
      </c>
      <c r="X23">
        <f ca="1">VLOOKUP($O23,$A$2:$D$25,COLUMN(B22),)</f>
        <v>0.11065100000000072</v>
      </c>
      <c r="Y23" t="str">
        <f ca="1">VLOOKUP($O23,$A$2:$D$25,COLUMN(C22),)</f>
        <v>31.510651,74.421555</v>
      </c>
      <c r="Z23">
        <f ca="1">VLOOKUP($O23,$A$2:$D$25,COLUMN(D22),)</f>
        <v>13175</v>
      </c>
      <c r="AA23" t="e">
        <f ca="1">VLOOKUP($O23,$H$2:$K$14,COLUMN(B22),)</f>
        <v>#N/A</v>
      </c>
      <c r="AB23" t="e">
        <f ca="1">VLOOKUP($O23,$H$2:$K$14,COLUMN(C22),)</f>
        <v>#N/A</v>
      </c>
      <c r="AC23" t="e">
        <f ca="1">VLOOKUP($O23,$H$2:$K$14,COLUMN(D22),)</f>
        <v>#N/A</v>
      </c>
    </row>
    <row r="24" spans="1:29" x14ac:dyDescent="0.25">
      <c r="A24">
        <v>1541306244</v>
      </c>
      <c r="B24">
        <f t="shared" si="1"/>
        <v>6.1399000000001536E-2</v>
      </c>
      <c r="C24" t="s">
        <v>75</v>
      </c>
      <c r="D24">
        <v>14050</v>
      </c>
      <c r="E24" t="s">
        <v>74</v>
      </c>
      <c r="O24" s="1">
        <f t="array" aca="1" ref="O24" ca="1">SMALL(N(OFFSET(A$2,MOD(ROW($24:$60),24),TRUNC(ROW($24:$60)/24-1)*7)),ROW(O23))</f>
        <v>1541306090</v>
      </c>
      <c r="P24" s="1">
        <f t="array" aca="1" ref="P24" ca="1">IF(ISNA($Y24),(INDEX(P:P,MIN(IF(ISTEXT($Y25:$Y$38),ROW(25:$38))))-INDEX(P:P,MAX(ISTEXT($Y$1:$Y23)*ROW($1:23))))/(INDEX($O:$O,MIN(IF(ISTEXT($Y25:$Y$38),ROW(25:$38))))-INDEX($O:$O,MAX(ISTEXT($Y$1:$Y23)*ROW($1:23))))*($O24-INDEX($O:$O,MAX(ISTEXT($Y$1:$Y23)*ROW($1:23))))+INDEX(P:P,MAX(ISTEXT($Y$1:$Y23)*ROW($1:23))),--LEFTB(Y24,SEARCH(",",Y24)-1))</f>
        <v>31.498626999999999</v>
      </c>
      <c r="Q24" s="1">
        <f t="array" aca="1" ref="Q24" ca="1">IF(ISNA($Y24),(INDEX(Q:Q,MIN(IF(ISTEXT($Y25:$Y$38),ROW(25:$38))))-INDEX(Q:Q,MAX(ISTEXT($Y$1:$Y23)*ROW($1:23))))/(INDEX($O:$O,MIN(IF(ISTEXT($Y25:$Y$38),ROW(25:$38))))-INDEX($O:$O,MAX(ISTEXT($Y$1:$Y23)*ROW($1:23))))*($O24-INDEX($O:$O,MAX(ISTEXT($Y$1:$Y23)*ROW($1:23))))+INDEX(Q:Q,MAX(ISTEXT($Y$1:$Y23)*ROW($1:23))),--MID(Y24,SEARCH(",",Y24)+1,99))</f>
        <v>74.390799999999999</v>
      </c>
      <c r="R24" s="1">
        <f t="array" aca="1" ref="R24" ca="1">IF(ISNA($Z24),(INDEX(R:R,MIN(IF(ISNUMBER($Z25:$Z$38),ROW(25:$38))))-INDEX(R:R,MAX(ISNUMBER($Z$1:$Z23)*ROW($1:23))))/(INDEX($O:$O,MIN(IF(ISNUMBER($Z25:$Z$38),ROW(25:$38))))-INDEX($O:$O,MAX(ISNUMBER($Z$1:$Z23)*ROW($1:23))))*($O24-INDEX($O:$O,MAX(ISNUMBER($Z$1:$Z23)*ROW($1:23))))+INDEX(R:R,MAX(ISNUMBER($Z$1:$Z23)*ROW($1:23))),Z24)</f>
        <v>12850</v>
      </c>
      <c r="S24" s="1">
        <f t="array" aca="1" ref="S24" ca="1">IF(ISNA($AB24),(INDEX(S:S,MIN(IF(ISTEXT($AB25:$AB$38),ROW(25:$38))))-INDEX(S:S,MAX(ISTEXT($AB$1:$AB23)*ROW($1:23))))/(INDEX($O:$O,MIN(IF(ISTEXT($AB25:$AB$38),ROW(25:$38))))-INDEX($O:$O,MAX(ISTEXT($AB$1:$AB23)*ROW($1:23))))*($O24-INDEX($O:$O,MAX(ISTEXT($AB$1:$AB23)*ROW($1:23))))+INDEX(S:S,MAX(ISTEXT($AB$1:$AB23)*ROW($1:23))),--LEFTB(AB24,SEARCH(",",AB24)-1))</f>
        <v>31.580108823529411</v>
      </c>
      <c r="T24" s="1">
        <f t="array" aca="1" ref="T24" ca="1">IF(ISNA($AB24),(INDEX(T:T,MIN(IF(ISTEXT($AB25:$AB$38),ROW(25:$38))))-INDEX(T:T,MAX(ISTEXT($AB$1:$AB23)*ROW($1:23))))/(INDEX($O:$O,MIN(IF(ISTEXT($AB25:$AB$38),ROW(25:$38))))-INDEX($O:$O,MAX(ISTEXT($AB$1:$AB23)*ROW($1:23))))*($O24-INDEX($O:$O,MAX(ISTEXT($AB$1:$AB23)*ROW($1:23))))+INDEX(T:T,MAX(ISTEXT($AB$1:$AB23)*ROW($1:23))),--MID(AB24,SEARCH(",",AB24)+1,99))</f>
        <v>74.556250411764708</v>
      </c>
      <c r="U24" s="1">
        <f t="array" aca="1" ref="U24" ca="1">IF(ISNA($AC24),(INDEX(U:U,MIN(IF(ISNUMBER($AC25:$AC$38),ROW(25:$38))))-INDEX(U:U,MAX(ISNUMBER($AC$1:$AC23)*ROW($1:23))))/(INDEX($O:$O,MIN(IF(ISNUMBER($AC25:$AC$38),ROW(25:$38))))-INDEX($O:$O,MAX(ISNUMBER($AC$1:$AC23)*ROW($1:23))))*($O24-INDEX($O:$O,MAX(ISNUMBER($AC$1:$AC23)*ROW($1:23))))+INDEX(U:U,MAX(ISNUMBER($AC$1:$AC23)*ROW($1:23))),AC24)</f>
        <v>15000</v>
      </c>
      <c r="V24" t="e">
        <f t="shared" ca="1" si="2"/>
        <v>#N/A</v>
      </c>
      <c r="W24" t="e">
        <f t="shared" ca="1" si="3"/>
        <v>#N/A</v>
      </c>
      <c r="X24">
        <f ca="1">VLOOKUP($O24,$A$2:$D$25,COLUMN(B23),)</f>
        <v>9.8627000000000464E-2</v>
      </c>
      <c r="Y24" t="str">
        <f ca="1">VLOOKUP($O24,$A$2:$D$25,COLUMN(C23),)</f>
        <v>31.498627,74.3908</v>
      </c>
      <c r="Z24">
        <f ca="1">VLOOKUP($O24,$A$2:$D$25,COLUMN(D23),)</f>
        <v>12850</v>
      </c>
      <c r="AA24" t="e">
        <f ca="1">VLOOKUP($O24,$H$2:$K$14,COLUMN(B23),)</f>
        <v>#N/A</v>
      </c>
      <c r="AB24" t="e">
        <f ca="1">VLOOKUP($O24,$H$2:$K$14,COLUMN(C23),)</f>
        <v>#N/A</v>
      </c>
      <c r="AC24" t="e">
        <f ca="1">VLOOKUP($O24,$H$2:$K$14,COLUMN(D23),)</f>
        <v>#N/A</v>
      </c>
    </row>
    <row r="25" spans="1:29" x14ac:dyDescent="0.25">
      <c r="A25">
        <v>1541306276</v>
      </c>
      <c r="B25">
        <f t="shared" si="1"/>
        <v>5.3671000000001357E-2</v>
      </c>
      <c r="C25" t="s">
        <v>77</v>
      </c>
      <c r="D25">
        <v>15575</v>
      </c>
      <c r="E25" t="s">
        <v>76</v>
      </c>
      <c r="O25" s="1">
        <f t="array" aca="1" ref="O25" ca="1">SMALL(N(OFFSET(A$2,MOD(ROW($24:$60),24),TRUNC(ROW($24:$60)/24-1)*7)),ROW(O24))</f>
        <v>1541306097</v>
      </c>
      <c r="P25" s="1">
        <f t="array" aca="1" ref="P25" ca="1">IF(ISNA($Y25),(INDEX(P:P,MIN(IF(ISTEXT($Y26:$Y$38),ROW(26:$38))))-INDEX(P:P,MAX(ISTEXT($Y$1:$Y24)*ROW($1:24))))/(INDEX($O:$O,MIN(IF(ISTEXT($Y26:$Y$38),ROW(26:$38))))-INDEX($O:$O,MAX(ISTEXT($Y$1:$Y24)*ROW($1:24))))*($O25-INDEX($O:$O,MAX(ISTEXT($Y$1:$Y24)*ROW($1:24))))+INDEX(P:P,MAX(ISTEXT($Y$1:$Y24)*ROW($1:24))),--LEFTB(Y25,SEARCH(",",Y25)-1))</f>
        <v>31.496220000000001</v>
      </c>
      <c r="Q25" s="1">
        <f t="array" aca="1" ref="Q25" ca="1">IF(ISNA($Y25),(INDEX(Q:Q,MIN(IF(ISTEXT($Y26:$Y$38),ROW(26:$38))))-INDEX(Q:Q,MAX(ISTEXT($Y$1:$Y24)*ROW($1:24))))/(INDEX($O:$O,MIN(IF(ISTEXT($Y26:$Y$38),ROW(26:$38))))-INDEX($O:$O,MAX(ISTEXT($Y$1:$Y24)*ROW($1:24))))*($O25-INDEX($O:$O,MAX(ISTEXT($Y$1:$Y24)*ROW($1:24))))+INDEX(Q:Q,MAX(ISTEXT($Y$1:$Y24)*ROW($1:24))),--MID(Y25,SEARCH(",",Y25)+1,99))</f>
        <v>74.381011999999998</v>
      </c>
      <c r="R25" s="1">
        <f t="array" aca="1" ref="R25" ca="1">IF(ISNA($Z25),(INDEX(R:R,MIN(IF(ISNUMBER($Z26:$Z$38),ROW(26:$38))))-INDEX(R:R,MAX(ISNUMBER($Z$1:$Z24)*ROW($1:24))))/(INDEX($O:$O,MIN(IF(ISNUMBER($Z26:$Z$38),ROW(26:$38))))-INDEX($O:$O,MAX(ISNUMBER($Z$1:$Z24)*ROW($1:24))))*($O25-INDEX($O:$O,MAX(ISNUMBER($Z$1:$Z24)*ROW($1:24))))+INDEX(R:R,MAX(ISNUMBER($Z$1:$Z24)*ROW($1:24))),Z25)</f>
        <v>12900</v>
      </c>
      <c r="S25" s="1">
        <f t="array" aca="1" ref="S25" ca="1">IF(ISNA($AB25),(INDEX(S:S,MIN(IF(ISTEXT($AB26:$AB$38),ROW(26:$38))))-INDEX(S:S,MAX(ISTEXT($AB$1:$AB24)*ROW($1:24))))/(INDEX($O:$O,MIN(IF(ISTEXT($AB26:$AB$38),ROW(26:$38))))-INDEX($O:$O,MAX(ISTEXT($AB$1:$AB24)*ROW($1:24))))*($O25-INDEX($O:$O,MAX(ISTEXT($AB$1:$AB24)*ROW($1:24))))+INDEX(S:S,MAX(ISTEXT($AB$1:$AB24)*ROW($1:24))),--LEFTB(AB25,SEARCH(",",AB25)-1))</f>
        <v>31.584633294117648</v>
      </c>
      <c r="T25" s="1">
        <f t="array" aca="1" ref="T25" ca="1">IF(ISNA($AB25),(INDEX(T:T,MIN(IF(ISTEXT($AB26:$AB$38),ROW(26:$38))))-INDEX(T:T,MAX(ISTEXT($AB$1:$AB24)*ROW($1:24))))/(INDEX($O:$O,MIN(IF(ISTEXT($AB26:$AB$38),ROW(26:$38))))-INDEX($O:$O,MAX(ISTEXT($AB$1:$AB24)*ROW($1:24))))*($O25-INDEX($O:$O,MAX(ISTEXT($AB$1:$AB24)*ROW($1:24))))+INDEX(T:T,MAX(ISTEXT($AB$1:$AB24)*ROW($1:24))),--MID(AB25,SEARCH(",",AB25)+1,99))</f>
        <v>74.565134647058827</v>
      </c>
      <c r="U25" s="1">
        <f t="array" aca="1" ref="U25" ca="1">IF(ISNA($AC25),(INDEX(U:U,MIN(IF(ISNUMBER($AC26:$AC$38),ROW(26:$38))))-INDEX(U:U,MAX(ISNUMBER($AC$1:$AC24)*ROW($1:24))))/(INDEX($O:$O,MIN(IF(ISNUMBER($AC26:$AC$38),ROW(26:$38))))-INDEX($O:$O,MAX(ISNUMBER($AC$1:$AC24)*ROW($1:24))))*($O25-INDEX($O:$O,MAX(ISNUMBER($AC$1:$AC24)*ROW($1:24))))+INDEX(U:U,MAX(ISNUMBER($AC$1:$AC24)*ROW($1:24))),AC25)</f>
        <v>15000</v>
      </c>
      <c r="V25" t="e">
        <f t="shared" ca="1" si="2"/>
        <v>#N/A</v>
      </c>
      <c r="W25" t="e">
        <f t="shared" ca="1" si="3"/>
        <v>#N/A</v>
      </c>
      <c r="X25">
        <f ca="1">VLOOKUP($O25,$A$2:$D$25,COLUMN(B24),)</f>
        <v>9.6220000000002415E-2</v>
      </c>
      <c r="Y25" t="str">
        <f ca="1">VLOOKUP($O25,$A$2:$D$25,COLUMN(C24),)</f>
        <v>31.49622,74.381012</v>
      </c>
      <c r="Z25">
        <f ca="1">VLOOKUP($O25,$A$2:$D$25,COLUMN(D24),)</f>
        <v>12900</v>
      </c>
      <c r="AA25" t="e">
        <f ca="1">VLOOKUP($O25,$H$2:$K$14,COLUMN(B24),)</f>
        <v>#N/A</v>
      </c>
      <c r="AB25" t="e">
        <f ca="1">VLOOKUP($O25,$H$2:$K$14,COLUMN(C24),)</f>
        <v>#N/A</v>
      </c>
      <c r="AC25" t="e">
        <f ca="1">VLOOKUP($O25,$H$2:$K$14,COLUMN(D24),)</f>
        <v>#N/A</v>
      </c>
    </row>
    <row r="26" spans="1:29" x14ac:dyDescent="0.25">
      <c r="O26" s="1">
        <f t="array" aca="1" ref="O26" ca="1">SMALL(N(OFFSET(A$2,MOD(ROW($24:$60),24),TRUNC(ROW($24:$60)/24-1)*7)),ROW(O25))</f>
        <v>1541306099</v>
      </c>
      <c r="P26" s="1">
        <f t="array" aca="1" ref="P26" ca="1">IF(ISNA($Y26),(INDEX(P:P,MIN(IF(ISTEXT($Y27:$Y$38),ROW(27:$38))))-INDEX(P:P,MAX(ISTEXT($Y$1:$Y25)*ROW($1:25))))/(INDEX($O:$O,MIN(IF(ISTEXT($Y27:$Y$38),ROW(27:$38))))-INDEX($O:$O,MAX(ISTEXT($Y$1:$Y25)*ROW($1:25))))*($O26-INDEX($O:$O,MAX(ISTEXT($Y$1:$Y25)*ROW($1:25))))+INDEX(P:P,MAX(ISTEXT($Y$1:$Y25)*ROW($1:25))),--LEFTB(Y26,SEARCH(",",Y26)-1))</f>
        <v>31.49565890909091</v>
      </c>
      <c r="Q26" s="1">
        <f t="array" aca="1" ref="Q26" ca="1">IF(ISNA($Y26),(INDEX(Q:Q,MIN(IF(ISTEXT($Y27:$Y$38),ROW(27:$38))))-INDEX(Q:Q,MAX(ISTEXT($Y$1:$Y25)*ROW($1:25))))/(INDEX($O:$O,MIN(IF(ISTEXT($Y27:$Y$38),ROW(27:$38))))-INDEX($O:$O,MAX(ISTEXT($Y$1:$Y25)*ROW($1:25))))*($O26-INDEX($O:$O,MAX(ISTEXT($Y$1:$Y25)*ROW($1:25))))+INDEX(Q:Q,MAX(ISTEXT($Y$1:$Y25)*ROW($1:25))),--MID(Y26,SEARCH(",",Y26)+1,99))</f>
        <v>74.378051818181817</v>
      </c>
      <c r="R26" s="1">
        <f t="array" aca="1" ref="R26" ca="1">IF(ISNA($Z26),(INDEX(R:R,MIN(IF(ISNUMBER($Z27:$Z$38),ROW(27:$38))))-INDEX(R:R,MAX(ISNUMBER($Z$1:$Z25)*ROW($1:25))))/(INDEX($O:$O,MIN(IF(ISNUMBER($Z27:$Z$38),ROW(27:$38))))-INDEX($O:$O,MAX(ISNUMBER($Z$1:$Z25)*ROW($1:25))))*($O26-INDEX($O:$O,MAX(ISNUMBER($Z$1:$Z25)*ROW($1:25))))+INDEX(R:R,MAX(ISNUMBER($Z$1:$Z25)*ROW($1:25))),Z26)</f>
        <v>12909.09090909091</v>
      </c>
      <c r="S26" s="1">
        <f t="array" aca="1" ref="S26" ca="1">IF(ISNA($AB26),(INDEX(S:S,MIN(IF(ISTEXT($AB27:$AB$38),ROW(27:$38))))-INDEX(S:S,MAX(ISTEXT($AB$1:$AB25)*ROW($1:25))))/(INDEX($O:$O,MIN(IF(ISTEXT($AB27:$AB$38),ROW(27:$38))))-INDEX($O:$O,MAX(ISTEXT($AB$1:$AB25)*ROW($1:25))))*($O26-INDEX($O:$O,MAX(ISTEXT($AB$1:$AB25)*ROW($1:25))))+INDEX(S:S,MAX(ISTEXT($AB$1:$AB25)*ROW($1:25))),--LEFTB(AB26,SEARCH(",",AB26)-1))</f>
        <v>31.585926000000001</v>
      </c>
      <c r="T26" s="1">
        <f t="array" aca="1" ref="T26" ca="1">IF(ISNA($AB26),(INDEX(T:T,MIN(IF(ISTEXT($AB27:$AB$38),ROW(27:$38))))-INDEX(T:T,MAX(ISTEXT($AB$1:$AB25)*ROW($1:25))))/(INDEX($O:$O,MIN(IF(ISTEXT($AB27:$AB$38),ROW(27:$38))))-INDEX($O:$O,MAX(ISTEXT($AB$1:$AB25)*ROW($1:25))))*($O26-INDEX($O:$O,MAX(ISTEXT($AB$1:$AB25)*ROW($1:25))))+INDEX(T:T,MAX(ISTEXT($AB$1:$AB25)*ROW($1:25))),--MID(AB26,SEARCH(",",AB26)+1,99))</f>
        <v>74.567672999999999</v>
      </c>
      <c r="U26" s="1">
        <f t="array" aca="1" ref="U26" ca="1">IF(ISNA($AC26),(INDEX(U:U,MIN(IF(ISNUMBER($AC27:$AC$38),ROW(27:$38))))-INDEX(U:U,MAX(ISNUMBER($AC$1:$AC25)*ROW($1:25))))/(INDEX($O:$O,MIN(IF(ISNUMBER($AC27:$AC$38),ROW(27:$38))))-INDEX($O:$O,MAX(ISNUMBER($AC$1:$AC25)*ROW($1:25))))*($O26-INDEX($O:$O,MAX(ISNUMBER($AC$1:$AC25)*ROW($1:25))))+INDEX(U:U,MAX(ISNUMBER($AC$1:$AC25)*ROW($1:25))),AC26)</f>
        <v>15000</v>
      </c>
      <c r="V26">
        <f t="shared" ca="1" si="2"/>
        <v>0.18592600000000203</v>
      </c>
      <c r="W26">
        <f t="shared" ca="1" si="3"/>
        <v>0.56767299999999921</v>
      </c>
      <c r="X26" t="e">
        <f ca="1">VLOOKUP($O26,$A$2:$D$25,COLUMN(B25),)</f>
        <v>#N/A</v>
      </c>
      <c r="Y26" t="e">
        <f ca="1">VLOOKUP($O26,$A$2:$D$25,COLUMN(C25),)</f>
        <v>#N/A</v>
      </c>
      <c r="Z26" t="e">
        <f ca="1">VLOOKUP($O26,$A$2:$D$25,COLUMN(D25),)</f>
        <v>#N/A</v>
      </c>
      <c r="AA26" t="str">
        <f ca="1">VLOOKUP($O26,$H$2:$K$14,COLUMN(B25),)</f>
        <v>2018-11-04T04:34:59Z</v>
      </c>
      <c r="AB26" t="str">
        <f ca="1">VLOOKUP($O26,$H$2:$K$14,COLUMN(C25),)</f>
        <v>31.585926,74.567673</v>
      </c>
      <c r="AC26">
        <f ca="1">VLOOKUP($O26,$H$2:$K$14,COLUMN(D25),)</f>
        <v>15000</v>
      </c>
    </row>
    <row r="27" spans="1:29" x14ac:dyDescent="0.25">
      <c r="O27" s="1">
        <f t="array" aca="1" ref="O27" ca="1">SMALL(N(OFFSET(A$2,MOD(ROW($24:$60),24),TRUNC(ROW($24:$60)/24-1)*7)),ROW(O26))</f>
        <v>1541306108</v>
      </c>
      <c r="P27" s="1">
        <f t="array" aca="1" ref="P27" ca="1">IF(ISNA($Y27),(INDEX(P:P,MIN(IF(ISTEXT($Y28:$Y$38),ROW(28:$38))))-INDEX(P:P,MAX(ISTEXT($Y$1:$Y26)*ROW($1:26))))/(INDEX($O:$O,MIN(IF(ISTEXT($Y28:$Y$38),ROW(28:$38))))-INDEX($O:$O,MAX(ISTEXT($Y$1:$Y26)*ROW($1:26))))*($O27-INDEX($O:$O,MAX(ISTEXT($Y$1:$Y26)*ROW($1:26))))+INDEX(P:P,MAX(ISTEXT($Y$1:$Y26)*ROW($1:26))),--LEFTB(Y27,SEARCH(",",Y27)-1))</f>
        <v>31.493134000000001</v>
      </c>
      <c r="Q27" s="1">
        <f t="array" aca="1" ref="Q27" ca="1">IF(ISNA($Y27),(INDEX(Q:Q,MIN(IF(ISTEXT($Y28:$Y$38),ROW(28:$38))))-INDEX(Q:Q,MAX(ISTEXT($Y$1:$Y26)*ROW($1:26))))/(INDEX($O:$O,MIN(IF(ISTEXT($Y28:$Y$38),ROW(28:$38))))-INDEX($O:$O,MAX(ISTEXT($Y$1:$Y26)*ROW($1:26))))*($O27-INDEX($O:$O,MAX(ISTEXT($Y$1:$Y26)*ROW($1:26))))+INDEX(Q:Q,MAX(ISTEXT($Y$1:$Y26)*ROW($1:26))),--MID(Y27,SEARCH(",",Y27)+1,99))</f>
        <v>74.364731000000006</v>
      </c>
      <c r="R27" s="1">
        <f t="array" aca="1" ref="R27" ca="1">IF(ISNA($Z27),(INDEX(R:R,MIN(IF(ISNUMBER($Z28:$Z$38),ROW(28:$38))))-INDEX(R:R,MAX(ISNUMBER($Z$1:$Z26)*ROW($1:26))))/(INDEX($O:$O,MIN(IF(ISNUMBER($Z28:$Z$38),ROW(28:$38))))-INDEX($O:$O,MAX(ISNUMBER($Z$1:$Z26)*ROW($1:26))))*($O27-INDEX($O:$O,MAX(ISNUMBER($Z$1:$Z26)*ROW($1:26))))+INDEX(R:R,MAX(ISNUMBER($Z$1:$Z26)*ROW($1:26))),Z27)</f>
        <v>12950</v>
      </c>
      <c r="S27" s="1">
        <f t="array" aca="1" ref="S27" ca="1">IF(ISNA($AB27),(INDEX(S:S,MIN(IF(ISTEXT($AB28:$AB$38),ROW(28:$38))))-INDEX(S:S,MAX(ISTEXT($AB$1:$AB26)*ROW($1:26))))/(INDEX($O:$O,MIN(IF(ISTEXT($AB28:$AB$38),ROW(28:$38))))-INDEX($O:$O,MAX(ISTEXT($AB$1:$AB26)*ROW($1:26))))*($O27-INDEX($O:$O,MAX(ISTEXT($AB$1:$AB26)*ROW($1:26))))+INDEX(S:S,MAX(ISTEXT($AB$1:$AB26)*ROW($1:26))),--LEFTB(AB27,SEARCH(",",AB27)-1))</f>
        <v>31.592777382352942</v>
      </c>
      <c r="T27" s="1">
        <f t="array" aca="1" ref="T27" ca="1">IF(ISNA($AB27),(INDEX(T:T,MIN(IF(ISTEXT($AB28:$AB$38),ROW(28:$38))))-INDEX(T:T,MAX(ISTEXT($AB$1:$AB26)*ROW($1:26))))/(INDEX($O:$O,MIN(IF(ISTEXT($AB28:$AB$38),ROW(28:$38))))-INDEX($O:$O,MAX(ISTEXT($AB$1:$AB26)*ROW($1:26))))*($O27-INDEX($O:$O,MAX(ISTEXT($AB$1:$AB26)*ROW($1:26))))+INDEX(T:T,MAX(ISTEXT($AB$1:$AB26)*ROW($1:26))),--MID(AB27,SEARCH(",",AB27)+1,99))</f>
        <v>74.578780323529415</v>
      </c>
      <c r="U27" s="1">
        <f t="array" aca="1" ref="U27" ca="1">IF(ISNA($AC27),(INDEX(U:U,MIN(IF(ISNUMBER($AC28:$AC$38),ROW(28:$38))))-INDEX(U:U,MAX(ISNUMBER($AC$1:$AC26)*ROW($1:26))))/(INDEX($O:$O,MIN(IF(ISNUMBER($AC28:$AC$38),ROW(28:$38))))-INDEX($O:$O,MAX(ISNUMBER($AC$1:$AC26)*ROW($1:26))))*($O27-INDEX($O:$O,MAX(ISNUMBER($AC$1:$AC26)*ROW($1:26))))+INDEX(U:U,MAX(ISNUMBER($AC$1:$AC26)*ROW($1:26))),AC27)</f>
        <v>15000</v>
      </c>
      <c r="V27" t="e">
        <f t="shared" ca="1" si="2"/>
        <v>#N/A</v>
      </c>
      <c r="W27" t="e">
        <f t="shared" ca="1" si="3"/>
        <v>#N/A</v>
      </c>
      <c r="X27">
        <f ca="1">VLOOKUP($O27,$A$2:$D$25,COLUMN(B26),)</f>
        <v>9.3134000000002715E-2</v>
      </c>
      <c r="Y27" t="str">
        <f ca="1">VLOOKUP($O27,$A$2:$D$25,COLUMN(C26),)</f>
        <v>31.493134,74.364731</v>
      </c>
      <c r="Z27">
        <f ca="1">VLOOKUP($O27,$A$2:$D$25,COLUMN(D26),)</f>
        <v>12950</v>
      </c>
      <c r="AA27" t="e">
        <f ca="1">VLOOKUP($O27,$H$2:$K$14,COLUMN(B26),)</f>
        <v>#N/A</v>
      </c>
      <c r="AB27" t="e">
        <f ca="1">VLOOKUP($O27,$H$2:$K$14,COLUMN(C26),)</f>
        <v>#N/A</v>
      </c>
      <c r="AC27" t="e">
        <f ca="1">VLOOKUP($O27,$H$2:$K$14,COLUMN(D26),)</f>
        <v>#N/A</v>
      </c>
    </row>
    <row r="28" spans="1:29" x14ac:dyDescent="0.25">
      <c r="O28" s="1">
        <f t="array" aca="1" ref="O28" ca="1">SMALL(N(OFFSET(A$2,MOD(ROW($24:$60),24),TRUNC(ROW($24:$60)/24-1)*7)),ROW(O27))</f>
        <v>1541306115</v>
      </c>
      <c r="P28" s="1">
        <f t="array" aca="1" ref="P28" ca="1">IF(ISNA($Y28),(INDEX(P:P,MIN(IF(ISTEXT($Y29:$Y$38),ROW(29:$38))))-INDEX(P:P,MAX(ISTEXT($Y$1:$Y27)*ROW($1:27))))/(INDEX($O:$O,MIN(IF(ISTEXT($Y29:$Y$38),ROW(29:$38))))-INDEX($O:$O,MAX(ISTEXT($Y$1:$Y27)*ROW($1:27))))*($O28-INDEX($O:$O,MAX(ISTEXT($Y$1:$Y27)*ROW($1:27))))+INDEX(P:P,MAX(ISTEXT($Y$1:$Y27)*ROW($1:27))),--LEFTB(Y28,SEARCH(",",Y28)-1))</f>
        <v>31.490587000000001</v>
      </c>
      <c r="Q28" s="1">
        <f t="array" aca="1" ref="Q28" ca="1">IF(ISNA($Y28),(INDEX(Q:Q,MIN(IF(ISTEXT($Y29:$Y$38),ROW(29:$38))))-INDEX(Q:Q,MAX(ISTEXT($Y$1:$Y27)*ROW($1:27))))/(INDEX($O:$O,MIN(IF(ISTEXT($Y29:$Y$38),ROW(29:$38))))-INDEX($O:$O,MAX(ISTEXT($Y$1:$Y27)*ROW($1:27))))*($O28-INDEX($O:$O,MAX(ISTEXT($Y$1:$Y27)*ROW($1:27))))+INDEX(Q:Q,MAX(ISTEXT($Y$1:$Y27)*ROW($1:27))),--MID(Y28,SEARCH(",",Y28)+1,99))</f>
        <v>74.349593999999996</v>
      </c>
      <c r="R28" s="1">
        <f t="array" aca="1" ref="R28" ca="1">IF(ISNA($Z28),(INDEX(R:R,MIN(IF(ISNUMBER($Z29:$Z$38),ROW(29:$38))))-INDEX(R:R,MAX(ISNUMBER($Z$1:$Z27)*ROW($1:27))))/(INDEX($O:$O,MIN(IF(ISNUMBER($Z29:$Z$38),ROW(29:$38))))-INDEX($O:$O,MAX(ISNUMBER($Z$1:$Z27)*ROW($1:27))))*($O28-INDEX($O:$O,MAX(ISNUMBER($Z$1:$Z27)*ROW($1:27))))+INDEX(R:R,MAX(ISNUMBER($Z$1:$Z27)*ROW($1:27))),Z28)</f>
        <v>13025</v>
      </c>
      <c r="S28" s="1">
        <f t="array" aca="1" ref="S28" ca="1">IF(ISNA($AB28),(INDEX(S:S,MIN(IF(ISTEXT($AB29:$AB$38),ROW(29:$38))))-INDEX(S:S,MAX(ISTEXT($AB$1:$AB27)*ROW($1:27))))/(INDEX($O:$O,MIN(IF(ISTEXT($AB29:$AB$38),ROW(29:$38))))-INDEX($O:$O,MAX(ISTEXT($AB$1:$AB27)*ROW($1:27))))*($O28-INDEX($O:$O,MAX(ISTEXT($AB$1:$AB27)*ROW($1:27))))+INDEX(S:S,MAX(ISTEXT($AB$1:$AB27)*ROW($1:27))),--LEFTB(AB28,SEARCH(",",AB28)-1))</f>
        <v>31.598106235294118</v>
      </c>
      <c r="T28" s="1">
        <f t="array" aca="1" ref="T28" ca="1">IF(ISNA($AB28),(INDEX(T:T,MIN(IF(ISTEXT($AB29:$AB$38),ROW(29:$38))))-INDEX(T:T,MAX(ISTEXT($AB$1:$AB27)*ROW($1:27))))/(INDEX($O:$O,MIN(IF(ISTEXT($AB29:$AB$38),ROW(29:$38))))-INDEX($O:$O,MAX(ISTEXT($AB$1:$AB27)*ROW($1:27))))*($O28-INDEX($O:$O,MAX(ISTEXT($AB$1:$AB27)*ROW($1:27))))+INDEX(T:T,MAX(ISTEXT($AB$1:$AB27)*ROW($1:27))),--MID(AB28,SEARCH(",",AB28)+1,99))</f>
        <v>74.587419352941183</v>
      </c>
      <c r="U28" s="1">
        <f t="array" aca="1" ref="U28" ca="1">IF(ISNA($AC28),(INDEX(U:U,MIN(IF(ISNUMBER($AC29:$AC$38),ROW(29:$38))))-INDEX(U:U,MAX(ISNUMBER($AC$1:$AC27)*ROW($1:27))))/(INDEX($O:$O,MIN(IF(ISNUMBER($AC29:$AC$38),ROW(29:$38))))-INDEX($O:$O,MAX(ISNUMBER($AC$1:$AC27)*ROW($1:27))))*($O28-INDEX($O:$O,MAX(ISNUMBER($AC$1:$AC27)*ROW($1:27))))+INDEX(U:U,MAX(ISNUMBER($AC$1:$AC27)*ROW($1:27))),AC28)</f>
        <v>15000</v>
      </c>
      <c r="V28" t="e">
        <f t="shared" ca="1" si="2"/>
        <v>#N/A</v>
      </c>
      <c r="W28" t="e">
        <f t="shared" ca="1" si="3"/>
        <v>#N/A</v>
      </c>
      <c r="X28">
        <f ca="1">VLOOKUP($O28,$A$2:$D$25,COLUMN(B27),)</f>
        <v>9.058700000000286E-2</v>
      </c>
      <c r="Y28" t="str">
        <f ca="1">VLOOKUP($O28,$A$2:$D$25,COLUMN(C27),)</f>
        <v>31.490587,74.349594</v>
      </c>
      <c r="Z28">
        <f ca="1">VLOOKUP($O28,$A$2:$D$25,COLUMN(D27),)</f>
        <v>13025</v>
      </c>
      <c r="AA28" t="e">
        <f ca="1">VLOOKUP($O28,$H$2:$K$14,COLUMN(B27),)</f>
        <v>#N/A</v>
      </c>
      <c r="AB28" t="e">
        <f ca="1">VLOOKUP($O28,$H$2:$K$14,COLUMN(C27),)</f>
        <v>#N/A</v>
      </c>
      <c r="AC28" t="e">
        <f ca="1">VLOOKUP($O28,$H$2:$K$14,COLUMN(D27),)</f>
        <v>#N/A</v>
      </c>
    </row>
    <row r="29" spans="1:29" x14ac:dyDescent="0.25">
      <c r="O29" s="1">
        <f t="array" aca="1" ref="O29" ca="1">SMALL(N(OFFSET(A$2,MOD(ROW($24:$60),24),TRUNC(ROW($24:$60)/24-1)*7)),ROW(O28))</f>
        <v>1541306133</v>
      </c>
      <c r="P29" s="1">
        <f t="array" aca="1" ref="P29" ca="1">IF(ISNA($Y29),(INDEX(P:P,MIN(IF(ISTEXT($Y30:$Y$38),ROW(30:$38))))-INDEX(P:P,MAX(ISTEXT($Y$1:$Y28)*ROW($1:28))))/(INDEX($O:$O,MIN(IF(ISTEXT($Y30:$Y$38),ROW(30:$38))))-INDEX($O:$O,MAX(ISTEXT($Y$1:$Y28)*ROW($1:28))))*($O29-INDEX($O:$O,MAX(ISTEXT($Y$1:$Y28)*ROW($1:28))))+INDEX(P:P,MAX(ISTEXT($Y$1:$Y28)*ROW($1:28))),--LEFTB(Y29,SEARCH(",",Y29)-1))</f>
        <v>31.486297774193549</v>
      </c>
      <c r="Q29" s="1">
        <f t="array" aca="1" ref="Q29" ca="1">IF(ISNA($Y29),(INDEX(Q:Q,MIN(IF(ISTEXT($Y30:$Y$38),ROW(30:$38))))-INDEX(Q:Q,MAX(ISTEXT($Y$1:$Y28)*ROW($1:28))))/(INDEX($O:$O,MIN(IF(ISTEXT($Y30:$Y$38),ROW(30:$38))))-INDEX($O:$O,MAX(ISTEXT($Y$1:$Y28)*ROW($1:28))))*($O29-INDEX($O:$O,MAX(ISTEXT($Y$1:$Y28)*ROW($1:28))))+INDEX(Q:Q,MAX(ISTEXT($Y$1:$Y28)*ROW($1:28))),--MID(Y29,SEARCH(",",Y29)+1,99))</f>
        <v>74.318513225806441</v>
      </c>
      <c r="R29" s="1">
        <f t="array" aca="1" ref="R29" ca="1">IF(ISNA($Z29),(INDEX(R:R,MIN(IF(ISNUMBER($Z30:$Z$38),ROW(30:$38))))-INDEX(R:R,MAX(ISNUMBER($Z$1:$Z28)*ROW($1:28))))/(INDEX($O:$O,MIN(IF(ISNUMBER($Z30:$Z$38),ROW(30:$38))))-INDEX($O:$O,MAX(ISNUMBER($Z$1:$Z28)*ROW($1:28))))*($O29-INDEX($O:$O,MAX(ISNUMBER($Z$1:$Z28)*ROW($1:28))))+INDEX(R:R,MAX(ISNUMBER($Z$1:$Z28)*ROW($1:28))),Z29)</f>
        <v>13242.741935483871</v>
      </c>
      <c r="S29" s="1">
        <f t="array" aca="1" ref="S29" ca="1">IF(ISNA($AB29),(INDEX(S:S,MIN(IF(ISTEXT($AB30:$AB$38),ROW(30:$38))))-INDEX(S:S,MAX(ISTEXT($AB$1:$AB28)*ROW($1:28))))/(INDEX($O:$O,MIN(IF(ISTEXT($AB30:$AB$38),ROW(30:$38))))-INDEX($O:$O,MAX(ISTEXT($AB$1:$AB28)*ROW($1:28))))*($O29-INDEX($O:$O,MAX(ISTEXT($AB$1:$AB28)*ROW($1:28))))+INDEX(S:S,MAX(ISTEXT($AB$1:$AB28)*ROW($1:28))),--LEFTB(AB29,SEARCH(",",AB29)-1))</f>
        <v>31.611809000000001</v>
      </c>
      <c r="T29" s="1">
        <f t="array" aca="1" ref="T29" ca="1">IF(ISNA($AB29),(INDEX(T:T,MIN(IF(ISTEXT($AB30:$AB$38),ROW(30:$38))))-INDEX(T:T,MAX(ISTEXT($AB$1:$AB28)*ROW($1:28))))/(INDEX($O:$O,MIN(IF(ISTEXT($AB30:$AB$38),ROW(30:$38))))-INDEX($O:$O,MAX(ISTEXT($AB$1:$AB28)*ROW($1:28))))*($O29-INDEX($O:$O,MAX(ISTEXT($AB$1:$AB28)*ROW($1:28))))+INDEX(T:T,MAX(ISTEXT($AB$1:$AB28)*ROW($1:28))),--MID(AB29,SEARCH(",",AB29)+1,99))</f>
        <v>74.609634</v>
      </c>
      <c r="U29" s="1">
        <f t="array" aca="1" ref="U29" ca="1">IF(ISNA($AC29),(INDEX(U:U,MIN(IF(ISNUMBER($AC30:$AC$38),ROW(30:$38))))-INDEX(U:U,MAX(ISNUMBER($AC$1:$AC28)*ROW($1:28))))/(INDEX($O:$O,MIN(IF(ISNUMBER($AC30:$AC$38),ROW(30:$38))))-INDEX($O:$O,MAX(ISNUMBER($AC$1:$AC28)*ROW($1:28))))*($O29-INDEX($O:$O,MAX(ISNUMBER($AC$1:$AC28)*ROW($1:28))))+INDEX(U:U,MAX(ISNUMBER($AC$1:$AC28)*ROW($1:28))),AC29)</f>
        <v>15000</v>
      </c>
      <c r="V29">
        <f t="shared" ca="1" si="2"/>
        <v>0.21180900000000236</v>
      </c>
      <c r="W29">
        <f t="shared" ca="1" si="3"/>
        <v>0.60963399999999979</v>
      </c>
      <c r="X29" t="e">
        <f ca="1">VLOOKUP($O29,$A$2:$D$25,COLUMN(B28),)</f>
        <v>#N/A</v>
      </c>
      <c r="Y29" t="e">
        <f ca="1">VLOOKUP($O29,$A$2:$D$25,COLUMN(C28),)</f>
        <v>#N/A</v>
      </c>
      <c r="Z29" t="e">
        <f ca="1">VLOOKUP($O29,$A$2:$D$25,COLUMN(D28),)</f>
        <v>#N/A</v>
      </c>
      <c r="AA29" t="str">
        <f ca="1">VLOOKUP($O29,$H$2:$K$14,COLUMN(B28),)</f>
        <v>2018-11-04T04:35:33Z</v>
      </c>
      <c r="AB29" t="str">
        <f ca="1">VLOOKUP($O29,$H$2:$K$14,COLUMN(C28),)</f>
        <v>31.611809,74.609634</v>
      </c>
      <c r="AC29">
        <f ca="1">VLOOKUP($O29,$H$2:$K$14,COLUMN(D28),)</f>
        <v>15000</v>
      </c>
    </row>
    <row r="30" spans="1:29" x14ac:dyDescent="0.25">
      <c r="O30" s="1">
        <f t="array" aca="1" ref="O30" ca="1">SMALL(N(OFFSET(A$2,MOD(ROW($24:$60),24),TRUNC(ROW($24:$60)/24-1)*7)),ROW(O29))</f>
        <v>1541306146</v>
      </c>
      <c r="P30" s="1">
        <f t="array" aca="1" ref="P30" ca="1">IF(ISNA($Y30),(INDEX(P:P,MIN(IF(ISTEXT($Y31:$Y$38),ROW(31:$38))))-INDEX(P:P,MAX(ISTEXT($Y$1:$Y29)*ROW($1:29))))/(INDEX($O:$O,MIN(IF(ISTEXT($Y31:$Y$38),ROW(31:$38))))-INDEX($O:$O,MAX(ISTEXT($Y$1:$Y29)*ROW($1:29))))*($O30-INDEX($O:$O,MAX(ISTEXT($Y$1:$Y29)*ROW($1:29))))+INDEX(P:P,MAX(ISTEXT($Y$1:$Y29)*ROW($1:29))),--LEFTB(Y30,SEARCH(",",Y30)-1))</f>
        <v>31.4832</v>
      </c>
      <c r="Q30" s="1">
        <f t="array" aca="1" ref="Q30" ca="1">IF(ISNA($Y30),(INDEX(Q:Q,MIN(IF(ISTEXT($Y31:$Y$38),ROW(31:$38))))-INDEX(Q:Q,MAX(ISTEXT($Y$1:$Y29)*ROW($1:29))))/(INDEX($O:$O,MIN(IF(ISTEXT($Y31:$Y$38),ROW(31:$38))))-INDEX($O:$O,MAX(ISTEXT($Y$1:$Y29)*ROW($1:29))))*($O30-INDEX($O:$O,MAX(ISTEXT($Y$1:$Y29)*ROW($1:29))))+INDEX(Q:Q,MAX(ISTEXT($Y$1:$Y29)*ROW($1:29))),--MID(Y30,SEARCH(",",Y30)+1,99))</f>
        <v>74.296065999999996</v>
      </c>
      <c r="R30" s="1">
        <f t="array" aca="1" ref="R30" ca="1">IF(ISNA($Z30),(INDEX(R:R,MIN(IF(ISNUMBER($Z31:$Z$38),ROW(31:$38))))-INDEX(R:R,MAX(ISNUMBER($Z$1:$Z29)*ROW($1:29))))/(INDEX($O:$O,MIN(IF(ISNUMBER($Z31:$Z$38),ROW(31:$38))))-INDEX($O:$O,MAX(ISNUMBER($Z$1:$Z29)*ROW($1:29))))*($O30-INDEX($O:$O,MAX(ISNUMBER($Z$1:$Z29)*ROW($1:29))))+INDEX(R:R,MAX(ISNUMBER($Z$1:$Z29)*ROW($1:29))),Z30)</f>
        <v>13400</v>
      </c>
      <c r="S30" s="1">
        <f t="array" aca="1" ref="S30" ca="1">IF(ISNA($AB30),(INDEX(S:S,MIN(IF(ISTEXT($AB31:$AB$38),ROW(31:$38))))-INDEX(S:S,MAX(ISTEXT($AB$1:$AB29)*ROW($1:29))))/(INDEX($O:$O,MIN(IF(ISTEXT($AB31:$AB$38),ROW(31:$38))))-INDEX($O:$O,MAX(ISTEXT($AB$1:$AB29)*ROW($1:29))))*($O30-INDEX($O:$O,MAX(ISTEXT($AB$1:$AB29)*ROW($1:29))))+INDEX(S:S,MAX(ISTEXT($AB$1:$AB29)*ROW($1:29))),--LEFTB(AB30,SEARCH(",",AB30)-1))</f>
        <v>31.62308771875</v>
      </c>
      <c r="T30" s="1">
        <f t="array" aca="1" ref="T30" ca="1">IF(ISNA($AB30),(INDEX(T:T,MIN(IF(ISTEXT($AB31:$AB$38),ROW(31:$38))))-INDEX(T:T,MAX(ISTEXT($AB$1:$AB29)*ROW($1:29))))/(INDEX($O:$O,MIN(IF(ISTEXT($AB31:$AB$38),ROW(31:$38))))-INDEX($O:$O,MAX(ISTEXT($AB$1:$AB29)*ROW($1:29))))*($O30-INDEX($O:$O,MAX(ISTEXT($AB$1:$AB29)*ROW($1:29))))+INDEX(T:T,MAX(ISTEXT($AB$1:$AB29)*ROW($1:29))),--MID(AB30,SEARCH(",",AB30)+1,99))</f>
        <v>74.626622156249994</v>
      </c>
      <c r="U30" s="1">
        <f t="array" aca="1" ref="U30" ca="1">IF(ISNA($AC30),(INDEX(U:U,MIN(IF(ISNUMBER($AC31:$AC$38),ROW(31:$38))))-INDEX(U:U,MAX(ISNUMBER($AC$1:$AC29)*ROW($1:29))))/(INDEX($O:$O,MIN(IF(ISNUMBER($AC31:$AC$38),ROW(31:$38))))-INDEX($O:$O,MAX(ISNUMBER($AC$1:$AC29)*ROW($1:29))))*($O30-INDEX($O:$O,MAX(ISNUMBER($AC$1:$AC29)*ROW($1:29))))+INDEX(U:U,MAX(ISNUMBER($AC$1:$AC29)*ROW($1:29))),AC30)</f>
        <v>15010.15625</v>
      </c>
      <c r="V30" t="e">
        <f t="shared" ca="1" si="2"/>
        <v>#N/A</v>
      </c>
      <c r="W30" t="e">
        <f t="shared" ca="1" si="3"/>
        <v>#N/A</v>
      </c>
      <c r="X30">
        <f ca="1">VLOOKUP($O30,$A$2:$D$25,COLUMN(B29),)</f>
        <v>8.3200000000001495E-2</v>
      </c>
      <c r="Y30" t="str">
        <f ca="1">VLOOKUP($O30,$A$2:$D$25,COLUMN(C29),)</f>
        <v>31.4832,74.296066</v>
      </c>
      <c r="Z30">
        <f ca="1">VLOOKUP($O30,$A$2:$D$25,COLUMN(D29),)</f>
        <v>13400</v>
      </c>
      <c r="AA30" t="e">
        <f ca="1">VLOOKUP($O30,$H$2:$K$14,COLUMN(B29),)</f>
        <v>#N/A</v>
      </c>
      <c r="AB30" t="e">
        <f ca="1">VLOOKUP($O30,$H$2:$K$14,COLUMN(C29),)</f>
        <v>#N/A</v>
      </c>
      <c r="AC30" t="e">
        <f ca="1">VLOOKUP($O30,$H$2:$K$14,COLUMN(D29),)</f>
        <v>#N/A</v>
      </c>
    </row>
    <row r="31" spans="1:29" x14ac:dyDescent="0.25">
      <c r="O31" s="1">
        <f t="array" aca="1" ref="O31" ca="1">SMALL(N(OFFSET(A$2,MOD(ROW($24:$60),24),TRUNC(ROW($24:$60)/24-1)*7)),ROW(O30))</f>
        <v>1541306165</v>
      </c>
      <c r="P31" s="1">
        <f t="array" aca="1" ref="P31" ca="1">IF(ISNA($Y31),(INDEX(P:P,MIN(IF(ISTEXT($Y32:$Y$38),ROW(32:$38))))-INDEX(P:P,MAX(ISTEXT($Y$1:$Y30)*ROW($1:30))))/(INDEX($O:$O,MIN(IF(ISTEXT($Y32:$Y$38),ROW(32:$38))))-INDEX($O:$O,MAX(ISTEXT($Y$1:$Y30)*ROW($1:30))))*($O31-INDEX($O:$O,MAX(ISTEXT($Y$1:$Y30)*ROW($1:30))))+INDEX(P:P,MAX(ISTEXT($Y$1:$Y30)*ROW($1:30))),--LEFTB(Y31,SEARCH(",",Y31)-1))</f>
        <v>31.479017625000001</v>
      </c>
      <c r="Q31" s="1">
        <f t="array" aca="1" ref="Q31" ca="1">IF(ISNA($Y31),(INDEX(Q:Q,MIN(IF(ISTEXT($Y32:$Y$38),ROW(32:$38))))-INDEX(Q:Q,MAX(ISTEXT($Y$1:$Y30)*ROW($1:30))))/(INDEX($O:$O,MIN(IF(ISTEXT($Y32:$Y$38),ROW(32:$38))))-INDEX($O:$O,MAX(ISTEXT($Y$1:$Y30)*ROW($1:30))))*($O31-INDEX($O:$O,MAX(ISTEXT($Y$1:$Y30)*ROW($1:30))))+INDEX(Q:Q,MAX(ISTEXT($Y$1:$Y30)*ROW($1:30))),--MID(Y31,SEARCH(",",Y31)+1,99))</f>
        <v>74.2606915625</v>
      </c>
      <c r="R31" s="1">
        <f t="array" aca="1" ref="R31" ca="1">IF(ISNA($Z31),(INDEX(R:R,MIN(IF(ISNUMBER($Z32:$Z$38),ROW(32:$38))))-INDEX(R:R,MAX(ISNUMBER($Z$1:$Z30)*ROW($1:30))))/(INDEX($O:$O,MIN(IF(ISNUMBER($Z32:$Z$38),ROW(32:$38))))-INDEX($O:$O,MAX(ISNUMBER($Z$1:$Z30)*ROW($1:30))))*($O31-INDEX($O:$O,MAX(ISNUMBER($Z$1:$Z30)*ROW($1:30))))+INDEX(R:R,MAX(ISNUMBER($Z$1:$Z30)*ROW($1:30))),Z31)</f>
        <v>13756.25</v>
      </c>
      <c r="S31" s="1">
        <f t="array" aca="1" ref="S31" ca="1">IF(ISNA($AB31),(INDEX(S:S,MIN(IF(ISTEXT($AB32:$AB$38),ROW(32:$38))))-INDEX(S:S,MAX(ISTEXT($AB$1:$AB30)*ROW($1:30))))/(INDEX($O:$O,MIN(IF(ISTEXT($AB32:$AB$38),ROW(32:$38))))-INDEX($O:$O,MAX(ISTEXT($AB$1:$AB30)*ROW($1:30))))*($O31-INDEX($O:$O,MAX(ISTEXT($AB$1:$AB30)*ROW($1:30))))+INDEX(S:S,MAX(ISTEXT($AB$1:$AB30)*ROW($1:30))),--LEFTB(AB31,SEARCH(",",AB31)-1))</f>
        <v>31.639572000000001</v>
      </c>
      <c r="T31" s="1">
        <f t="array" aca="1" ref="T31" ca="1">IF(ISNA($AB31),(INDEX(T:T,MIN(IF(ISTEXT($AB32:$AB$38),ROW(32:$38))))-INDEX(T:T,MAX(ISTEXT($AB$1:$AB30)*ROW($1:30))))/(INDEX($O:$O,MIN(IF(ISTEXT($AB32:$AB$38),ROW(32:$38))))-INDEX($O:$O,MAX(ISTEXT($AB$1:$AB30)*ROW($1:30))))*($O31-INDEX($O:$O,MAX(ISTEXT($AB$1:$AB30)*ROW($1:30))))+INDEX(T:T,MAX(ISTEXT($AB$1:$AB30)*ROW($1:30))),--MID(AB31,SEARCH(",",AB31)+1,99))</f>
        <v>74.651450999999994</v>
      </c>
      <c r="U31" s="1">
        <f t="array" aca="1" ref="U31" ca="1">IF(ISNA($AC31),(INDEX(U:U,MIN(IF(ISNUMBER($AC32:$AC$38),ROW(32:$38))))-INDEX(U:U,MAX(ISNUMBER($AC$1:$AC30)*ROW($1:30))))/(INDEX($O:$O,MIN(IF(ISNUMBER($AC32:$AC$38),ROW(32:$38))))-INDEX($O:$O,MAX(ISNUMBER($AC$1:$AC30)*ROW($1:30))))*($O31-INDEX($O:$O,MAX(ISNUMBER($AC$1:$AC30)*ROW($1:30))))+INDEX(U:U,MAX(ISNUMBER($AC$1:$AC30)*ROW($1:30))),AC31)</f>
        <v>15025</v>
      </c>
      <c r="V31">
        <f t="shared" ca="1" si="2"/>
        <v>0.23957200000000256</v>
      </c>
      <c r="W31">
        <f t="shared" ca="1" si="3"/>
        <v>0.65145099999999445</v>
      </c>
      <c r="X31" t="e">
        <f ca="1">VLOOKUP($O31,$A$2:$D$25,COLUMN(B30),)</f>
        <v>#N/A</v>
      </c>
      <c r="Y31" t="e">
        <f ca="1">VLOOKUP($O31,$A$2:$D$25,COLUMN(C30),)</f>
        <v>#N/A</v>
      </c>
      <c r="Z31" t="e">
        <f ca="1">VLOOKUP($O31,$A$2:$D$25,COLUMN(D30),)</f>
        <v>#N/A</v>
      </c>
      <c r="AA31" t="str">
        <f ca="1">VLOOKUP($O31,$H$2:$K$14,COLUMN(B30),)</f>
        <v>2018-11-04T04:36:05Z</v>
      </c>
      <c r="AB31" t="str">
        <f ca="1">VLOOKUP($O31,$H$2:$K$14,COLUMN(C30),)</f>
        <v>31.639572,74.651451</v>
      </c>
      <c r="AC31">
        <f ca="1">VLOOKUP($O31,$H$2:$K$14,COLUMN(D30),)</f>
        <v>15025</v>
      </c>
    </row>
    <row r="32" spans="1:29" x14ac:dyDescent="0.25">
      <c r="O32" s="1">
        <f t="array" aca="1" ref="O32" ca="1">SMALL(N(OFFSET(A$2,MOD(ROW($24:$60),24),TRUNC(ROW($24:$60)/24-1)*7)),ROW(O31))</f>
        <v>1541306178</v>
      </c>
      <c r="P32" s="1">
        <f t="array" aca="1" ref="P32" ca="1">IF(ISNA($Y32),(INDEX(P:P,MIN(IF(ISTEXT($Y33:$Y$38),ROW(33:$38))))-INDEX(P:P,MAX(ISTEXT($Y$1:$Y31)*ROW($1:31))))/(INDEX($O:$O,MIN(IF(ISTEXT($Y33:$Y$38),ROW(33:$38))))-INDEX($O:$O,MAX(ISTEXT($Y$1:$Y31)*ROW($1:31))))*($O32-INDEX($O:$O,MAX(ISTEXT($Y$1:$Y31)*ROW($1:31))))+INDEX(P:P,MAX(ISTEXT($Y$1:$Y31)*ROW($1:31))),--LEFTB(Y32,SEARCH(",",Y32)-1))</f>
        <v>31.476156</v>
      </c>
      <c r="Q32" s="1">
        <f t="array" aca="1" ref="Q32" ca="1">IF(ISNA($Y32),(INDEX(Q:Q,MIN(IF(ISTEXT($Y33:$Y$38),ROW(33:$38))))-INDEX(Q:Q,MAX(ISTEXT($Y$1:$Y31)*ROW($1:31))))/(INDEX($O:$O,MIN(IF(ISTEXT($Y33:$Y$38),ROW(33:$38))))-INDEX($O:$O,MAX(ISTEXT($Y$1:$Y31)*ROW($1:31))))*($O32-INDEX($O:$O,MAX(ISTEXT($Y$1:$Y31)*ROW($1:31))))+INDEX(Q:Q,MAX(ISTEXT($Y$1:$Y31)*ROW($1:31))),--MID(Y32,SEARCH(",",Y32)+1,99))</f>
        <v>74.236487999999994</v>
      </c>
      <c r="R32" s="1">
        <f t="array" aca="1" ref="R32" ca="1">IF(ISNA($Z32),(INDEX(R:R,MIN(IF(ISNUMBER($Z33:$Z$38),ROW(33:$38))))-INDEX(R:R,MAX(ISNUMBER($Z$1:$Z31)*ROW($1:31))))/(INDEX($O:$O,MIN(IF(ISNUMBER($Z33:$Z$38),ROW(33:$38))))-INDEX($O:$O,MAX(ISNUMBER($Z$1:$Z31)*ROW($1:31))))*($O32-INDEX($O:$O,MAX(ISNUMBER($Z$1:$Z31)*ROW($1:31))))+INDEX(R:R,MAX(ISNUMBER($Z$1:$Z31)*ROW($1:31))),Z32)</f>
        <v>14000</v>
      </c>
      <c r="S32" s="1">
        <f t="array" aca="1" ref="S32" ca="1">IF(ISNA($AB32),(INDEX(S:S,MIN(IF(ISTEXT($AB33:$AB$38),ROW(33:$38))))-INDEX(S:S,MAX(ISTEXT($AB$1:$AB31)*ROW($1:31))))/(INDEX($O:$O,MIN(IF(ISTEXT($AB33:$AB$38),ROW(33:$38))))-INDEX($O:$O,MAX(ISTEXT($AB$1:$AB31)*ROW($1:31))))*($O32-INDEX($O:$O,MAX(ISTEXT($AB$1:$AB31)*ROW($1:31))))+INDEX(S:S,MAX(ISTEXT($AB$1:$AB31)*ROW($1:31))),--LEFTB(AB32,SEARCH(",",AB32)-1))</f>
        <v>31.650164833333335</v>
      </c>
      <c r="T32" s="1">
        <f t="array" aca="1" ref="T32" ca="1">IF(ISNA($AB32),(INDEX(T:T,MIN(IF(ISTEXT($AB33:$AB$38),ROW(33:$38))))-INDEX(T:T,MAX(ISTEXT($AB$1:$AB31)*ROW($1:31))))/(INDEX($O:$O,MIN(IF(ISTEXT($AB33:$AB$38),ROW(33:$38))))-INDEX($O:$O,MAX(ISTEXT($AB$1:$AB31)*ROW($1:31))))*($O32-INDEX($O:$O,MAX(ISTEXT($AB$1:$AB31)*ROW($1:31))))+INDEX(T:T,MAX(ISTEXT($AB$1:$AB31)*ROW($1:31))),--MID(AB32,SEARCH(",",AB32)+1,99))</f>
        <v>74.667485633333328</v>
      </c>
      <c r="U32" s="1">
        <f t="array" aca="1" ref="U32" ca="1">IF(ISNA($AC32),(INDEX(U:U,MIN(IF(ISNUMBER($AC33:$AC$38),ROW(33:$38))))-INDEX(U:U,MAX(ISNUMBER($AC$1:$AC31)*ROW($1:31))))/(INDEX($O:$O,MIN(IF(ISNUMBER($AC33:$AC$38),ROW(33:$38))))-INDEX($O:$O,MAX(ISNUMBER($AC$1:$AC31)*ROW($1:31))))*($O32-INDEX($O:$O,MAX(ISNUMBER($AC$1:$AC31)*ROW($1:31))))+INDEX(U:U,MAX(ISNUMBER($AC$1:$AC31)*ROW($1:31))),AC32)</f>
        <v>15025</v>
      </c>
      <c r="V32" t="e">
        <f t="shared" ca="1" si="2"/>
        <v>#N/A</v>
      </c>
      <c r="W32" t="e">
        <f t="shared" ca="1" si="3"/>
        <v>#N/A</v>
      </c>
      <c r="X32">
        <f ca="1">VLOOKUP($O32,$A$2:$D$25,COLUMN(B31),)</f>
        <v>7.6156000000001001E-2</v>
      </c>
      <c r="Y32" t="str">
        <f ca="1">VLOOKUP($O32,$A$2:$D$25,COLUMN(C31),)</f>
        <v>31.476156,74.236488</v>
      </c>
      <c r="Z32">
        <f ca="1">VLOOKUP($O32,$A$2:$D$25,COLUMN(D31),)</f>
        <v>14000</v>
      </c>
      <c r="AA32" t="e">
        <f ca="1">VLOOKUP($O32,$H$2:$K$14,COLUMN(B31),)</f>
        <v>#N/A</v>
      </c>
      <c r="AB32" t="e">
        <f ca="1">VLOOKUP($O32,$H$2:$K$14,COLUMN(C31),)</f>
        <v>#N/A</v>
      </c>
      <c r="AC32" t="e">
        <f ca="1">VLOOKUP($O32,$H$2:$K$14,COLUMN(D31),)</f>
        <v>#N/A</v>
      </c>
    </row>
    <row r="33" spans="2:29" x14ac:dyDescent="0.25">
      <c r="O33" s="1">
        <f t="array" aca="1" ref="O33" ca="1">SMALL(N(OFFSET(A$2,MOD(ROW($24:$60),24),TRUNC(ROW($24:$60)/24-1)*7)),ROW(O32))</f>
        <v>1541306195</v>
      </c>
      <c r="P33" s="1">
        <f t="array" aca="1" ref="P33" ca="1">IF(ISNA($Y33),(INDEX(P:P,MIN(IF(ISTEXT($Y34:$Y$38),ROW(34:$38))))-INDEX(P:P,MAX(ISTEXT($Y$1:$Y32)*ROW($1:32))))/(INDEX($O:$O,MIN(IF(ISTEXT($Y34:$Y$38),ROW(34:$38))))-INDEX($O:$O,MAX(ISTEXT($Y$1:$Y32)*ROW($1:32))))*($O33-INDEX($O:$O,MAX(ISTEXT($Y$1:$Y32)*ROW($1:32))))+INDEX(P:P,MAX(ISTEXT($Y$1:$Y32)*ROW($1:32))),--LEFTB(Y33,SEARCH(",",Y33)-1))</f>
        <v>31.472439181818181</v>
      </c>
      <c r="Q33" s="1">
        <f t="array" aca="1" ref="Q33" ca="1">IF(ISNA($Y33),(INDEX(Q:Q,MIN(IF(ISTEXT($Y34:$Y$38),ROW(34:$38))))-INDEX(Q:Q,MAX(ISTEXT($Y$1:$Y32)*ROW($1:32))))/(INDEX($O:$O,MIN(IF(ISTEXT($Y34:$Y$38),ROW(34:$38))))-INDEX($O:$O,MAX(ISTEXT($Y$1:$Y32)*ROW($1:32))))*($O33-INDEX($O:$O,MAX(ISTEXT($Y$1:$Y32)*ROW($1:32))))+INDEX(Q:Q,MAX(ISTEXT($Y$1:$Y32)*ROW($1:32))),--MID(Y33,SEARCH(",",Y33)+1,99))</f>
        <v>74.204908181818183</v>
      </c>
      <c r="R33" s="1">
        <f t="array" aca="1" ref="R33" ca="1">IF(ISNA($Z33),(INDEX(R:R,MIN(IF(ISNUMBER($Z34:$Z$38),ROW(34:$38))))-INDEX(R:R,MAX(ISNUMBER($Z$1:$Z32)*ROW($1:32))))/(INDEX($O:$O,MIN(IF(ISNUMBER($Z34:$Z$38),ROW(34:$38))))-INDEX($O:$O,MAX(ISNUMBER($Z$1:$Z32)*ROW($1:32))))*($O33-INDEX($O:$O,MAX(ISNUMBER($Z$1:$Z32)*ROW($1:32))))+INDEX(R:R,MAX(ISNUMBER($Z$1:$Z32)*ROW($1:32))),Z33)</f>
        <v>14000</v>
      </c>
      <c r="S33" s="1">
        <f t="array" aca="1" ref="S33" ca="1">IF(ISNA($AB33),(INDEX(S:S,MIN(IF(ISTEXT($AB34:$AB$38),ROW(34:$38))))-INDEX(S:S,MAX(ISTEXT($AB$1:$AB32)*ROW($1:32))))/(INDEX($O:$O,MIN(IF(ISTEXT($AB34:$AB$38),ROW(34:$38))))-INDEX($O:$O,MAX(ISTEXT($AB$1:$AB32)*ROW($1:32))))*($O33-INDEX($O:$O,MAX(ISTEXT($AB$1:$AB32)*ROW($1:32))))+INDEX(S:S,MAX(ISTEXT($AB$1:$AB32)*ROW($1:32))),--LEFTB(AB33,SEARCH(",",AB33)-1))</f>
        <v>31.664017000000001</v>
      </c>
      <c r="T33" s="1">
        <f t="array" aca="1" ref="T33" ca="1">IF(ISNA($AB33),(INDEX(T:T,MIN(IF(ISTEXT($AB34:$AB$38),ROW(34:$38))))-INDEX(T:T,MAX(ISTEXT($AB$1:$AB32)*ROW($1:32))))/(INDEX($O:$O,MIN(IF(ISTEXT($AB34:$AB$38),ROW(34:$38))))-INDEX($O:$O,MAX(ISTEXT($AB$1:$AB32)*ROW($1:32))))*($O33-INDEX($O:$O,MAX(ISTEXT($AB$1:$AB32)*ROW($1:32))))+INDEX(T:T,MAX(ISTEXT($AB$1:$AB32)*ROW($1:32))),--MID(AB33,SEARCH(",",AB33)+1,99))</f>
        <v>74.688453999999993</v>
      </c>
      <c r="U33" s="1">
        <f t="array" aca="1" ref="U33" ca="1">IF(ISNA($AC33),(INDEX(U:U,MIN(IF(ISNUMBER($AC34:$AC$38),ROW(34:$38))))-INDEX(U:U,MAX(ISNUMBER($AC$1:$AC32)*ROW($1:32))))/(INDEX($O:$O,MIN(IF(ISNUMBER($AC34:$AC$38),ROW(34:$38))))-INDEX($O:$O,MAX(ISNUMBER($AC$1:$AC32)*ROW($1:32))))*($O33-INDEX($O:$O,MAX(ISNUMBER($AC$1:$AC32)*ROW($1:32))))+INDEX(U:U,MAX(ISNUMBER($AC$1:$AC32)*ROW($1:32))),AC33)</f>
        <v>15025</v>
      </c>
      <c r="V33">
        <f t="shared" ca="1" si="2"/>
        <v>0.26401700000000261</v>
      </c>
      <c r="W33">
        <f t="shared" ca="1" si="3"/>
        <v>0.68845399999999302</v>
      </c>
      <c r="X33" t="e">
        <f ca="1">VLOOKUP($O33,$A$2:$D$25,COLUMN(B32),)</f>
        <v>#N/A</v>
      </c>
      <c r="Y33" t="e">
        <f ca="1">VLOOKUP($O33,$A$2:$D$25,COLUMN(C32),)</f>
        <v>#N/A</v>
      </c>
      <c r="Z33" t="e">
        <f ca="1">VLOOKUP($O33,$A$2:$D$25,COLUMN(D32),)</f>
        <v>#N/A</v>
      </c>
      <c r="AA33" t="str">
        <f ca="1">VLOOKUP($O33,$H$2:$K$14,COLUMN(B32),)</f>
        <v>2018-11-04T04:36:35Z</v>
      </c>
      <c r="AB33" t="str">
        <f ca="1">VLOOKUP($O33,$H$2:$K$14,COLUMN(C32),)</f>
        <v>31.664017,74.688454</v>
      </c>
      <c r="AC33">
        <f ca="1">VLOOKUP($O33,$H$2:$K$14,COLUMN(D32),)</f>
        <v>15025</v>
      </c>
    </row>
    <row r="34" spans="2:29" x14ac:dyDescent="0.25">
      <c r="O34" s="1">
        <f t="array" aca="1" ref="O34" ca="1">SMALL(N(OFFSET(A$2,MOD(ROW($24:$60),24),TRUNC(ROW($24:$60)/24-1)*7)),ROW(O33))</f>
        <v>1541306211</v>
      </c>
      <c r="P34" s="1">
        <f t="array" aca="1" ref="P34" ca="1">IF(ISNA($Y34),(INDEX(P:P,MIN(IF(ISTEXT($Y35:$Y$38),ROW(35:$38))))-INDEX(P:P,MAX(ISTEXT($Y$1:$Y33)*ROW($1:33))))/(INDEX($O:$O,MIN(IF(ISTEXT($Y35:$Y$38),ROW(35:$38))))-INDEX($O:$O,MAX(ISTEXT($Y$1:$Y33)*ROW($1:33))))*($O34-INDEX($O:$O,MAX(ISTEXT($Y$1:$Y33)*ROW($1:33))))+INDEX(P:P,MAX(ISTEXT($Y$1:$Y33)*ROW($1:33))),--LEFTB(Y34,SEARCH(",",Y34)-1))</f>
        <v>31.468941000000001</v>
      </c>
      <c r="Q34" s="1">
        <f t="array" aca="1" ref="Q34" ca="1">IF(ISNA($Y34),(INDEX(Q:Q,MIN(IF(ISTEXT($Y35:$Y$38),ROW(35:$38))))-INDEX(Q:Q,MAX(ISTEXT($Y$1:$Y33)*ROW($1:33))))/(INDEX($O:$O,MIN(IF(ISTEXT($Y35:$Y$38),ROW(35:$38))))-INDEX($O:$O,MAX(ISTEXT($Y$1:$Y33)*ROW($1:33))))*($O34-INDEX($O:$O,MAX(ISTEXT($Y$1:$Y33)*ROW($1:33))))+INDEX(Q:Q,MAX(ISTEXT($Y$1:$Y33)*ROW($1:33))),--MID(Y34,SEARCH(",",Y34)+1,99))</f>
        <v>74.175185999999997</v>
      </c>
      <c r="R34" s="1">
        <f t="array" aca="1" ref="R34" ca="1">IF(ISNA($Z34),(INDEX(R:R,MIN(IF(ISNUMBER($Z35:$Z$38),ROW(35:$38))))-INDEX(R:R,MAX(ISNUMBER($Z$1:$Z33)*ROW($1:33))))/(INDEX($O:$O,MIN(IF(ISNUMBER($Z35:$Z$38),ROW(35:$38))))-INDEX($O:$O,MAX(ISNUMBER($Z$1:$Z33)*ROW($1:33))))*($O34-INDEX($O:$O,MAX(ISNUMBER($Z$1:$Z33)*ROW($1:33))))+INDEX(R:R,MAX(ISNUMBER($Z$1:$Z33)*ROW($1:33))),Z34)</f>
        <v>14000</v>
      </c>
      <c r="S34" s="1">
        <f t="array" aca="1" ref="S34" ca="1">IF(ISNA($AB34),(INDEX(S:S,MIN(IF(ISTEXT($AB35:$AB$38),ROW(35:$38))))-INDEX(S:S,MAX(ISTEXT($AB$1:$AB33)*ROW($1:33))))/(INDEX($O:$O,MIN(IF(ISTEXT($AB35:$AB$38),ROW(35:$38))))-INDEX($O:$O,MAX(ISTEXT($AB$1:$AB33)*ROW($1:33))))*($O34-INDEX($O:$O,MAX(ISTEXT($AB$1:$AB33)*ROW($1:33))))+INDEX(S:S,MAX(ISTEXT($AB$1:$AB33)*ROW($1:33))),--LEFTB(AB34,SEARCH(",",AB34)-1))</f>
        <v>31.677444393939396</v>
      </c>
      <c r="T34" s="1">
        <f t="array" aca="1" ref="T34" ca="1">IF(ISNA($AB34),(INDEX(T:T,MIN(IF(ISTEXT($AB35:$AB$38),ROW(35:$38))))-INDEX(T:T,MAX(ISTEXT($AB$1:$AB33)*ROW($1:33))))/(INDEX($O:$O,MIN(IF(ISTEXT($AB35:$AB$38),ROW(35:$38))))-INDEX($O:$O,MAX(ISTEXT($AB$1:$AB33)*ROW($1:33))))*($O34-INDEX($O:$O,MAX(ISTEXT($AB$1:$AB33)*ROW($1:33))))+INDEX(T:T,MAX(ISTEXT($AB$1:$AB33)*ROW($1:33))),--MID(AB34,SEARCH(",",AB34)+1,99))</f>
        <v>74.70868769696969</v>
      </c>
      <c r="U34" s="1">
        <f t="array" aca="1" ref="U34" ca="1">IF(ISNA($AC34),(INDEX(U:U,MIN(IF(ISNUMBER($AC35:$AC$38),ROW(35:$38))))-INDEX(U:U,MAX(ISNUMBER($AC$1:$AC33)*ROW($1:33))))/(INDEX($O:$O,MIN(IF(ISNUMBER($AC35:$AC$38),ROW(35:$38))))-INDEX($O:$O,MAX(ISNUMBER($AC$1:$AC33)*ROW($1:33))))*($O34-INDEX($O:$O,MAX(ISNUMBER($AC$1:$AC33)*ROW($1:33))))+INDEX(U:U,MAX(ISNUMBER($AC$1:$AC33)*ROW($1:33))),AC34)</f>
        <v>15012.878787878788</v>
      </c>
      <c r="V34" t="e">
        <f t="shared" ca="1" si="2"/>
        <v>#N/A</v>
      </c>
      <c r="W34" t="e">
        <f t="shared" ca="1" si="3"/>
        <v>#N/A</v>
      </c>
      <c r="X34">
        <f ca="1">VLOOKUP($O34,$A$2:$D$25,COLUMN(B33),)</f>
        <v>6.8941000000002362E-2</v>
      </c>
      <c r="Y34" t="str">
        <f ca="1">VLOOKUP($O34,$A$2:$D$25,COLUMN(C33),)</f>
        <v>31.468941,74.175186</v>
      </c>
      <c r="Z34">
        <f ca="1">VLOOKUP($O34,$A$2:$D$25,COLUMN(D33),)</f>
        <v>14000</v>
      </c>
      <c r="AA34" t="e">
        <f ca="1">VLOOKUP($O34,$H$2:$K$14,COLUMN(B33),)</f>
        <v>#N/A</v>
      </c>
      <c r="AB34" t="e">
        <f ca="1">VLOOKUP($O34,$H$2:$K$14,COLUMN(C33),)</f>
        <v>#N/A</v>
      </c>
      <c r="AC34" t="e">
        <f ca="1">VLOOKUP($O34,$H$2:$K$14,COLUMN(D33),)</f>
        <v>#N/A</v>
      </c>
    </row>
    <row r="35" spans="2:29" x14ac:dyDescent="0.25">
      <c r="O35" s="1">
        <f t="array" aca="1" ref="O35" ca="1">SMALL(N(OFFSET(A$2,MOD(ROW($24:$60),24),TRUNC(ROW($24:$60)/24-1)*7)),ROW(O34))</f>
        <v>1541306228</v>
      </c>
      <c r="P35" s="1">
        <f t="array" aca="1" ref="P35" ca="1">IF(ISNA($Y35),(INDEX(P:P,MIN(IF(ISTEXT($Y36:$Y$38),ROW(36:$38))))-INDEX(P:P,MAX(ISTEXT($Y$1:$Y34)*ROW($1:34))))/(INDEX($O:$O,MIN(IF(ISTEXT($Y36:$Y$38),ROW(36:$38))))-INDEX($O:$O,MAX(ISTEXT($Y$1:$Y34)*ROW($1:34))))*($O35-INDEX($O:$O,MAX(ISTEXT($Y$1:$Y34)*ROW($1:34))))+INDEX(P:P,MAX(ISTEXT($Y$1:$Y34)*ROW($1:34))),--LEFTB(Y35,SEARCH(",",Y35)-1))</f>
        <v>31.465055727272727</v>
      </c>
      <c r="Q35" s="1">
        <f t="array" aca="1" ref="Q35" ca="1">IF(ISNA($Y35),(INDEX(Q:Q,MIN(IF(ISTEXT($Y36:$Y$38),ROW(36:$38))))-INDEX(Q:Q,MAX(ISTEXT($Y$1:$Y34)*ROW($1:34))))/(INDEX($O:$O,MIN(IF(ISTEXT($Y36:$Y$38),ROW(36:$38))))-INDEX($O:$O,MAX(ISTEXT($Y$1:$Y34)*ROW($1:34))))*($O35-INDEX($O:$O,MAX(ISTEXT($Y$1:$Y34)*ROW($1:34))))+INDEX(Q:Q,MAX(ISTEXT($Y$1:$Y34)*ROW($1:34))),--MID(Y35,SEARCH(",",Y35)+1,99))</f>
        <v>74.143460909090905</v>
      </c>
      <c r="R35" s="1">
        <f t="array" aca="1" ref="R35" ca="1">IF(ISNA($Z35),(INDEX(R:R,MIN(IF(ISNUMBER($Z36:$Z$38),ROW(36:$38))))-INDEX(R:R,MAX(ISNUMBER($Z$1:$Z34)*ROW($1:34))))/(INDEX($O:$O,MIN(IF(ISNUMBER($Z36:$Z$38),ROW(36:$38))))-INDEX($O:$O,MAX(ISNUMBER($Z$1:$Z34)*ROW($1:34))))*($O35-INDEX($O:$O,MAX(ISNUMBER($Z$1:$Z34)*ROW($1:34))))+INDEX(R:R,MAX(ISNUMBER($Z$1:$Z34)*ROW($1:34))),Z35)</f>
        <v>14025.757575757576</v>
      </c>
      <c r="S35" s="1">
        <f t="array" aca="1" ref="S35" ca="1">IF(ISNA($AB35),(INDEX(S:S,MIN(IF(ISTEXT($AB36:$AB$38),ROW(36:$38))))-INDEX(S:S,MAX(ISTEXT($AB$1:$AB34)*ROW($1:34))))/(INDEX($O:$O,MIN(IF(ISTEXT($AB36:$AB$38),ROW(36:$38))))-INDEX($O:$O,MAX(ISTEXT($AB$1:$AB34)*ROW($1:34))))*($O35-INDEX($O:$O,MAX(ISTEXT($AB$1:$AB34)*ROW($1:34))))+INDEX(S:S,MAX(ISTEXT($AB$1:$AB34)*ROW($1:34))),--LEFTB(AB35,SEARCH(",",AB35)-1))</f>
        <v>31.691711000000002</v>
      </c>
      <c r="T35" s="1">
        <f t="array" aca="1" ref="T35" ca="1">IF(ISNA($AB35),(INDEX(T:T,MIN(IF(ISTEXT($AB36:$AB$38),ROW(36:$38))))-INDEX(T:T,MAX(ISTEXT($AB$1:$AB34)*ROW($1:34))))/(INDEX($O:$O,MIN(IF(ISTEXT($AB36:$AB$38),ROW(36:$38))))-INDEX($O:$O,MAX(ISTEXT($AB$1:$AB34)*ROW($1:34))))*($O35-INDEX($O:$O,MAX(ISTEXT($AB$1:$AB34)*ROW($1:34))))+INDEX(T:T,MAX(ISTEXT($AB$1:$AB34)*ROW($1:34))),--MID(AB35,SEARCH(",",AB35)+1,99))</f>
        <v>74.730186000000003</v>
      </c>
      <c r="U35" s="1">
        <f t="array" aca="1" ref="U35" ca="1">IF(ISNA($AC35),(INDEX(U:U,MIN(IF(ISNUMBER($AC36:$AC$38),ROW(36:$38))))-INDEX(U:U,MAX(ISNUMBER($AC$1:$AC34)*ROW($1:34))))/(INDEX($O:$O,MIN(IF(ISNUMBER($AC36:$AC$38),ROW(36:$38))))-INDEX($O:$O,MAX(ISNUMBER($AC$1:$AC34)*ROW($1:34))))*($O35-INDEX($O:$O,MAX(ISNUMBER($AC$1:$AC34)*ROW($1:34))))+INDEX(U:U,MAX(ISNUMBER($AC$1:$AC34)*ROW($1:34))),AC35)</f>
        <v>15000</v>
      </c>
      <c r="V35">
        <f t="shared" ca="1" si="2"/>
        <v>0.29171100000000294</v>
      </c>
      <c r="W35">
        <f t="shared" ca="1" si="3"/>
        <v>0.73018600000000333</v>
      </c>
      <c r="X35" t="e">
        <f ca="1">VLOOKUP($O35,$A$2:$D$25,COLUMN(B34),)</f>
        <v>#N/A</v>
      </c>
      <c r="Y35" t="e">
        <f ca="1">VLOOKUP($O35,$A$2:$D$25,COLUMN(C34),)</f>
        <v>#N/A</v>
      </c>
      <c r="Z35" t="e">
        <f ca="1">VLOOKUP($O35,$A$2:$D$25,COLUMN(D34),)</f>
        <v>#N/A</v>
      </c>
      <c r="AA35" t="str">
        <f ca="1">VLOOKUP($O35,$H$2:$K$14,COLUMN(B34),)</f>
        <v>2018-11-04T04:37:08Z</v>
      </c>
      <c r="AB35" t="str">
        <f ca="1">VLOOKUP($O35,$H$2:$K$14,COLUMN(C34),)</f>
        <v>31.691711,74.730186</v>
      </c>
      <c r="AC35">
        <f ca="1">VLOOKUP($O35,$H$2:$K$14,COLUMN(D34),)</f>
        <v>15000</v>
      </c>
    </row>
    <row r="36" spans="2:29" x14ac:dyDescent="0.25">
      <c r="K36" s="2"/>
      <c r="O36" s="1">
        <f t="array" aca="1" ref="O36" ca="1">SMALL(N(OFFSET(A$2,MOD(ROW($24:$60),24),TRUNC(ROW($24:$60)/24-1)*7)),ROW(O35))</f>
        <v>1541306244</v>
      </c>
      <c r="P36" s="1">
        <f t="array" aca="1" ref="P36" ca="1">IF(ISNA($Y36),(INDEX(P:P,MIN(IF(ISTEXT($Y37:$Y$38),ROW(37:$38))))-INDEX(P:P,MAX(ISTEXT($Y$1:$Y35)*ROW($1:35))))/(INDEX($O:$O,MIN(IF(ISTEXT($Y37:$Y$38),ROW(37:$38))))-INDEX($O:$O,MAX(ISTEXT($Y$1:$Y35)*ROW($1:35))))*($O36-INDEX($O:$O,MAX(ISTEXT($Y$1:$Y35)*ROW($1:35))))+INDEX(P:P,MAX(ISTEXT($Y$1:$Y35)*ROW($1:35))),--LEFTB(Y36,SEARCH(",",Y36)-1))</f>
        <v>31.461399</v>
      </c>
      <c r="Q36" s="1">
        <f t="array" aca="1" ref="Q36" ca="1">IF(ISNA($Y36),(INDEX(Q:Q,MIN(IF(ISTEXT($Y37:$Y$38),ROW(37:$38))))-INDEX(Q:Q,MAX(ISTEXT($Y$1:$Y35)*ROW($1:35))))/(INDEX($O:$O,MIN(IF(ISTEXT($Y37:$Y$38),ROW(37:$38))))-INDEX($O:$O,MAX(ISTEXT($Y$1:$Y35)*ROW($1:35))))*($O36-INDEX($O:$O,MAX(ISTEXT($Y$1:$Y35)*ROW($1:35))))+INDEX(Q:Q,MAX(ISTEXT($Y$1:$Y35)*ROW($1:35))),--MID(Y36,SEARCH(",",Y36)+1,99))</f>
        <v>74.113602</v>
      </c>
      <c r="R36" s="1">
        <f t="array" aca="1" ref="R36" ca="1">IF(ISNA($Z36),(INDEX(R:R,MIN(IF(ISNUMBER($Z37:$Z$38),ROW(37:$38))))-INDEX(R:R,MAX(ISNUMBER($Z$1:$Z35)*ROW($1:35))))/(INDEX($O:$O,MIN(IF(ISNUMBER($Z37:$Z$38),ROW(37:$38))))-INDEX($O:$O,MAX(ISNUMBER($Z$1:$Z35)*ROW($1:35))))*($O36-INDEX($O:$O,MAX(ISNUMBER($Z$1:$Z35)*ROW($1:35))))+INDEX(R:R,MAX(ISNUMBER($Z$1:$Z35)*ROW($1:35))),Z36)</f>
        <v>14050</v>
      </c>
      <c r="S36" s="1">
        <f t="array" aca="1" ref="S36" ca="1">IF(ISNA($AB36),(INDEX(S:S,MIN(IF(ISTEXT($AB37:$AB$38),ROW(37:$38))))-INDEX(S:S,MAX(ISTEXT($AB$1:$AB35)*ROW($1:35))))/(INDEX($O:$O,MIN(IF(ISTEXT($AB37:$AB$38),ROW(37:$38))))-INDEX($O:$O,MAX(ISTEXT($AB$1:$AB35)*ROW($1:35))))*($O36-INDEX($O:$O,MAX(ISTEXT($AB$1:$AB35)*ROW($1:35))))+INDEX(S:S,MAX(ISTEXT($AB$1:$AB35)*ROW($1:35))),--LEFTB(AB36,SEARCH(",",AB36)-1))</f>
        <v>31.704895</v>
      </c>
      <c r="T36" s="1">
        <f t="array" aca="1" ref="T36" ca="1">IF(ISNA($AB36),(INDEX(T:T,MIN(IF(ISTEXT($AB37:$AB$38),ROW(37:$38))))-INDEX(T:T,MAX(ISTEXT($AB$1:$AB35)*ROW($1:35))))/(INDEX($O:$O,MIN(IF(ISTEXT($AB37:$AB$38),ROW(37:$38))))-INDEX($O:$O,MAX(ISTEXT($AB$1:$AB35)*ROW($1:35))))*($O36-INDEX($O:$O,MAX(ISTEXT($AB$1:$AB35)*ROW($1:35))))+INDEX(T:T,MAX(ISTEXT($AB$1:$AB35)*ROW($1:35))),--MID(AB36,SEARCH(",",AB36)+1,99))</f>
        <v>74.750133764705879</v>
      </c>
      <c r="U36" s="1">
        <f t="array" aca="1" ref="U36" ca="1">IF(ISNA($AC36),(INDEX(U:U,MIN(IF(ISNUMBER($AC37:$AC$38),ROW(37:$38))))-INDEX(U:U,MAX(ISNUMBER($AC$1:$AC35)*ROW($1:35))))/(INDEX($O:$O,MIN(IF(ISNUMBER($AC37:$AC$38),ROW(37:$38))))-INDEX($O:$O,MAX(ISNUMBER($AC$1:$AC35)*ROW($1:35))))*($O36-INDEX($O:$O,MAX(ISNUMBER($AC$1:$AC35)*ROW($1:35))))+INDEX(U:U,MAX(ISNUMBER($AC$1:$AC35)*ROW($1:35))),AC36)</f>
        <v>15000</v>
      </c>
      <c r="V36" t="e">
        <f t="shared" ca="1" si="2"/>
        <v>#N/A</v>
      </c>
      <c r="W36" t="e">
        <f t="shared" ca="1" si="3"/>
        <v>#N/A</v>
      </c>
      <c r="X36">
        <f ca="1">VLOOKUP($O36,$A$2:$D$25,COLUMN(B35),)</f>
        <v>6.1399000000001536E-2</v>
      </c>
      <c r="Y36" t="str">
        <f ca="1">VLOOKUP($O36,$A$2:$D$25,COLUMN(C35),)</f>
        <v>31.461399,74.113602</v>
      </c>
      <c r="Z36">
        <f ca="1">VLOOKUP($O36,$A$2:$D$25,COLUMN(D35),)</f>
        <v>14050</v>
      </c>
      <c r="AA36" t="e">
        <f ca="1">VLOOKUP($O36,$H$2:$K$14,COLUMN(B35),)</f>
        <v>#N/A</v>
      </c>
      <c r="AB36" t="e">
        <f ca="1">VLOOKUP($O36,$H$2:$K$14,COLUMN(C35),)</f>
        <v>#N/A</v>
      </c>
      <c r="AC36" t="e">
        <f ca="1">VLOOKUP($O36,$H$2:$K$14,COLUMN(D35),)</f>
        <v>#N/A</v>
      </c>
    </row>
    <row r="37" spans="2:29" x14ac:dyDescent="0.25">
      <c r="O37" s="1">
        <f t="array" aca="1" ref="O37" ca="1">SMALL(N(OFFSET(A$2,MOD(ROW($24:$60),24),TRUNC(ROW($24:$60)/24-1)*7)),ROW(O36))</f>
        <v>1541306262</v>
      </c>
      <c r="P37" s="1">
        <f t="array" aca="1" ref="P37" ca="1">IF(ISNA($Y37),(INDEX(P:P,MIN(IF(ISTEXT($Y38:$Y$38),ROW(38:$38))))-INDEX(P:P,MAX(ISTEXT($Y$1:$Y36)*ROW($1:36))))/(INDEX($O:$O,MIN(IF(ISTEXT($Y38:$Y$38),ROW(38:$38))))-INDEX($O:$O,MAX(ISTEXT($Y$1:$Y36)*ROW($1:36))))*($O37-INDEX($O:$O,MAX(ISTEXT($Y$1:$Y36)*ROW($1:36))))+INDEX(P:P,MAX(ISTEXT($Y$1:$Y36)*ROW($1:36))),--LEFTB(Y37,SEARCH(",",Y37)-1))</f>
        <v>31.457052000000001</v>
      </c>
      <c r="Q37" s="1">
        <f t="array" aca="1" ref="Q37" ca="1">IF(ISNA($Y37),(INDEX(Q:Q,MIN(IF(ISTEXT($Y38:$Y$38),ROW(38:$38))))-INDEX(Q:Q,MAX(ISTEXT($Y$1:$Y36)*ROW($1:36))))/(INDEX($O:$O,MIN(IF(ISTEXT($Y38:$Y$38),ROW(38:$38))))-INDEX($O:$O,MAX(ISTEXT($Y$1:$Y36)*ROW($1:36))))*($O37-INDEX($O:$O,MAX(ISTEXT($Y$1:$Y36)*ROW($1:36))))+INDEX(Q:Q,MAX(ISTEXT($Y$1:$Y36)*ROW($1:36))),--MID(Y37,SEARCH(",",Y37)+1,99))</f>
        <v>74.079304124999993</v>
      </c>
      <c r="R37" s="1">
        <f t="array" aca="1" ref="R37" ca="1">IF(ISNA($Z37),(INDEX(R:R,MIN(IF(ISNUMBER($Z38:$Z$38),ROW(38:$38))))-INDEX(R:R,MAX(ISNUMBER($Z$1:$Z36)*ROW($1:36))))/(INDEX($O:$O,MIN(IF(ISNUMBER($Z38:$Z$38),ROW(38:$38))))-INDEX($O:$O,MAX(ISNUMBER($Z$1:$Z36)*ROW($1:36))))*($O37-INDEX($O:$O,MAX(ISNUMBER($Z$1:$Z36)*ROW($1:36))))+INDEX(R:R,MAX(ISNUMBER($Z$1:$Z36)*ROW($1:36))),Z37)</f>
        <v>14907.8125</v>
      </c>
      <c r="S37" s="1">
        <f t="array" aca="1" ref="S37" ca="1">IF(ISNA($AB37),(INDEX(S:S,MIN(IF(ISTEXT($AB38:$AB$38),ROW(38:$38))))-INDEX(S:S,MAX(ISTEXT($AB$1:$AB36)*ROW($1:36))))/(INDEX($O:$O,MIN(IF(ISTEXT($AB38:$AB$38),ROW(38:$38))))-INDEX($O:$O,MAX(ISTEXT($AB$1:$AB36)*ROW($1:36))))*($O37-INDEX($O:$O,MAX(ISTEXT($AB$1:$AB36)*ROW($1:36))))+INDEX(S:S,MAX(ISTEXT($AB$1:$AB36)*ROW($1:36))),--LEFTB(AB37,SEARCH(",",AB37)-1))</f>
        <v>31.719726999999999</v>
      </c>
      <c r="T37" s="1">
        <f t="array" aca="1" ref="T37" ca="1">IF(ISNA($AB37),(INDEX(T:T,MIN(IF(ISTEXT($AB38:$AB$38),ROW(38:$38))))-INDEX(T:T,MAX(ISTEXT($AB$1:$AB36)*ROW($1:36))))/(INDEX($O:$O,MIN(IF(ISTEXT($AB38:$AB$38),ROW(38:$38))))-INDEX($O:$O,MAX(ISTEXT($AB$1:$AB36)*ROW($1:36))))*($O37-INDEX($O:$O,MAX(ISTEXT($AB$1:$AB36)*ROW($1:36))))+INDEX(T:T,MAX(ISTEXT($AB$1:$AB36)*ROW($1:36))),--MID(AB37,SEARCH(",",AB37)+1,99))</f>
        <v>74.772575000000003</v>
      </c>
      <c r="U37" s="1">
        <f t="array" aca="1" ref="U37" ca="1">IF(ISNA($AC37),(INDEX(U:U,MIN(IF(ISNUMBER($AC38:$AC$38),ROW(38:$38))))-INDEX(U:U,MAX(ISNUMBER($AC$1:$AC36)*ROW($1:36))))/(INDEX($O:$O,MIN(IF(ISNUMBER($AC38:$AC$38),ROW(38:$38))))-INDEX($O:$O,MAX(ISNUMBER($AC$1:$AC36)*ROW($1:36))))*($O37-INDEX($O:$O,MAX(ISNUMBER($AC$1:$AC36)*ROW($1:36))))+INDEX(U:U,MAX(ISNUMBER($AC$1:$AC36)*ROW($1:36))),AC37)</f>
        <v>15000</v>
      </c>
      <c r="V37">
        <f t="shared" ca="1" si="2"/>
        <v>0.31972700000000032</v>
      </c>
      <c r="W37">
        <f t="shared" ca="1" si="3"/>
        <v>0.77257500000000334</v>
      </c>
      <c r="X37" t="e">
        <f ca="1">VLOOKUP($O37,$A$2:$D$25,COLUMN(B36),)</f>
        <v>#N/A</v>
      </c>
      <c r="Y37" t="e">
        <f ca="1">VLOOKUP($O37,$A$2:$D$25,COLUMN(C36),)</f>
        <v>#N/A</v>
      </c>
      <c r="Z37" t="e">
        <f ca="1">VLOOKUP($O37,$A$2:$D$25,COLUMN(D36),)</f>
        <v>#N/A</v>
      </c>
      <c r="AA37" t="str">
        <f ca="1">VLOOKUP($O37,$H$2:$K$14,COLUMN(B36),)</f>
        <v>2018-11-04T04:37:42Z</v>
      </c>
      <c r="AB37" t="str">
        <f ca="1">VLOOKUP($O37,$H$2:$K$14,COLUMN(C36),)</f>
        <v>31.719727,74.772575</v>
      </c>
      <c r="AC37">
        <f ca="1">VLOOKUP($O37,$H$2:$K$14,COLUMN(D36),)</f>
        <v>15000</v>
      </c>
    </row>
    <row r="38" spans="2:29" x14ac:dyDescent="0.25">
      <c r="O38" s="1">
        <f t="array" aca="1" ref="O38" ca="1">SMALL(N(OFFSET(A$2,MOD(ROW($24:$60),24),TRUNC(ROW($24:$60)/24-1)*7)),ROW(O37))</f>
        <v>1541306276</v>
      </c>
      <c r="P38" s="1">
        <f t="array" aca="1" ref="P38" ca="1">IF(ISNA($Y38),(INDEX(P:P,MIN(IF(ISTEXT($Y$38:$Y39),ROW($38:39))))-INDEX(P:P,MAX(ISTEXT($Y$1:$Y37)*ROW($1:37))))/(INDEX($O:$O,MIN(IF(ISTEXT($Y$38:$Y39),ROW($38:39))))-INDEX($O:$O,MAX(ISTEXT($Y$1:$Y37)*ROW($1:37))))*($O38-INDEX($O:$O,MAX(ISTEXT($Y$1:$Y37)*ROW($1:37))))+INDEX(P:P,MAX(ISTEXT($Y$1:$Y37)*ROW($1:37))),--LEFTB(Y38,SEARCH(",",Y38)-1))</f>
        <v>31.453671</v>
      </c>
      <c r="Q38" s="1">
        <f t="array" aca="1" ref="Q38" ca="1">IF(ISNA($Y38),(INDEX(Q:Q,MIN(IF(ISTEXT($Y$38:$Y39),ROW($38:39))))-INDEX(Q:Q,MAX(ISTEXT($Y$1:$Y37)*ROW($1:37))))/(INDEX($O:$O,MIN(IF(ISTEXT($Y$38:$Y39),ROW($38:39))))-INDEX($O:$O,MAX(ISTEXT($Y$1:$Y37)*ROW($1:37))))*($O38-INDEX($O:$O,MAX(ISTEXT($Y$1:$Y37)*ROW($1:37))))+INDEX(Q:Q,MAX(ISTEXT($Y$1:$Y37)*ROW($1:37))),--MID(Y38,SEARCH(",",Y38)+1,99))</f>
        <v>74.052627999999999</v>
      </c>
      <c r="R38" s="1">
        <f t="array" aca="1" ref="R38" ca="1">IF(ISNA($Z38),(INDEX(R:R,MIN(IF(ISNUMBER($Z$38:$Z39),ROW($38:39))))-INDEX(R:R,MAX(ISNUMBER($Z$1:$Z37)*ROW($1:37))))/(INDEX($O:$O,MIN(IF(ISNUMBER($Z$38:$Z39),ROW($38:39))))-INDEX($O:$O,MAX(ISNUMBER($Z$1:$Z37)*ROW($1:37))))*($O38-INDEX($O:$O,MAX(ISNUMBER($Z$1:$Z37)*ROW($1:37))))+INDEX(R:R,MAX(ISNUMBER($Z$1:$Z37)*ROW($1:37))),Z38)</f>
        <v>15575</v>
      </c>
      <c r="S38" s="1">
        <f t="array" aca="1" ref="S38" ca="1">IF(ISNA($AB38),(INDEX(S:S,MIN(IF(ISTEXT($AB$38:$AB39),ROW($38:39))))-INDEX(S:S,MAX(ISTEXT($AB$1:$AB37)*ROW($1:37))))/(INDEX($O:$O,MIN(IF(ISTEXT($AB$38:$AB39),ROW($38:39))))-INDEX($O:$O,MAX(ISTEXT($AB$1:$AB37)*ROW($1:37))))*($O38-INDEX($O:$O,MAX(ISTEXT($AB$1:$AB37)*ROW($1:37))))+INDEX(S:S,MAX(ISTEXT($AB$1:$AB37)*ROW($1:37))),--LEFTB(AB38,SEARCH(",",AB38)-1))</f>
        <v>31.719727288116765</v>
      </c>
      <c r="T38" s="1">
        <f t="array" aca="1" ref="T38" ca="1">IF(ISNA($AB38),(INDEX(T:T,MIN(IF(ISTEXT($AB$38:$AB39),ROW($38:39))))-INDEX(T:T,MAX(ISTEXT($AB$1:$AB37)*ROW($1:37))))/(INDEX($O:$O,MIN(IF(ISTEXT($AB$38:$AB39),ROW($38:39))))-INDEX($O:$O,MAX(ISTEXT($AB$1:$AB37)*ROW($1:37))))*($O38-INDEX($O:$O,MAX(ISTEXT($AB$1:$AB37)*ROW($1:37))))+INDEX(T:T,MAX(ISTEXT($AB$1:$AB37)*ROW($1:37))),--MID(AB38,SEARCH(",",AB38)+1,99))</f>
        <v>74.772575679174594</v>
      </c>
      <c r="U38" s="1">
        <f t="array" aca="1" ref="U38" ca="1">IF(ISNA($AC38),(INDEX(U:U,MIN(IF(ISNUMBER($AC$38:$AC39),ROW($38:39))))-INDEX(U:U,MAX(ISNUMBER($AC$1:$AC37)*ROW($1:37))))/(INDEX($O:$O,MIN(IF(ISNUMBER($AC$38:$AC39),ROW($38:39))))-INDEX($O:$O,MAX(ISNUMBER($AC$1:$AC37)*ROW($1:37))))*($O38-INDEX($O:$O,MAX(ISNUMBER($AC$1:$AC37)*ROW($1:37))))+INDEX(U:U,MAX(ISNUMBER($AC$1:$AC37)*ROW($1:37))),AC38)</f>
        <v>15000.000136248067</v>
      </c>
      <c r="V38" t="e">
        <f t="shared" ca="1" si="2"/>
        <v>#N/A</v>
      </c>
      <c r="W38" t="e">
        <f t="shared" ca="1" si="3"/>
        <v>#N/A</v>
      </c>
      <c r="X38">
        <f ca="1">VLOOKUP($O38,$A$2:$D$25,COLUMN(B37),)</f>
        <v>5.3671000000001357E-2</v>
      </c>
      <c r="Y38" t="str">
        <f ca="1">VLOOKUP($O38,$A$2:$D$25,COLUMN(C37),)</f>
        <v>31.453671,74.052628</v>
      </c>
      <c r="Z38">
        <f ca="1">VLOOKUP($O38,$A$2:$D$25,COLUMN(D37),)</f>
        <v>15575</v>
      </c>
      <c r="AA38" t="e">
        <f ca="1">VLOOKUP($O38,$H$2:$K$14,COLUMN(B37),)</f>
        <v>#N/A</v>
      </c>
      <c r="AB38" t="e">
        <f ca="1">VLOOKUP($O38,$H$2:$K$14,COLUMN(C37),)</f>
        <v>#N/A</v>
      </c>
      <c r="AC38" t="e">
        <f ca="1">VLOOKUP($O38,$H$2:$K$14,COLUMN(D37),)</f>
        <v>#N/A</v>
      </c>
    </row>
    <row r="39" spans="2:29" x14ac:dyDescent="0.25">
      <c r="V39" t="e">
        <f t="shared" si="2"/>
        <v>#N/A</v>
      </c>
      <c r="W39" t="e">
        <f t="shared" si="3"/>
        <v>#N/A</v>
      </c>
      <c r="X39" t="e">
        <f>VLOOKUP($O39,$A$2:$D$25,COLUMN(B38),)</f>
        <v>#N/A</v>
      </c>
      <c r="Y39" t="e">
        <f>VLOOKUP($O39,$A$2:$D$25,COLUMN(C38),)</f>
        <v>#N/A</v>
      </c>
      <c r="Z39" t="e">
        <f>VLOOKUP($O39,$A$2:$D$25,COLUMN(D38),)</f>
        <v>#N/A</v>
      </c>
      <c r="AA39" t="e">
        <f>VLOOKUP($O39,$H$2:$K$14,COLUMN(B38),)</f>
        <v>#N/A</v>
      </c>
      <c r="AB39" t="e">
        <f>VLOOKUP($O39,$H$2:$K$14,COLUMN(C38),)</f>
        <v>#N/A</v>
      </c>
      <c r="AC39" t="e">
        <f>VLOOKUP($O39,$H$2:$K$14,COLUMN(D38),)</f>
        <v>#N/A</v>
      </c>
    </row>
    <row r="42" spans="2:29" x14ac:dyDescent="0.25">
      <c r="B42" s="2"/>
      <c r="C42" s="2"/>
      <c r="D42" s="2"/>
      <c r="E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80" spans="2:4" x14ac:dyDescent="0.25">
      <c r="B80" s="1"/>
      <c r="C80" s="1"/>
      <c r="D80" s="1"/>
    </row>
    <row r="81" spans="2:4" x14ac:dyDescent="0.25">
      <c r="B81" s="1"/>
      <c r="C81" s="1"/>
      <c r="D81" s="1"/>
    </row>
    <row r="82" spans="2:4" x14ac:dyDescent="0.25">
      <c r="B82" s="1"/>
      <c r="C82" s="1"/>
      <c r="D82" s="1"/>
    </row>
    <row r="83" spans="2:4" x14ac:dyDescent="0.25">
      <c r="B83" s="1"/>
      <c r="C83" s="1"/>
      <c r="D83" s="1"/>
    </row>
    <row r="84" spans="2:4" x14ac:dyDescent="0.25">
      <c r="B84" s="1"/>
      <c r="C84" s="1"/>
      <c r="D84" s="1"/>
    </row>
    <row r="85" spans="2:4" x14ac:dyDescent="0.25">
      <c r="B85" s="1"/>
      <c r="C85" s="1"/>
      <c r="D85" s="1"/>
    </row>
    <row r="86" spans="2:4" x14ac:dyDescent="0.25">
      <c r="B86" s="1"/>
      <c r="C86" s="1"/>
      <c r="D86" s="1"/>
    </row>
    <row r="87" spans="2:4" x14ac:dyDescent="0.25">
      <c r="B87" s="1"/>
      <c r="C87" s="1"/>
      <c r="D87" s="1"/>
    </row>
    <row r="88" spans="2:4" x14ac:dyDescent="0.25">
      <c r="B88" s="1">
        <f t="shared" ref="B81:B116" si="4">S51</f>
        <v>0</v>
      </c>
      <c r="C88" s="1"/>
      <c r="D88" s="1">
        <f t="shared" ref="D81:D116" si="5">T51</f>
        <v>0</v>
      </c>
    </row>
    <row r="89" spans="2:4" x14ac:dyDescent="0.25">
      <c r="B89" s="1">
        <f t="shared" si="4"/>
        <v>0</v>
      </c>
      <c r="C89" s="1"/>
      <c r="D89" s="1">
        <f t="shared" si="5"/>
        <v>0</v>
      </c>
    </row>
    <row r="90" spans="2:4" x14ac:dyDescent="0.25">
      <c r="B90" s="1">
        <f t="shared" si="4"/>
        <v>0</v>
      </c>
      <c r="C90" s="1"/>
      <c r="D90" s="1">
        <f t="shared" si="5"/>
        <v>0</v>
      </c>
    </row>
    <row r="91" spans="2:4" x14ac:dyDescent="0.25">
      <c r="B91" s="1">
        <f t="shared" si="4"/>
        <v>0</v>
      </c>
      <c r="C91" s="1"/>
      <c r="D91" s="1">
        <f t="shared" si="5"/>
        <v>0</v>
      </c>
    </row>
    <row r="92" spans="2:4" x14ac:dyDescent="0.25">
      <c r="B92" s="1">
        <f t="shared" si="4"/>
        <v>0</v>
      </c>
      <c r="C92" s="1"/>
      <c r="D92" s="1">
        <f t="shared" si="5"/>
        <v>0</v>
      </c>
    </row>
    <row r="93" spans="2:4" x14ac:dyDescent="0.25">
      <c r="B93" s="1">
        <f t="shared" si="4"/>
        <v>0</v>
      </c>
      <c r="C93" s="1"/>
      <c r="D93" s="1">
        <f t="shared" si="5"/>
        <v>0</v>
      </c>
    </row>
    <row r="94" spans="2:4" x14ac:dyDescent="0.25">
      <c r="B94" s="1">
        <f t="shared" si="4"/>
        <v>0</v>
      </c>
      <c r="C94" s="1"/>
      <c r="D94" s="1">
        <f t="shared" si="5"/>
        <v>0</v>
      </c>
    </row>
    <row r="95" spans="2:4" x14ac:dyDescent="0.25">
      <c r="B95" s="1">
        <f t="shared" si="4"/>
        <v>0</v>
      </c>
      <c r="C95" s="1"/>
      <c r="D95" s="1">
        <f t="shared" si="5"/>
        <v>0</v>
      </c>
    </row>
    <row r="96" spans="2:4" x14ac:dyDescent="0.25">
      <c r="B96" s="1">
        <f t="shared" si="4"/>
        <v>0</v>
      </c>
      <c r="C96" s="1"/>
      <c r="D96" s="1">
        <f t="shared" si="5"/>
        <v>0</v>
      </c>
    </row>
    <row r="97" spans="2:4" x14ac:dyDescent="0.25">
      <c r="B97" s="1">
        <f t="shared" si="4"/>
        <v>0</v>
      </c>
      <c r="C97" s="1"/>
      <c r="D97" s="1">
        <f t="shared" si="5"/>
        <v>0</v>
      </c>
    </row>
    <row r="98" spans="2:4" x14ac:dyDescent="0.25">
      <c r="B98" s="1">
        <f t="shared" si="4"/>
        <v>0</v>
      </c>
      <c r="C98" s="1"/>
      <c r="D98" s="1">
        <f t="shared" si="5"/>
        <v>0</v>
      </c>
    </row>
    <row r="99" spans="2:4" x14ac:dyDescent="0.25">
      <c r="B99" s="1">
        <f t="shared" si="4"/>
        <v>0</v>
      </c>
      <c r="C99" s="1"/>
      <c r="D99" s="1">
        <f t="shared" si="5"/>
        <v>0</v>
      </c>
    </row>
    <row r="100" spans="2:4" x14ac:dyDescent="0.25">
      <c r="B100" s="1">
        <f t="shared" si="4"/>
        <v>0</v>
      </c>
      <c r="C100" s="1"/>
      <c r="D100" s="1">
        <f t="shared" si="5"/>
        <v>0</v>
      </c>
    </row>
    <row r="101" spans="2:4" x14ac:dyDescent="0.25">
      <c r="B101" s="1">
        <f t="shared" si="4"/>
        <v>0</v>
      </c>
      <c r="C101" s="1"/>
      <c r="D101" s="1">
        <f t="shared" si="5"/>
        <v>0</v>
      </c>
    </row>
    <row r="102" spans="2:4" x14ac:dyDescent="0.25">
      <c r="B102" s="1">
        <f t="shared" si="4"/>
        <v>0</v>
      </c>
      <c r="C102" s="1"/>
      <c r="D102" s="1">
        <f t="shared" si="5"/>
        <v>0</v>
      </c>
    </row>
    <row r="103" spans="2:4" x14ac:dyDescent="0.25">
      <c r="B103" s="1">
        <f t="shared" si="4"/>
        <v>0</v>
      </c>
      <c r="C103" s="1"/>
      <c r="D103" s="1">
        <f t="shared" si="5"/>
        <v>0</v>
      </c>
    </row>
    <row r="104" spans="2:4" x14ac:dyDescent="0.25">
      <c r="B104" s="1">
        <f t="shared" si="4"/>
        <v>0</v>
      </c>
      <c r="C104" s="1"/>
      <c r="D104" s="1">
        <f t="shared" si="5"/>
        <v>0</v>
      </c>
    </row>
    <row r="105" spans="2:4" x14ac:dyDescent="0.25">
      <c r="B105" s="1">
        <f t="shared" si="4"/>
        <v>0</v>
      </c>
      <c r="C105" s="1"/>
      <c r="D105" s="1">
        <f t="shared" si="5"/>
        <v>0</v>
      </c>
    </row>
    <row r="106" spans="2:4" x14ac:dyDescent="0.25">
      <c r="B106" s="1">
        <f t="shared" si="4"/>
        <v>0</v>
      </c>
      <c r="C106" s="1"/>
      <c r="D106" s="1">
        <f t="shared" si="5"/>
        <v>0</v>
      </c>
    </row>
    <row r="107" spans="2:4" x14ac:dyDescent="0.25">
      <c r="B107" s="1">
        <f t="shared" si="4"/>
        <v>0</v>
      </c>
      <c r="C107" s="1"/>
      <c r="D107" s="1">
        <f t="shared" si="5"/>
        <v>0</v>
      </c>
    </row>
    <row r="108" spans="2:4" x14ac:dyDescent="0.25">
      <c r="B108" s="1">
        <f t="shared" si="4"/>
        <v>0</v>
      </c>
      <c r="C108" s="1"/>
      <c r="D108" s="1">
        <f t="shared" si="5"/>
        <v>0</v>
      </c>
    </row>
    <row r="109" spans="2:4" x14ac:dyDescent="0.25">
      <c r="B109" s="1">
        <f t="shared" si="4"/>
        <v>0</v>
      </c>
      <c r="C109" s="1"/>
      <c r="D109" s="1">
        <f t="shared" si="5"/>
        <v>0</v>
      </c>
    </row>
    <row r="110" spans="2:4" x14ac:dyDescent="0.25">
      <c r="B110" s="1">
        <f t="shared" si="4"/>
        <v>0</v>
      </c>
      <c r="C110" s="1"/>
      <c r="D110" s="1">
        <f t="shared" si="5"/>
        <v>0</v>
      </c>
    </row>
    <row r="111" spans="2:4" x14ac:dyDescent="0.25">
      <c r="B111" s="1">
        <f t="shared" si="4"/>
        <v>0</v>
      </c>
      <c r="C111" s="1"/>
      <c r="D111" s="1">
        <f t="shared" si="5"/>
        <v>0</v>
      </c>
    </row>
    <row r="112" spans="2:4" x14ac:dyDescent="0.25">
      <c r="B112" s="1">
        <f t="shared" si="4"/>
        <v>0</v>
      </c>
      <c r="C112" s="1"/>
      <c r="D112" s="1">
        <f t="shared" si="5"/>
        <v>0</v>
      </c>
    </row>
    <row r="113" spans="2:4" x14ac:dyDescent="0.25">
      <c r="B113" s="1">
        <f t="shared" si="4"/>
        <v>0</v>
      </c>
      <c r="C113" s="1"/>
      <c r="D113" s="1">
        <f t="shared" si="5"/>
        <v>0</v>
      </c>
    </row>
    <row r="114" spans="2:4" x14ac:dyDescent="0.25">
      <c r="B114" s="1">
        <f t="shared" si="4"/>
        <v>0</v>
      </c>
      <c r="C114" s="1"/>
      <c r="D114" s="1">
        <f t="shared" si="5"/>
        <v>0</v>
      </c>
    </row>
    <row r="115" spans="2:4" x14ac:dyDescent="0.25">
      <c r="B115" s="1">
        <f t="shared" si="4"/>
        <v>0</v>
      </c>
      <c r="C115" s="1"/>
      <c r="D115" s="1">
        <f t="shared" si="5"/>
        <v>0</v>
      </c>
    </row>
    <row r="116" spans="2:4" x14ac:dyDescent="0.25">
      <c r="B116" s="1">
        <f t="shared" si="4"/>
        <v>0</v>
      </c>
      <c r="C116" s="1"/>
      <c r="D116" s="1">
        <f t="shared" si="5"/>
        <v>0</v>
      </c>
    </row>
  </sheetData>
  <conditionalFormatting sqref="X43:X79">
    <cfRule type="top10" dxfId="0" priority="1" bottom="1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12345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Белых</cp:lastModifiedBy>
  <dcterms:created xsi:type="dcterms:W3CDTF">2018-11-11T09:48:57Z</dcterms:created>
  <dcterms:modified xsi:type="dcterms:W3CDTF">2018-11-11T15:53:15Z</dcterms:modified>
</cp:coreProperties>
</file>