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filterPrivacy="1" codeName="ЭтаКнига" defaultThemeVersion="124226"/>
  <xr:revisionPtr revIDLastSave="0" documentId="13_ncr:1_{2FF13333-A631-42CA-BA8D-FAC9F98803D0}" xr6:coauthVersionLast="38" xr6:coauthVersionMax="38" xr10:uidLastSave="{00000000-0000-0000-0000-000000000000}"/>
  <bookViews>
    <workbookView xWindow="0" yWindow="0" windowWidth="38400" windowHeight="11895" xr2:uid="{00000000-000D-0000-FFFF-FFFF00000000}"/>
  </bookViews>
  <sheets>
    <sheet name="учет" sheetId="2" r:id="rId1"/>
    <sheet name="ПРОМЕЖУТОК ДНЕЙ" sheetId="3" state="hidden" r:id="rId2"/>
  </sheets>
  <calcPr calcId="162913"/>
  <pivotCaches>
    <pivotCache cacheId="16" r:id="rId3"/>
  </pivotCaches>
</workbook>
</file>

<file path=xl/calcChain.xml><?xml version="1.0" encoding="utf-8"?>
<calcChain xmlns="http://schemas.openxmlformats.org/spreadsheetml/2006/main">
  <c r="L6" i="2" l="1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H48" i="2" l="1"/>
  <c r="H47" i="2"/>
  <c r="H46" i="2"/>
</calcChain>
</file>

<file path=xl/sharedStrings.xml><?xml version="1.0" encoding="utf-8"?>
<sst xmlns="http://schemas.openxmlformats.org/spreadsheetml/2006/main" count="150" uniqueCount="62">
  <si>
    <t>расходы</t>
  </si>
  <si>
    <t>продажи</t>
  </si>
  <si>
    <t>дата</t>
  </si>
  <si>
    <t>что</t>
  </si>
  <si>
    <t>кому</t>
  </si>
  <si>
    <t>литры</t>
  </si>
  <si>
    <t>цена</t>
  </si>
  <si>
    <t>КТО</t>
  </si>
  <si>
    <t>выручка</t>
  </si>
  <si>
    <t>доставка</t>
  </si>
  <si>
    <t>ваня</t>
  </si>
  <si>
    <t>петя</t>
  </si>
  <si>
    <t>вася</t>
  </si>
  <si>
    <t>игорь</t>
  </si>
  <si>
    <t>расходы 1</t>
  </si>
  <si>
    <t>расходы 2</t>
  </si>
  <si>
    <t>расходы 3</t>
  </si>
  <si>
    <t>расходы 4</t>
  </si>
  <si>
    <t>расходы 5</t>
  </si>
  <si>
    <t>расходы 6</t>
  </si>
  <si>
    <t>р1</t>
  </si>
  <si>
    <t>р2</t>
  </si>
  <si>
    <t>р3</t>
  </si>
  <si>
    <t>р4</t>
  </si>
  <si>
    <t>р5</t>
  </si>
  <si>
    <t>р6</t>
  </si>
  <si>
    <t>2 неделя</t>
  </si>
  <si>
    <t>3 неделя</t>
  </si>
  <si>
    <t>4 неделя</t>
  </si>
  <si>
    <t>затраты</t>
  </si>
  <si>
    <t>выручка за доставку</t>
  </si>
  <si>
    <t>нужна формула  в окрашеных ячейках которая будет считать  прибыль за неделю,  т.е  доходы минус расходы по недельно,  доходы это у нас столбец выручка  и выручка за доставку , а расходы столбец затраты</t>
  </si>
  <si>
    <t>5 неделя</t>
  </si>
  <si>
    <t>1 неделя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</si>
  <si>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</si>
  <si>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</si>
  <si>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</si>
  <si>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</si>
  <si>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</si>
  <si>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</si>
  <si>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</si>
  <si>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</si>
  <si>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желаемый результат</t>
  </si>
  <si>
    <t>19-25</t>
  </si>
  <si>
    <t>29-4</t>
  </si>
  <si>
    <t>5-11</t>
  </si>
  <si>
    <t>12-18</t>
  </si>
  <si>
    <t>26-2</t>
  </si>
  <si>
    <t>дни</t>
  </si>
  <si>
    <t>месяц</t>
  </si>
  <si>
    <t>октябрь-ноябрь</t>
  </si>
  <si>
    <t>ноябрь</t>
  </si>
  <si>
    <t>ноябрь-декабрь</t>
  </si>
  <si>
    <t>Столбец9</t>
  </si>
  <si>
    <t>кому2</t>
  </si>
  <si>
    <t>Неделя</t>
  </si>
  <si>
    <t>Названия строк</t>
  </si>
  <si>
    <t>Общий итог</t>
  </si>
  <si>
    <t>Сумма по полю прибыль</t>
  </si>
  <si>
    <t>29.10-04.11</t>
  </si>
  <si>
    <t>05.11-11.11</t>
  </si>
  <si>
    <t>12.11-18.11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</si>
</sst>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₽&quot;"/>
    <numFmt numFmtId="165" formatCode="#,##0.0\ &quot;₽&quot;"/>
    <numFmt numFmtId="166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theme="7"/>
      </left>
      <right style="thin">
        <color theme="1"/>
      </right>
      <top style="thin">
        <color theme="7"/>
      </top>
      <bottom style="thin">
        <color theme="7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9"/>
      </bottom>
      <diagonal/>
    </border>
    <border>
      <left style="thin">
        <color theme="1"/>
      </left>
      <right/>
      <top/>
      <bottom/>
      <diagonal/>
    </border>
    <border>
      <left style="thin">
        <color rgb="FF000000"/>
      </left>
      <right/>
      <top style="thin">
        <color theme="7"/>
      </top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7"/>
      </left>
      <right/>
      <top/>
      <bottom/>
      <diagonal/>
    </border>
    <border>
      <left style="thin">
        <color theme="7"/>
      </left>
      <right style="thin">
        <color theme="1"/>
      </right>
      <top/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166" fontId="0" fillId="0" borderId="0" xfId="0" applyNumberFormat="1"/>
    <xf numFmtId="0" fontId="0" fillId="0" borderId="4" xfId="0" applyFont="1" applyBorder="1"/>
    <xf numFmtId="3" fontId="3" fillId="0" borderId="4" xfId="0" applyNumberFormat="1" applyFont="1" applyBorder="1"/>
    <xf numFmtId="165" fontId="0" fillId="0" borderId="4" xfId="0" applyNumberFormat="1" applyFont="1" applyBorder="1"/>
    <xf numFmtId="164" fontId="0" fillId="0" borderId="4" xfId="0" applyNumberFormat="1" applyFont="1" applyBorder="1"/>
    <xf numFmtId="3" fontId="3" fillId="0" borderId="5" xfId="0" applyNumberFormat="1" applyFont="1" applyBorder="1"/>
    <xf numFmtId="0" fontId="0" fillId="0" borderId="5" xfId="0" applyFont="1" applyBorder="1"/>
    <xf numFmtId="165" fontId="0" fillId="0" borderId="5" xfId="0" applyNumberFormat="1" applyFont="1" applyBorder="1"/>
    <xf numFmtId="164" fontId="0" fillId="0" borderId="5" xfId="0" applyNumberFormat="1" applyFont="1" applyBorder="1"/>
    <xf numFmtId="16" fontId="0" fillId="0" borderId="7" xfId="0" applyNumberFormat="1" applyFont="1" applyBorder="1"/>
    <xf numFmtId="164" fontId="0" fillId="0" borderId="8" xfId="0" applyNumberFormat="1" applyFont="1" applyBorder="1"/>
    <xf numFmtId="0" fontId="0" fillId="0" borderId="8" xfId="0" applyFont="1" applyBorder="1"/>
    <xf numFmtId="0" fontId="0" fillId="0" borderId="3" xfId="0" applyFont="1" applyBorder="1"/>
    <xf numFmtId="16" fontId="0" fillId="3" borderId="2" xfId="0" applyNumberFormat="1" applyFont="1" applyFill="1" applyBorder="1"/>
    <xf numFmtId="164" fontId="0" fillId="3" borderId="10" xfId="0" applyNumberFormat="1" applyFont="1" applyFill="1" applyBorder="1"/>
    <xf numFmtId="0" fontId="0" fillId="3" borderId="10" xfId="0" applyFont="1" applyFill="1" applyBorder="1"/>
    <xf numFmtId="0" fontId="0" fillId="3" borderId="11" xfId="0" applyFont="1" applyFill="1" applyBorder="1"/>
    <xf numFmtId="3" fontId="3" fillId="0" borderId="6" xfId="0" applyNumberFormat="1" applyFont="1" applyBorder="1"/>
    <xf numFmtId="0" fontId="0" fillId="0" borderId="6" xfId="0" applyFont="1" applyBorder="1"/>
    <xf numFmtId="165" fontId="0" fillId="0" borderId="6" xfId="0" applyNumberFormat="1" applyFont="1" applyBorder="1"/>
    <xf numFmtId="164" fontId="0" fillId="0" borderId="6" xfId="0" applyNumberFormat="1" applyFont="1" applyBorder="1"/>
    <xf numFmtId="16" fontId="0" fillId="0" borderId="9" xfId="0" applyNumberFormat="1" applyFont="1" applyFill="1" applyBorder="1"/>
    <xf numFmtId="0" fontId="0" fillId="6" borderId="0" xfId="0" applyFill="1"/>
    <xf numFmtId="0" fontId="4" fillId="0" borderId="0" xfId="0" applyFont="1"/>
    <xf numFmtId="0" fontId="5" fillId="0" borderId="0" xfId="0" applyFont="1" applyFill="1" applyBorder="1"/>
    <xf numFmtId="0" fontId="4" fillId="0" borderId="0" xfId="0" applyFont="1" applyFill="1" applyBorder="1"/>
    <xf numFmtId="16" fontId="0" fillId="0" borderId="14" xfId="0" applyNumberFormat="1" applyFont="1" applyFill="1" applyBorder="1"/>
    <xf numFmtId="0" fontId="0" fillId="0" borderId="9" xfId="0" applyBorder="1"/>
    <xf numFmtId="0" fontId="0" fillId="5" borderId="9" xfId="0" applyFill="1" applyBorder="1"/>
    <xf numFmtId="14" fontId="0" fillId="0" borderId="0" xfId="0" applyNumberFormat="1"/>
    <xf numFmtId="0" fontId="0" fillId="0" borderId="0" xfId="0" applyNumberFormat="1"/>
    <xf numFmtId="0" fontId="2" fillId="0" borderId="0" xfId="0" applyFont="1"/>
    <xf numFmtId="49" fontId="2" fillId="0" borderId="9" xfId="0" applyNumberFormat="1" applyFont="1" applyBorder="1"/>
    <xf numFmtId="0" fontId="1" fillId="0" borderId="13" xfId="0" applyFont="1" applyBorder="1"/>
    <xf numFmtId="0" fontId="0" fillId="5" borderId="9" xfId="0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7" fillId="6" borderId="4" xfId="0" applyFont="1" applyFill="1" applyBorder="1"/>
    <xf numFmtId="0" fontId="7" fillId="4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5" fillId="7" borderId="13" xfId="0" applyFont="1" applyFill="1" applyBorder="1"/>
    <xf numFmtId="164" fontId="5" fillId="7" borderId="13" xfId="0" applyNumberFormat="1" applyFont="1" applyFill="1" applyBorder="1"/>
    <xf numFmtId="0" fontId="4" fillId="7" borderId="13" xfId="0" applyFont="1" applyFill="1" applyBorder="1"/>
    <xf numFmtId="0" fontId="5" fillId="7" borderId="12" xfId="0" applyFont="1" applyFill="1" applyBorder="1"/>
    <xf numFmtId="164" fontId="1" fillId="0" borderId="13" xfId="0" applyNumberFormat="1" applyFont="1" applyBorder="1"/>
    <xf numFmtId="164" fontId="1" fillId="7" borderId="13" xfId="0" applyNumberFormat="1" applyFont="1" applyFill="1" applyBorder="1"/>
    <xf numFmtId="0" fontId="1" fillId="7" borderId="13" xfId="0" applyFont="1" applyFill="1" applyBorder="1"/>
    <xf numFmtId="0" fontId="1" fillId="0" borderId="16" xfId="0" applyFont="1" applyBorder="1"/>
    <xf numFmtId="3" fontId="6" fillId="7" borderId="13" xfId="0" applyNumberFormat="1" applyFont="1" applyFill="1" applyBorder="1"/>
    <xf numFmtId="165" fontId="1" fillId="7" borderId="13" xfId="0" applyNumberFormat="1" applyFont="1" applyFill="1" applyBorder="1"/>
    <xf numFmtId="0" fontId="1" fillId="0" borderId="13" xfId="0" applyFont="1" applyBorder="1" applyAlignment="1">
      <alignment wrapText="1"/>
    </xf>
    <xf numFmtId="3" fontId="6" fillId="0" borderId="13" xfId="0" applyNumberFormat="1" applyFont="1" applyBorder="1"/>
    <xf numFmtId="165" fontId="1" fillId="0" borderId="13" xfId="0" applyNumberFormat="1" applyFont="1" applyBorder="1"/>
    <xf numFmtId="0" fontId="5" fillId="7" borderId="17" xfId="0" applyFont="1" applyFill="1" applyBorder="1"/>
    <xf numFmtId="16" fontId="1" fillId="0" borderId="17" xfId="0" applyNumberFormat="1" applyFont="1" applyBorder="1"/>
    <xf numFmtId="16" fontId="1" fillId="7" borderId="17" xfId="0" applyNumberFormat="1" applyFont="1" applyFill="1" applyBorder="1"/>
    <xf numFmtId="0" fontId="0" fillId="7" borderId="12" xfId="0" applyFont="1" applyFill="1" applyBorder="1"/>
    <xf numFmtId="0" fontId="0" fillId="0" borderId="13" xfId="0" applyFont="1" applyBorder="1"/>
    <xf numFmtId="0" fontId="0" fillId="7" borderId="13" xfId="0" applyFont="1" applyFill="1" applyBorder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Обычный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4" formatCode="#,##0\ &quot;₽&quot;"/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5" formatCode="#,##0.0\ &quot;₽&quot;"/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04"/>
        <scheme val="minor"/>
      </font>
      <numFmt numFmtId="3" formatCode="#,##0"/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4" formatCode="#,##0\ &quot;₽&quot;"/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21" formatCode="dd/mmm"/>
      <fill>
        <patternFill patternType="solid">
          <fgColor theme="0" tint="-0.14999847407452621"/>
          <bgColor theme="0" tint="-0.14999847407452621"/>
        </patternFill>
      </fill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fill>
        <patternFill patternType="none">
          <fgColor rgb="FF000000"/>
          <bgColor rgb="FFFFFFFF"/>
        </patternFill>
      </fill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3418.801859027779" createdVersion="6" refreshedVersion="6" minRefreshableVersion="3" recordCount="40" xr:uid="{E545BFBE-A418-40B4-A272-9B951FDC326B}">
  <cacheSource type="worksheet">
    <worksheetSource name="Таблица1"/>
  </cacheSource>
  <cacheFields count="13">
    <cacheField name="дата" numFmtId="16">
      <sharedItems containsSemiMixedTypes="0" containsNonDate="0" containsDate="1" containsString="0" minDate="2018-11-01T00:00:00" maxDate="2018-11-15T00:00:00"/>
    </cacheField>
    <cacheField name="затраты" numFmtId="164">
      <sharedItems containsString="0" containsBlank="1" containsNumber="1" containsInteger="1" minValue="280" maxValue="7835"/>
    </cacheField>
    <cacheField name="что" numFmtId="0">
      <sharedItems containsBlank="1"/>
    </cacheField>
    <cacheField name="кому" numFmtId="0">
      <sharedItems containsBlank="1"/>
    </cacheField>
    <cacheField name="литры" numFmtId="0">
      <sharedItems containsString="0" containsBlank="1" containsNumber="1" containsInteger="1" minValue="28" maxValue="792"/>
    </cacheField>
    <cacheField name="продажи" numFmtId="0">
      <sharedItems containsBlank="1"/>
    </cacheField>
    <cacheField name="цена" numFmtId="0">
      <sharedItems containsString="0" containsBlank="1" containsNumber="1" containsInteger="1" minValue="10" maxValue="18"/>
    </cacheField>
    <cacheField name="выручка" numFmtId="0">
      <sharedItems containsString="0" containsBlank="1" containsNumber="1" containsInteger="1" minValue="476" maxValue="12348"/>
    </cacheField>
    <cacheField name="кому2" numFmtId="0">
      <sharedItems containsBlank="1"/>
    </cacheField>
    <cacheField name="КТО" numFmtId="0">
      <sharedItems containsBlank="1"/>
    </cacheField>
    <cacheField name="выручка за доставку" numFmtId="0">
      <sharedItems containsString="0" containsBlank="1" containsNumber="1" containsInteger="1" minValue="100" maxValue="1500"/>
    </cacheField>
    <cacheField name="Неделя" numFmtId="0">
      <sharedItems count="7">
        <s v="29.10-04.11"/>
        <s v="05.11-11.11"/>
        <s v="12.11-18.11"/>
        <s v="12.11-17.11" u="1"/>
        <s v="05.11-10.11" u="1"/>
        <s v="29.10-10.11" u="1"/>
        <s v="29.10-03.11" u="1"/>
      </sharedItems>
    </cacheField>
    <cacheField name="прибыль" numFmtId="0" formula="выручка -затраты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">
  <r>
    <d v="2018-11-01T00:00:00"/>
    <n v="5391"/>
    <s v="расходы 1"/>
    <s v="р1"/>
    <m/>
    <m/>
    <m/>
    <m/>
    <s v="ваня"/>
    <s v="р3"/>
    <n v="1500"/>
    <x v="0"/>
  </r>
  <r>
    <d v="2018-11-01T00:00:00"/>
    <n v="1919"/>
    <s v="расходы 2"/>
    <s v="р2"/>
    <m/>
    <m/>
    <m/>
    <m/>
    <m/>
    <m/>
    <m/>
    <x v="0"/>
  </r>
  <r>
    <d v="2018-11-01T00:00:00"/>
    <n v="7632"/>
    <s v="расходы 3"/>
    <s v="р3"/>
    <m/>
    <m/>
    <m/>
    <m/>
    <m/>
    <m/>
    <m/>
    <x v="0"/>
  </r>
  <r>
    <d v="2018-11-01T00:00:00"/>
    <n v="404"/>
    <s v="расходы 4"/>
    <s v="р4"/>
    <m/>
    <m/>
    <m/>
    <m/>
    <m/>
    <m/>
    <m/>
    <x v="0"/>
  </r>
  <r>
    <d v="2018-11-01T00:00:00"/>
    <n v="7383"/>
    <s v="расходы 5"/>
    <s v="р5"/>
    <m/>
    <m/>
    <m/>
    <m/>
    <m/>
    <m/>
    <m/>
    <x v="0"/>
  </r>
  <r>
    <d v="2018-11-02T00:00:00"/>
    <n v="7172"/>
    <s v="расходы 6"/>
    <s v="р6"/>
    <n v="103"/>
    <s v="ваня"/>
    <n v="10"/>
    <n v="1030"/>
    <s v="петя"/>
    <s v="р3"/>
    <n v="800"/>
    <x v="0"/>
  </r>
  <r>
    <d v="2018-11-02T00:00:00"/>
    <m/>
    <m/>
    <m/>
    <n v="170"/>
    <s v="ваня"/>
    <n v="10"/>
    <n v="1700"/>
    <m/>
    <m/>
    <m/>
    <x v="0"/>
  </r>
  <r>
    <d v="2018-11-03T00:00:00"/>
    <n v="1599"/>
    <s v="расходы 1"/>
    <s v="р6"/>
    <n v="401"/>
    <s v="ваня"/>
    <n v="12"/>
    <n v="4812"/>
    <s v="вася"/>
    <m/>
    <n v="800"/>
    <x v="0"/>
  </r>
  <r>
    <d v="2018-11-03T00:00:00"/>
    <m/>
    <m/>
    <m/>
    <n v="354"/>
    <s v="ваня"/>
    <n v="18"/>
    <n v="6372"/>
    <m/>
    <m/>
    <m/>
    <x v="0"/>
  </r>
  <r>
    <d v="2018-11-04T00:00:00"/>
    <n v="5376"/>
    <s v="расходы 5"/>
    <s v="р4"/>
    <m/>
    <m/>
    <m/>
    <m/>
    <s v="вася"/>
    <s v="р3"/>
    <n v="700"/>
    <x v="0"/>
  </r>
  <r>
    <d v="2018-11-06T00:00:00"/>
    <n v="2711"/>
    <s v="расходы 5"/>
    <s v="р2"/>
    <m/>
    <m/>
    <m/>
    <m/>
    <s v="игорь"/>
    <s v="р3"/>
    <n v="100"/>
    <x v="1"/>
  </r>
  <r>
    <d v="2018-11-06T00:00:00"/>
    <n v="4502"/>
    <s v="расходы 5"/>
    <s v="р4"/>
    <m/>
    <m/>
    <m/>
    <m/>
    <m/>
    <m/>
    <m/>
    <x v="1"/>
  </r>
  <r>
    <d v="2018-11-06T00:00:00"/>
    <n v="1804"/>
    <s v="расходы 3"/>
    <s v="р3"/>
    <m/>
    <m/>
    <m/>
    <m/>
    <m/>
    <m/>
    <m/>
    <x v="1"/>
  </r>
  <r>
    <d v="2018-11-06T00:00:00"/>
    <n v="4661"/>
    <s v="расходы 3"/>
    <s v="р3"/>
    <m/>
    <m/>
    <m/>
    <m/>
    <m/>
    <m/>
    <m/>
    <x v="1"/>
  </r>
  <r>
    <d v="2018-11-07T00:00:00"/>
    <n v="7139"/>
    <s v="расходы 3"/>
    <s v="р3"/>
    <n v="28"/>
    <s v="петя"/>
    <n v="17"/>
    <n v="476"/>
    <m/>
    <m/>
    <m/>
    <x v="1"/>
  </r>
  <r>
    <d v="2018-11-07T00:00:00"/>
    <n v="6054"/>
    <s v="расходы 3"/>
    <s v="р3"/>
    <n v="393"/>
    <s v="петя"/>
    <n v="13"/>
    <n v="5109"/>
    <m/>
    <m/>
    <m/>
    <x v="1"/>
  </r>
  <r>
    <d v="2018-11-07T00:00:00"/>
    <n v="4161"/>
    <s v="расходы 3"/>
    <s v="р3"/>
    <n v="204"/>
    <s v="петя"/>
    <n v="15"/>
    <n v="3060"/>
    <m/>
    <m/>
    <m/>
    <x v="1"/>
  </r>
  <r>
    <d v="2018-11-07T00:00:00"/>
    <m/>
    <m/>
    <m/>
    <n v="658"/>
    <s v="петя"/>
    <n v="18"/>
    <n v="11844"/>
    <m/>
    <m/>
    <m/>
    <x v="1"/>
  </r>
  <r>
    <d v="2018-11-08T00:00:00"/>
    <n v="6687"/>
    <s v="расходы 5"/>
    <s v="р6"/>
    <n v="753"/>
    <s v="петя"/>
    <n v="11"/>
    <n v="8283"/>
    <s v="игорь"/>
    <s v="р3"/>
    <n v="300"/>
    <x v="1"/>
  </r>
  <r>
    <d v="2018-11-08T00:00:00"/>
    <n v="974"/>
    <s v="расходы 5"/>
    <s v="р6"/>
    <m/>
    <m/>
    <m/>
    <m/>
    <s v="петя"/>
    <s v="р3"/>
    <n v="500"/>
    <x v="1"/>
  </r>
  <r>
    <d v="2018-11-08T00:00:00"/>
    <n v="2736"/>
    <s v="расходы 5"/>
    <s v="р6"/>
    <m/>
    <m/>
    <m/>
    <m/>
    <m/>
    <m/>
    <m/>
    <x v="1"/>
  </r>
  <r>
    <d v="2018-11-09T00:00:00"/>
    <n v="6660"/>
    <s v="расходы 5"/>
    <s v="р6"/>
    <n v="163"/>
    <s v="вася"/>
    <n v="12"/>
    <n v="1956"/>
    <s v="петя"/>
    <s v="р3"/>
    <n v="500"/>
    <x v="1"/>
  </r>
  <r>
    <d v="2018-11-09T00:00:00"/>
    <n v="6496"/>
    <s v="расходы 6"/>
    <s v="р6"/>
    <n v="358"/>
    <s v="вася"/>
    <n v="15"/>
    <n v="5370"/>
    <m/>
    <m/>
    <m/>
    <x v="1"/>
  </r>
  <r>
    <d v="2018-11-09T00:00:00"/>
    <m/>
    <m/>
    <m/>
    <n v="161"/>
    <s v="вася"/>
    <n v="18"/>
    <n v="2898"/>
    <m/>
    <m/>
    <m/>
    <x v="1"/>
  </r>
  <r>
    <d v="2018-11-09T00:00:00"/>
    <m/>
    <m/>
    <m/>
    <n v="792"/>
    <s v="вася"/>
    <n v="10"/>
    <n v="7920"/>
    <m/>
    <m/>
    <m/>
    <x v="1"/>
  </r>
  <r>
    <d v="2018-11-10T00:00:00"/>
    <n v="430"/>
    <s v="расходы 4"/>
    <s v="р4"/>
    <n v="577"/>
    <s v="вася"/>
    <n v="17"/>
    <n v="9809"/>
    <m/>
    <m/>
    <m/>
    <x v="1"/>
  </r>
  <r>
    <d v="2018-11-10T00:00:00"/>
    <n v="546"/>
    <s v="расходы 4"/>
    <s v="р4"/>
    <n v="182"/>
    <s v="игорь"/>
    <n v="13"/>
    <n v="2366"/>
    <m/>
    <m/>
    <m/>
    <x v="1"/>
  </r>
  <r>
    <d v="2018-11-10T00:00:00"/>
    <m/>
    <m/>
    <m/>
    <n v="285"/>
    <s v="игорь"/>
    <n v="13"/>
    <n v="3705"/>
    <m/>
    <m/>
    <m/>
    <x v="1"/>
  </r>
  <r>
    <d v="2018-11-10T00:00:00"/>
    <m/>
    <m/>
    <m/>
    <n v="217"/>
    <s v="игорь"/>
    <n v="13"/>
    <n v="2821"/>
    <m/>
    <m/>
    <m/>
    <x v="1"/>
  </r>
  <r>
    <d v="2018-11-10T00:00:00"/>
    <m/>
    <m/>
    <m/>
    <n v="89"/>
    <s v="игорь"/>
    <n v="18"/>
    <n v="1602"/>
    <m/>
    <m/>
    <m/>
    <x v="1"/>
  </r>
  <r>
    <d v="2018-11-12T00:00:00"/>
    <n v="7708"/>
    <s v="расходы 1"/>
    <s v="р2"/>
    <n v="686"/>
    <s v="игорь"/>
    <n v="18"/>
    <n v="12348"/>
    <m/>
    <m/>
    <m/>
    <x v="2"/>
  </r>
  <r>
    <d v="2018-11-12T00:00:00"/>
    <n v="6594"/>
    <s v="расходы 1"/>
    <s v="р2"/>
    <n v="361"/>
    <s v="игорь"/>
    <n v="15"/>
    <n v="5415"/>
    <m/>
    <m/>
    <m/>
    <x v="2"/>
  </r>
  <r>
    <d v="2018-11-12T00:00:00"/>
    <n v="280"/>
    <s v="расходы 1"/>
    <s v="р2"/>
    <m/>
    <m/>
    <m/>
    <m/>
    <m/>
    <m/>
    <m/>
    <x v="2"/>
  </r>
  <r>
    <d v="2018-11-12T00:00:00"/>
    <n v="4418"/>
    <m/>
    <s v="р2"/>
    <m/>
    <m/>
    <m/>
    <m/>
    <m/>
    <m/>
    <m/>
    <x v="2"/>
  </r>
  <r>
    <d v="2018-11-13T00:00:00"/>
    <n v="909"/>
    <s v="расходы 2"/>
    <s v="р2"/>
    <n v="642"/>
    <s v="ваня"/>
    <n v="18"/>
    <n v="11556"/>
    <m/>
    <m/>
    <m/>
    <x v="2"/>
  </r>
  <r>
    <d v="2018-11-13T00:00:00"/>
    <n v="2498"/>
    <s v="расходы 2"/>
    <s v="р3"/>
    <n v="543"/>
    <s v="ваня"/>
    <n v="14"/>
    <n v="7602"/>
    <m/>
    <m/>
    <m/>
    <x v="2"/>
  </r>
  <r>
    <d v="2018-11-13T00:00:00"/>
    <n v="7835"/>
    <s v="расходы 2"/>
    <s v="р3"/>
    <n v="697"/>
    <s v="ваня"/>
    <n v="10"/>
    <n v="6970"/>
    <m/>
    <m/>
    <m/>
    <x v="2"/>
  </r>
  <r>
    <d v="2018-11-13T00:00:00"/>
    <n v="864"/>
    <s v="расходы 2"/>
    <s v="р3"/>
    <n v="128"/>
    <s v="ваня"/>
    <n v="17"/>
    <n v="2176"/>
    <m/>
    <m/>
    <m/>
    <x v="2"/>
  </r>
  <r>
    <d v="2018-11-14T00:00:00"/>
    <m/>
    <m/>
    <m/>
    <n v="437"/>
    <s v="ваня"/>
    <n v="17"/>
    <n v="7429"/>
    <m/>
    <m/>
    <m/>
    <x v="2"/>
  </r>
  <r>
    <d v="2018-11-14T00:00:00"/>
    <m/>
    <m/>
    <m/>
    <n v="288"/>
    <s v="ваня"/>
    <n v="18"/>
    <n v="5184"/>
    <m/>
    <m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DB5E16-9C70-432F-9500-2584678F9620}" name="Сводная таблица3" cacheId="16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O20:P24" firstHeaderRow="1" firstDataRow="1" firstDataCol="1"/>
  <pivotFields count="13">
    <pivotField numFmtId="16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8">
        <item m="1" x="4"/>
        <item m="1" x="3"/>
        <item m="1" x="6"/>
        <item m="1" x="5"/>
        <item x="0"/>
        <item x="1"/>
        <item x="2"/>
        <item t="default"/>
      </items>
    </pivotField>
    <pivotField dataField="1" dragToRow="0" dragToCol="0" dragToPage="0" showAll="0" defaultSubtotal="0"/>
  </pivotFields>
  <rowFields count="1">
    <field x="11"/>
  </rowFields>
  <rowItems count="4">
    <i>
      <x v="4"/>
    </i>
    <i>
      <x v="5"/>
    </i>
    <i>
      <x v="6"/>
    </i>
    <i t="grand">
      <x/>
    </i>
  </rowItems>
  <colItems count="1">
    <i/>
  </colItems>
  <dataFields count="1">
    <dataField name="Сумма по полю прибыль" fld="12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196BCE-BF1E-4BEE-9C87-BC3B0A6967D2}" name="Таблица1" displayName="Таблица1" ref="A5:L45" totalsRowShown="0" headerRowDxfId="1" dataDxfId="2" tableBorderDxfId="14">
  <autoFilter ref="A5:L45" xr:uid="{2B49B12A-0EC6-4F42-808E-C6968AE7CDA0}"/>
  <tableColumns count="12">
    <tableColumn id="1" xr3:uid="{B64C30C6-B8B1-4542-A604-4A8F74C5CC42}" name="дата" dataDxfId="13"/>
    <tableColumn id="2" xr3:uid="{247C3639-7692-47B8-8D8D-623D86DEED98}" name="затраты" dataDxfId="12"/>
    <tableColumn id="3" xr3:uid="{F9B0C043-CD6E-4B7B-85B2-5E7949298431}" name="что" dataDxfId="11"/>
    <tableColumn id="4" xr3:uid="{82F02FBC-B5C6-4BAE-A6BF-ADE9B2A3EC8B}" name="кому" dataDxfId="10"/>
    <tableColumn id="5" xr3:uid="{1A2D1405-8D68-471D-A244-3105D2F1AB90}" name="литры" dataDxfId="9"/>
    <tableColumn id="6" xr3:uid="{C62794EE-B7DC-4F32-943E-FB18F5304A28}" name="продажи" dataDxfId="8"/>
    <tableColumn id="7" xr3:uid="{9B4AE0C1-261A-4577-A57D-39519DAA0DA3}" name="цена" dataDxfId="7"/>
    <tableColumn id="8" xr3:uid="{1C7CACCD-1E8E-4B16-9216-D11F4D5428C7}" name="выручка" dataDxfId="6"/>
    <tableColumn id="9" xr3:uid="{F8F005A5-731F-4D54-ADA2-EE2EBCE2B8BE}" name="кому2" dataDxfId="5"/>
    <tableColumn id="10" xr3:uid="{61D8E992-D2A5-41BD-AB25-9466CE1F9467}" name="КТО" dataDxfId="4"/>
    <tableColumn id="11" xr3:uid="{E84FCF51-97EF-433E-97ED-70C20F64FDFD}" name="выручка за доставку" dataDxfId="3"/>
    <tableColumn id="12" xr3:uid="{BE4C8A0B-961B-4F00-9D35-9FDD6FD685CD}" name="Неделя" dataDxfId="0">
      <calculatedColumnFormula>TEXT(Таблица1[[#This Row],[дата]]-MOD(Таблица1[[#This Row],[дата]]-2,7),"ДД.ММ") &amp;"-"&amp;TEXT(Таблица1[[#This Row],[дата]]+MOD(1-Таблица1[[#This Row],[дата]],7),"ДД.ММ")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Таблица13" displayName="Таблица13" ref="A4:A44" totalsRowShown="0" headerRowDxfId="18" dataDxfId="17" tableBorderDxfId="16">
  <autoFilter ref="A4:A44" xr:uid="{00000000-0009-0000-0100-000002000000}"/>
  <tableColumns count="1">
    <tableColumn id="1" xr3:uid="{00000000-0010-0000-0100-000001000000}" name="дата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2:R54"/>
  <sheetViews>
    <sheetView tabSelected="1" zoomScale="106" zoomScaleNormal="106" workbookViewId="0">
      <selection activeCell="O21" sqref="O21"/>
    </sheetView>
  </sheetViews>
  <sheetFormatPr defaultRowHeight="15" x14ac:dyDescent="0.25"/>
  <cols>
    <col min="1" max="1" width="11.7109375" customWidth="1"/>
    <col min="2" max="2" width="12.5703125" customWidth="1"/>
    <col min="3" max="3" width="21.7109375" bestFit="1" customWidth="1"/>
    <col min="4" max="4" width="11.7109375" customWidth="1"/>
    <col min="5" max="5" width="11.42578125" customWidth="1"/>
    <col min="6" max="6" width="23.7109375" bestFit="1" customWidth="1"/>
    <col min="7" max="8" width="11.7109375" customWidth="1"/>
    <col min="9" max="9" width="23.7109375" bestFit="1" customWidth="1"/>
    <col min="10" max="10" width="11.7109375" customWidth="1"/>
    <col min="11" max="11" width="23.7109375" customWidth="1"/>
    <col min="12" max="12" width="19.5703125" customWidth="1"/>
    <col min="13" max="13" width="6.7109375" customWidth="1"/>
    <col min="14" max="14" width="13.42578125" customWidth="1"/>
    <col min="15" max="15" width="18" bestFit="1" customWidth="1"/>
    <col min="16" max="16" width="25.140625" bestFit="1" customWidth="1"/>
    <col min="17" max="17" width="17.42578125" customWidth="1"/>
    <col min="18" max="18" width="13.7109375" customWidth="1"/>
  </cols>
  <sheetData>
    <row r="2" spans="1:18" ht="15" customHeight="1" x14ac:dyDescent="0.25">
      <c r="P2" s="37" t="s">
        <v>31</v>
      </c>
      <c r="Q2" s="37"/>
      <c r="R2" s="37"/>
    </row>
    <row r="3" spans="1:18" x14ac:dyDescent="0.25">
      <c r="P3" s="37"/>
      <c r="Q3" s="37"/>
      <c r="R3" s="37"/>
    </row>
    <row r="4" spans="1:18" ht="15.75" thickBot="1" x14ac:dyDescent="0.3">
      <c r="A4" s="38" t="s">
        <v>34</v>
      </c>
      <c r="B4" s="38" t="s">
        <v>35</v>
      </c>
      <c r="C4" s="38" t="s">
        <v>0</v>
      </c>
      <c r="D4" s="38" t="s">
        <v>36</v>
      </c>
      <c r="E4" s="39" t="s">
        <v>1</v>
      </c>
      <c r="F4" s="39" t="s">
        <v>37</v>
      </c>
      <c r="G4" s="39" t="s">
        <v>38</v>
      </c>
      <c r="H4" s="39" t="s">
        <v>39</v>
      </c>
      <c r="I4" s="40" t="s">
        <v>9</v>
      </c>
      <c r="J4" s="40" t="s">
        <v>40</v>
      </c>
      <c r="K4" s="40" t="s">
        <v>41</v>
      </c>
      <c r="L4" s="41" t="s">
        <v>53</v>
      </c>
      <c r="P4" s="37"/>
      <c r="Q4" s="37"/>
      <c r="R4" s="37"/>
    </row>
    <row r="5" spans="1:18" x14ac:dyDescent="0.25">
      <c r="A5" s="55" t="s">
        <v>2</v>
      </c>
      <c r="B5" s="43" t="s">
        <v>29</v>
      </c>
      <c r="C5" s="42" t="s">
        <v>3</v>
      </c>
      <c r="D5" s="42" t="s">
        <v>4</v>
      </c>
      <c r="E5" s="44" t="s">
        <v>5</v>
      </c>
      <c r="F5" s="44" t="s">
        <v>1</v>
      </c>
      <c r="G5" s="44" t="s">
        <v>6</v>
      </c>
      <c r="H5" s="44" t="s">
        <v>8</v>
      </c>
      <c r="I5" s="45" t="s">
        <v>54</v>
      </c>
      <c r="J5" s="45" t="s">
        <v>7</v>
      </c>
      <c r="K5" s="45" t="s">
        <v>30</v>
      </c>
      <c r="L5" s="58" t="s">
        <v>55</v>
      </c>
      <c r="P5" s="37"/>
      <c r="Q5" s="37"/>
      <c r="R5" s="37"/>
    </row>
    <row r="6" spans="1:18" x14ac:dyDescent="0.25">
      <c r="A6" s="56">
        <v>43405</v>
      </c>
      <c r="B6" s="46">
        <v>5391</v>
      </c>
      <c r="C6" s="35" t="s">
        <v>14</v>
      </c>
      <c r="D6" s="35" t="s">
        <v>20</v>
      </c>
      <c r="E6" s="35"/>
      <c r="F6" s="35"/>
      <c r="G6" s="35"/>
      <c r="H6" s="35"/>
      <c r="I6" s="35" t="s">
        <v>10</v>
      </c>
      <c r="J6" s="35" t="s">
        <v>22</v>
      </c>
      <c r="K6" s="35">
        <v>1500</v>
      </c>
      <c r="L6" s="59" t="str">
        <f>TEXT(Таблица1[[#This Row],[дата]]-MOD(Таблица1[[#This Row],[дата]]-2,7),"ДД.ММ") &amp;"-"&amp;TEXT(Таблица1[[#This Row],[дата]]+MOD(1-Таблица1[[#This Row],[дата]],7),"ДД.ММ")</f>
        <v>29.10-04.11</v>
      </c>
      <c r="P6" s="37"/>
      <c r="Q6" s="37"/>
      <c r="R6" s="37"/>
    </row>
    <row r="7" spans="1:18" x14ac:dyDescent="0.25">
      <c r="A7" s="57">
        <v>43405</v>
      </c>
      <c r="B7" s="47">
        <v>1919</v>
      </c>
      <c r="C7" s="48" t="s">
        <v>15</v>
      </c>
      <c r="D7" s="48" t="s">
        <v>21</v>
      </c>
      <c r="E7" s="48"/>
      <c r="F7" s="48"/>
      <c r="G7" s="48"/>
      <c r="H7" s="48"/>
      <c r="I7" s="48"/>
      <c r="J7" s="48"/>
      <c r="K7" s="48"/>
      <c r="L7" s="60" t="str">
        <f>TEXT(Таблица1[[#This Row],[дата]]-MOD(Таблица1[[#This Row],[дата]]-2,7),"ДД.ММ") &amp;"-"&amp;TEXT(Таблица1[[#This Row],[дата]]+MOD(1-Таблица1[[#This Row],[дата]],7),"ДД.ММ")</f>
        <v>29.10-04.11</v>
      </c>
      <c r="P7" s="37"/>
      <c r="Q7" s="37"/>
      <c r="R7" s="37"/>
    </row>
    <row r="8" spans="1:18" x14ac:dyDescent="0.25">
      <c r="A8" s="56">
        <v>43405</v>
      </c>
      <c r="B8" s="46">
        <v>7632</v>
      </c>
      <c r="C8" s="35" t="s">
        <v>16</v>
      </c>
      <c r="D8" s="35" t="s">
        <v>22</v>
      </c>
      <c r="E8" s="35"/>
      <c r="F8" s="35"/>
      <c r="G8" s="35"/>
      <c r="H8" s="35"/>
      <c r="I8" s="35"/>
      <c r="J8" s="35"/>
      <c r="K8" s="35"/>
      <c r="L8" s="59" t="str">
        <f>TEXT(Таблица1[[#This Row],[дата]]-MOD(Таблица1[[#This Row],[дата]]-2,7),"ДД.ММ") &amp;"-"&amp;TEXT(Таблица1[[#This Row],[дата]]+MOD(1-Таблица1[[#This Row],[дата]],7),"ДД.ММ")</f>
        <v>29.10-04.11</v>
      </c>
    </row>
    <row r="9" spans="1:18" x14ac:dyDescent="0.25">
      <c r="A9" s="57">
        <v>43405</v>
      </c>
      <c r="B9" s="47">
        <v>404</v>
      </c>
      <c r="C9" s="48" t="s">
        <v>17</v>
      </c>
      <c r="D9" s="48" t="s">
        <v>23</v>
      </c>
      <c r="E9" s="48"/>
      <c r="F9" s="48"/>
      <c r="G9" s="48"/>
      <c r="H9" s="48"/>
      <c r="I9" s="48"/>
      <c r="J9" s="48"/>
      <c r="K9" s="48"/>
      <c r="L9" s="60" t="str">
        <f>TEXT(Таблица1[[#This Row],[дата]]-MOD(Таблица1[[#This Row],[дата]]-2,7),"ДД.ММ") &amp;"-"&amp;TEXT(Таблица1[[#This Row],[дата]]+MOD(1-Таблица1[[#This Row],[дата]],7),"ДД.ММ")</f>
        <v>29.10-04.11</v>
      </c>
    </row>
    <row r="10" spans="1:18" ht="15.75" thickBot="1" x14ac:dyDescent="0.3">
      <c r="A10" s="56">
        <v>43405</v>
      </c>
      <c r="B10" s="46">
        <v>7383</v>
      </c>
      <c r="C10" s="35" t="s">
        <v>18</v>
      </c>
      <c r="D10" s="35" t="s">
        <v>24</v>
      </c>
      <c r="E10" s="35"/>
      <c r="F10" s="49"/>
      <c r="G10" s="49"/>
      <c r="H10" s="49"/>
      <c r="I10" s="35"/>
      <c r="J10" s="35"/>
      <c r="K10" s="35"/>
      <c r="L10" s="59" t="str">
        <f>TEXT(Таблица1[[#This Row],[дата]]-MOD(Таблица1[[#This Row],[дата]]-2,7),"ДД.ММ") &amp;"-"&amp;TEXT(Таблица1[[#This Row],[дата]]+MOD(1-Таблица1[[#This Row],[дата]],7),"ДД.ММ")</f>
        <v>29.10-04.11</v>
      </c>
      <c r="M10" s="1"/>
    </row>
    <row r="11" spans="1:18" x14ac:dyDescent="0.25">
      <c r="A11" s="57">
        <v>43406</v>
      </c>
      <c r="B11" s="47">
        <v>7172</v>
      </c>
      <c r="C11" s="48" t="s">
        <v>19</v>
      </c>
      <c r="D11" s="48" t="s">
        <v>25</v>
      </c>
      <c r="E11" s="50">
        <v>103</v>
      </c>
      <c r="F11" s="48" t="s">
        <v>10</v>
      </c>
      <c r="G11" s="51">
        <v>10</v>
      </c>
      <c r="H11" s="47">
        <v>1030</v>
      </c>
      <c r="I11" s="48" t="s">
        <v>11</v>
      </c>
      <c r="J11" s="48" t="s">
        <v>22</v>
      </c>
      <c r="K11" s="48">
        <v>800</v>
      </c>
      <c r="L11" s="60" t="str">
        <f>TEXT(Таблица1[[#This Row],[дата]]-MOD(Таблица1[[#This Row],[дата]]-2,7),"ДД.ММ") &amp;"-"&amp;TEXT(Таблица1[[#This Row],[дата]]+MOD(1-Таблица1[[#This Row],[дата]],7),"ДД.ММ")</f>
        <v>29.10-04.11</v>
      </c>
      <c r="O11" s="26" t="s">
        <v>33</v>
      </c>
      <c r="P11" s="36"/>
      <c r="Q11" s="36"/>
    </row>
    <row r="12" spans="1:18" x14ac:dyDescent="0.25">
      <c r="A12" s="56">
        <v>43406</v>
      </c>
      <c r="B12" s="46"/>
      <c r="C12" s="52"/>
      <c r="D12" s="35"/>
      <c r="E12" s="53">
        <v>170</v>
      </c>
      <c r="F12" s="35" t="s">
        <v>10</v>
      </c>
      <c r="G12" s="54">
        <v>10</v>
      </c>
      <c r="H12" s="46">
        <v>1700</v>
      </c>
      <c r="I12" s="35"/>
      <c r="J12" s="35"/>
      <c r="K12" s="35"/>
      <c r="L12" s="59" t="str">
        <f>TEXT(Таблица1[[#This Row],[дата]]-MOD(Таблица1[[#This Row],[дата]]-2,7),"ДД.ММ") &amp;"-"&amp;TEXT(Таблица1[[#This Row],[дата]]+MOD(1-Таблица1[[#This Row],[дата]],7),"ДД.ММ")</f>
        <v>29.10-04.11</v>
      </c>
      <c r="O12" s="25" t="s">
        <v>26</v>
      </c>
      <c r="P12" s="36"/>
      <c r="Q12" s="36"/>
    </row>
    <row r="13" spans="1:18" x14ac:dyDescent="0.25">
      <c r="A13" s="57">
        <v>43407</v>
      </c>
      <c r="B13" s="47">
        <v>1599</v>
      </c>
      <c r="C13" s="48" t="s">
        <v>14</v>
      </c>
      <c r="D13" s="48" t="s">
        <v>25</v>
      </c>
      <c r="E13" s="50">
        <v>401</v>
      </c>
      <c r="F13" s="48" t="s">
        <v>10</v>
      </c>
      <c r="G13" s="51">
        <v>12</v>
      </c>
      <c r="H13" s="47">
        <v>4812</v>
      </c>
      <c r="I13" s="48" t="s">
        <v>12</v>
      </c>
      <c r="J13" s="48"/>
      <c r="K13" s="48">
        <v>800</v>
      </c>
      <c r="L13" s="60" t="str">
        <f>TEXT(Таблица1[[#This Row],[дата]]-MOD(Таблица1[[#This Row],[дата]]-2,7),"ДД.ММ") &amp;"-"&amp;TEXT(Таблица1[[#This Row],[дата]]+MOD(1-Таблица1[[#This Row],[дата]],7),"ДД.ММ")</f>
        <v>29.10-04.11</v>
      </c>
      <c r="O13" s="25" t="s">
        <v>27</v>
      </c>
      <c r="P13" s="36"/>
      <c r="Q13" s="36"/>
    </row>
    <row r="14" spans="1:18" x14ac:dyDescent="0.25">
      <c r="A14" s="56">
        <v>43407</v>
      </c>
      <c r="B14" s="46"/>
      <c r="C14" s="52"/>
      <c r="D14" s="35"/>
      <c r="E14" s="53">
        <v>354</v>
      </c>
      <c r="F14" s="35" t="s">
        <v>10</v>
      </c>
      <c r="G14" s="54">
        <v>18</v>
      </c>
      <c r="H14" s="46">
        <v>6372</v>
      </c>
      <c r="I14" s="35"/>
      <c r="J14" s="35"/>
      <c r="K14" s="35"/>
      <c r="L14" s="59" t="str">
        <f>TEXT(Таблица1[[#This Row],[дата]]-MOD(Таблица1[[#This Row],[дата]]-2,7),"ДД.ММ") &amp;"-"&amp;TEXT(Таблица1[[#This Row],[дата]]+MOD(1-Таблица1[[#This Row],[дата]],7),"ДД.ММ")</f>
        <v>29.10-04.11</v>
      </c>
      <c r="O14" s="25" t="s">
        <v>28</v>
      </c>
      <c r="P14" s="36"/>
      <c r="Q14" s="36"/>
    </row>
    <row r="15" spans="1:18" x14ac:dyDescent="0.25">
      <c r="A15" s="57">
        <v>43408</v>
      </c>
      <c r="B15" s="47">
        <v>5376</v>
      </c>
      <c r="C15" s="48" t="s">
        <v>18</v>
      </c>
      <c r="D15" s="48" t="s">
        <v>23</v>
      </c>
      <c r="E15" s="50"/>
      <c r="F15" s="48"/>
      <c r="G15" s="51"/>
      <c r="H15" s="47"/>
      <c r="I15" s="48" t="s">
        <v>12</v>
      </c>
      <c r="J15" s="48" t="s">
        <v>22</v>
      </c>
      <c r="K15" s="48">
        <v>700</v>
      </c>
      <c r="L15" s="60" t="str">
        <f>TEXT(Таблица1[[#This Row],[дата]]-MOD(Таблица1[[#This Row],[дата]]-2,7),"ДД.ММ") &amp;"-"&amp;TEXT(Таблица1[[#This Row],[дата]]+MOD(1-Таблица1[[#This Row],[дата]],7),"ДД.ММ")</f>
        <v>29.10-04.11</v>
      </c>
      <c r="O15" s="27" t="s">
        <v>32</v>
      </c>
      <c r="P15" s="36"/>
      <c r="Q15" s="36"/>
    </row>
    <row r="16" spans="1:18" x14ac:dyDescent="0.25">
      <c r="A16" s="56">
        <v>43410</v>
      </c>
      <c r="B16" s="46">
        <v>2711</v>
      </c>
      <c r="C16" s="35" t="s">
        <v>18</v>
      </c>
      <c r="D16" s="35" t="s">
        <v>21</v>
      </c>
      <c r="E16" s="53"/>
      <c r="F16" s="35"/>
      <c r="G16" s="54"/>
      <c r="H16" s="46"/>
      <c r="I16" s="35" t="s">
        <v>13</v>
      </c>
      <c r="J16" s="35" t="s">
        <v>22</v>
      </c>
      <c r="K16" s="35">
        <v>100</v>
      </c>
      <c r="L16" s="59" t="str">
        <f>TEXT(Таблица1[[#This Row],[дата]]-MOD(Таблица1[[#This Row],[дата]]-2,7),"ДД.ММ") &amp;"-"&amp;TEXT(Таблица1[[#This Row],[дата]]+MOD(1-Таблица1[[#This Row],[дата]],7),"ДД.ММ")</f>
        <v>05.11-11.11</v>
      </c>
    </row>
    <row r="17" spans="1:16" x14ac:dyDescent="0.25">
      <c r="A17" s="57">
        <v>43410</v>
      </c>
      <c r="B17" s="47">
        <v>4502</v>
      </c>
      <c r="C17" s="48" t="s">
        <v>18</v>
      </c>
      <c r="D17" s="48" t="s">
        <v>23</v>
      </c>
      <c r="E17" s="50"/>
      <c r="F17" s="48"/>
      <c r="G17" s="51"/>
      <c r="H17" s="47"/>
      <c r="I17" s="48"/>
      <c r="J17" s="48"/>
      <c r="K17" s="48"/>
      <c r="L17" s="60" t="str">
        <f>TEXT(Таблица1[[#This Row],[дата]]-MOD(Таблица1[[#This Row],[дата]]-2,7),"ДД.ММ") &amp;"-"&amp;TEXT(Таблица1[[#This Row],[дата]]+MOD(1-Таблица1[[#This Row],[дата]],7),"ДД.ММ")</f>
        <v>05.11-11.11</v>
      </c>
    </row>
    <row r="18" spans="1:16" x14ac:dyDescent="0.25">
      <c r="A18" s="56">
        <v>43410</v>
      </c>
      <c r="B18" s="46">
        <v>1804</v>
      </c>
      <c r="C18" s="35" t="s">
        <v>16</v>
      </c>
      <c r="D18" s="35" t="s">
        <v>22</v>
      </c>
      <c r="E18" s="53"/>
      <c r="F18" s="35"/>
      <c r="G18" s="54"/>
      <c r="H18" s="46"/>
      <c r="I18" s="35"/>
      <c r="J18" s="35"/>
      <c r="K18" s="35"/>
      <c r="L18" s="59" t="str">
        <f>TEXT(Таблица1[[#This Row],[дата]]-MOD(Таблица1[[#This Row],[дата]]-2,7),"ДД.ММ") &amp;"-"&amp;TEXT(Таблица1[[#This Row],[дата]]+MOD(1-Таблица1[[#This Row],[дата]],7),"ДД.ММ")</f>
        <v>05.11-11.11</v>
      </c>
    </row>
    <row r="19" spans="1:16" x14ac:dyDescent="0.25">
      <c r="A19" s="57">
        <v>43410</v>
      </c>
      <c r="B19" s="47">
        <v>4661</v>
      </c>
      <c r="C19" s="48" t="s">
        <v>16</v>
      </c>
      <c r="D19" s="48" t="s">
        <v>22</v>
      </c>
      <c r="E19" s="50"/>
      <c r="F19" s="48"/>
      <c r="G19" s="51"/>
      <c r="H19" s="47"/>
      <c r="I19" s="48"/>
      <c r="J19" s="48"/>
      <c r="K19" s="48"/>
      <c r="L19" s="60" t="str">
        <f>TEXT(Таблица1[[#This Row],[дата]]-MOD(Таблица1[[#This Row],[дата]]-2,7),"ДД.ММ") &amp;"-"&amp;TEXT(Таблица1[[#This Row],[дата]]+MOD(1-Таблица1[[#This Row],[дата]],7),"ДД.ММ")</f>
        <v>05.11-11.11</v>
      </c>
    </row>
    <row r="20" spans="1:16" x14ac:dyDescent="0.25">
      <c r="A20" s="56">
        <v>43411</v>
      </c>
      <c r="B20" s="46">
        <v>7139</v>
      </c>
      <c r="C20" s="35" t="s">
        <v>16</v>
      </c>
      <c r="D20" s="35" t="s">
        <v>22</v>
      </c>
      <c r="E20" s="53">
        <v>28</v>
      </c>
      <c r="F20" s="35" t="s">
        <v>11</v>
      </c>
      <c r="G20" s="54">
        <v>17</v>
      </c>
      <c r="H20" s="46">
        <v>476</v>
      </c>
      <c r="I20" s="35"/>
      <c r="J20" s="35"/>
      <c r="K20" s="35"/>
      <c r="L20" s="59" t="str">
        <f>TEXT(Таблица1[[#This Row],[дата]]-MOD(Таблица1[[#This Row],[дата]]-2,7),"ДД.ММ") &amp;"-"&amp;TEXT(Таблица1[[#This Row],[дата]]+MOD(1-Таблица1[[#This Row],[дата]],7),"ДД.ММ")</f>
        <v>05.11-11.11</v>
      </c>
      <c r="O20" s="61" t="s">
        <v>56</v>
      </c>
      <c r="P20" t="s">
        <v>58</v>
      </c>
    </row>
    <row r="21" spans="1:16" x14ac:dyDescent="0.25">
      <c r="A21" s="57">
        <v>43411</v>
      </c>
      <c r="B21" s="47">
        <v>6054</v>
      </c>
      <c r="C21" s="48" t="s">
        <v>16</v>
      </c>
      <c r="D21" s="48" t="s">
        <v>22</v>
      </c>
      <c r="E21" s="50">
        <v>393</v>
      </c>
      <c r="F21" s="48" t="s">
        <v>11</v>
      </c>
      <c r="G21" s="51">
        <v>13</v>
      </c>
      <c r="H21" s="47">
        <v>5109</v>
      </c>
      <c r="I21" s="48"/>
      <c r="J21" s="48"/>
      <c r="K21" s="48"/>
      <c r="L21" s="60" t="str">
        <f>TEXT(Таблица1[[#This Row],[дата]]-MOD(Таблица1[[#This Row],[дата]]-2,7),"ДД.ММ") &amp;"-"&amp;TEXT(Таблица1[[#This Row],[дата]]+MOD(1-Таблица1[[#This Row],[дата]],7),"ДД.ММ")</f>
        <v>05.11-11.11</v>
      </c>
      <c r="O21" s="62" t="s">
        <v>59</v>
      </c>
      <c r="P21" s="32">
        <v>-22962</v>
      </c>
    </row>
    <row r="22" spans="1:16" x14ac:dyDescent="0.25">
      <c r="A22" s="56">
        <v>43411</v>
      </c>
      <c r="B22" s="46">
        <v>4161</v>
      </c>
      <c r="C22" s="35" t="s">
        <v>16</v>
      </c>
      <c r="D22" s="35" t="s">
        <v>22</v>
      </c>
      <c r="E22" s="53">
        <v>204</v>
      </c>
      <c r="F22" s="35" t="s">
        <v>11</v>
      </c>
      <c r="G22" s="54">
        <v>15</v>
      </c>
      <c r="H22" s="46">
        <v>3060</v>
      </c>
      <c r="I22" s="35"/>
      <c r="J22" s="35"/>
      <c r="K22" s="35"/>
      <c r="L22" s="59" t="str">
        <f>TEXT(Таблица1[[#This Row],[дата]]-MOD(Таблица1[[#This Row],[дата]]-2,7),"ДД.ММ") &amp;"-"&amp;TEXT(Таблица1[[#This Row],[дата]]+MOD(1-Таблица1[[#This Row],[дата]],7),"ДД.ММ")</f>
        <v>05.11-11.11</v>
      </c>
      <c r="O22" s="62" t="s">
        <v>60</v>
      </c>
      <c r="P22" s="32">
        <v>11658</v>
      </c>
    </row>
    <row r="23" spans="1:16" x14ac:dyDescent="0.25">
      <c r="A23" s="57">
        <v>43411</v>
      </c>
      <c r="B23" s="47"/>
      <c r="C23" s="48"/>
      <c r="D23" s="48"/>
      <c r="E23" s="50">
        <v>658</v>
      </c>
      <c r="F23" s="48" t="s">
        <v>11</v>
      </c>
      <c r="G23" s="51">
        <v>18</v>
      </c>
      <c r="H23" s="47">
        <v>11844</v>
      </c>
      <c r="I23" s="48"/>
      <c r="J23" s="48"/>
      <c r="K23" s="48"/>
      <c r="L23" s="60" t="str">
        <f>TEXT(Таблица1[[#This Row],[дата]]-MOD(Таблица1[[#This Row],[дата]]-2,7),"ДД.ММ") &amp;"-"&amp;TEXT(Таблица1[[#This Row],[дата]]+MOD(1-Таблица1[[#This Row],[дата]],7),"ДД.ММ")</f>
        <v>05.11-11.11</v>
      </c>
      <c r="O23" s="62" t="s">
        <v>61</v>
      </c>
      <c r="P23" s="32">
        <v>27574</v>
      </c>
    </row>
    <row r="24" spans="1:16" x14ac:dyDescent="0.25">
      <c r="A24" s="56">
        <v>43412</v>
      </c>
      <c r="B24" s="46">
        <v>6687</v>
      </c>
      <c r="C24" s="35" t="s">
        <v>18</v>
      </c>
      <c r="D24" s="35" t="s">
        <v>25</v>
      </c>
      <c r="E24" s="53">
        <v>753</v>
      </c>
      <c r="F24" s="35" t="s">
        <v>11</v>
      </c>
      <c r="G24" s="54">
        <v>11</v>
      </c>
      <c r="H24" s="46">
        <v>8283</v>
      </c>
      <c r="I24" s="35" t="s">
        <v>13</v>
      </c>
      <c r="J24" s="35" t="s">
        <v>22</v>
      </c>
      <c r="K24" s="35">
        <v>300</v>
      </c>
      <c r="L24" s="59" t="str">
        <f>TEXT(Таблица1[[#This Row],[дата]]-MOD(Таблица1[[#This Row],[дата]]-2,7),"ДД.ММ") &amp;"-"&amp;TEXT(Таблица1[[#This Row],[дата]]+MOD(1-Таблица1[[#This Row],[дата]],7),"ДД.ММ")</f>
        <v>05.11-11.11</v>
      </c>
      <c r="O24" s="62" t="s">
        <v>57</v>
      </c>
      <c r="P24" s="32">
        <v>16270</v>
      </c>
    </row>
    <row r="25" spans="1:16" x14ac:dyDescent="0.25">
      <c r="A25" s="57">
        <v>43412</v>
      </c>
      <c r="B25" s="47">
        <v>974</v>
      </c>
      <c r="C25" s="48" t="s">
        <v>18</v>
      </c>
      <c r="D25" s="48" t="s">
        <v>25</v>
      </c>
      <c r="E25" s="50"/>
      <c r="F25" s="48"/>
      <c r="G25" s="51"/>
      <c r="H25" s="47"/>
      <c r="I25" s="48" t="s">
        <v>11</v>
      </c>
      <c r="J25" s="48" t="s">
        <v>22</v>
      </c>
      <c r="K25" s="48">
        <v>500</v>
      </c>
      <c r="L25" s="60" t="str">
        <f>TEXT(Таблица1[[#This Row],[дата]]-MOD(Таблица1[[#This Row],[дата]]-2,7),"ДД.ММ") &amp;"-"&amp;TEXT(Таблица1[[#This Row],[дата]]+MOD(1-Таблица1[[#This Row],[дата]],7),"ДД.ММ")</f>
        <v>05.11-11.11</v>
      </c>
    </row>
    <row r="26" spans="1:16" x14ac:dyDescent="0.25">
      <c r="A26" s="56">
        <v>43412</v>
      </c>
      <c r="B26" s="46">
        <v>2736</v>
      </c>
      <c r="C26" s="35" t="s">
        <v>18</v>
      </c>
      <c r="D26" s="35" t="s">
        <v>25</v>
      </c>
      <c r="E26" s="53"/>
      <c r="F26" s="35"/>
      <c r="G26" s="54"/>
      <c r="H26" s="46"/>
      <c r="I26" s="35"/>
      <c r="J26" s="35"/>
      <c r="K26" s="35"/>
      <c r="L26" s="59" t="str">
        <f>TEXT(Таблица1[[#This Row],[дата]]-MOD(Таблица1[[#This Row],[дата]]-2,7),"ДД.ММ") &amp;"-"&amp;TEXT(Таблица1[[#This Row],[дата]]+MOD(1-Таблица1[[#This Row],[дата]],7),"ДД.ММ")</f>
        <v>05.11-11.11</v>
      </c>
    </row>
    <row r="27" spans="1:16" x14ac:dyDescent="0.25">
      <c r="A27" s="57">
        <v>43413</v>
      </c>
      <c r="B27" s="47">
        <v>6660</v>
      </c>
      <c r="C27" s="48" t="s">
        <v>18</v>
      </c>
      <c r="D27" s="48" t="s">
        <v>25</v>
      </c>
      <c r="E27" s="50">
        <v>163</v>
      </c>
      <c r="F27" s="48" t="s">
        <v>12</v>
      </c>
      <c r="G27" s="51">
        <v>12</v>
      </c>
      <c r="H27" s="47">
        <v>1956</v>
      </c>
      <c r="I27" s="48" t="s">
        <v>11</v>
      </c>
      <c r="J27" s="48" t="s">
        <v>22</v>
      </c>
      <c r="K27" s="48">
        <v>500</v>
      </c>
      <c r="L27" s="60" t="str">
        <f>TEXT(Таблица1[[#This Row],[дата]]-MOD(Таблица1[[#This Row],[дата]]-2,7),"ДД.ММ") &amp;"-"&amp;TEXT(Таблица1[[#This Row],[дата]]+MOD(1-Таблица1[[#This Row],[дата]],7),"ДД.ММ")</f>
        <v>05.11-11.11</v>
      </c>
    </row>
    <row r="28" spans="1:16" x14ac:dyDescent="0.25">
      <c r="A28" s="56">
        <v>43413</v>
      </c>
      <c r="B28" s="46">
        <v>6496</v>
      </c>
      <c r="C28" s="35" t="s">
        <v>19</v>
      </c>
      <c r="D28" s="35" t="s">
        <v>25</v>
      </c>
      <c r="E28" s="53">
        <v>358</v>
      </c>
      <c r="F28" s="35" t="s">
        <v>12</v>
      </c>
      <c r="G28" s="54">
        <v>15</v>
      </c>
      <c r="H28" s="46">
        <v>5370</v>
      </c>
      <c r="I28" s="35"/>
      <c r="J28" s="35"/>
      <c r="K28" s="35"/>
      <c r="L28" s="59" t="str">
        <f>TEXT(Таблица1[[#This Row],[дата]]-MOD(Таблица1[[#This Row],[дата]]-2,7),"ДД.ММ") &amp;"-"&amp;TEXT(Таблица1[[#This Row],[дата]]+MOD(1-Таблица1[[#This Row],[дата]],7),"ДД.ММ")</f>
        <v>05.11-11.11</v>
      </c>
    </row>
    <row r="29" spans="1:16" x14ac:dyDescent="0.25">
      <c r="A29" s="57">
        <v>43413</v>
      </c>
      <c r="B29" s="47"/>
      <c r="C29" s="48"/>
      <c r="D29" s="48"/>
      <c r="E29" s="50">
        <v>161</v>
      </c>
      <c r="F29" s="48" t="s">
        <v>12</v>
      </c>
      <c r="G29" s="51">
        <v>18</v>
      </c>
      <c r="H29" s="47">
        <v>2898</v>
      </c>
      <c r="I29" s="48"/>
      <c r="J29" s="48"/>
      <c r="K29" s="48"/>
      <c r="L29" s="60" t="str">
        <f>TEXT(Таблица1[[#This Row],[дата]]-MOD(Таблица1[[#This Row],[дата]]-2,7),"ДД.ММ") &amp;"-"&amp;TEXT(Таблица1[[#This Row],[дата]]+MOD(1-Таблица1[[#This Row],[дата]],7),"ДД.ММ")</f>
        <v>05.11-11.11</v>
      </c>
    </row>
    <row r="30" spans="1:16" x14ac:dyDescent="0.25">
      <c r="A30" s="56">
        <v>43413</v>
      </c>
      <c r="B30" s="46"/>
      <c r="C30" s="35"/>
      <c r="D30" s="35"/>
      <c r="E30" s="53">
        <v>792</v>
      </c>
      <c r="F30" s="35" t="s">
        <v>12</v>
      </c>
      <c r="G30" s="54">
        <v>10</v>
      </c>
      <c r="H30" s="46">
        <v>7920</v>
      </c>
      <c r="I30" s="35"/>
      <c r="J30" s="35"/>
      <c r="K30" s="35"/>
      <c r="L30" s="59" t="str">
        <f>TEXT(Таблица1[[#This Row],[дата]]-MOD(Таблица1[[#This Row],[дата]]-2,7),"ДД.ММ") &amp;"-"&amp;TEXT(Таблица1[[#This Row],[дата]]+MOD(1-Таблица1[[#This Row],[дата]],7),"ДД.ММ")</f>
        <v>05.11-11.11</v>
      </c>
    </row>
    <row r="31" spans="1:16" x14ac:dyDescent="0.25">
      <c r="A31" s="57">
        <v>43414</v>
      </c>
      <c r="B31" s="47">
        <v>430</v>
      </c>
      <c r="C31" s="48" t="s">
        <v>17</v>
      </c>
      <c r="D31" s="48" t="s">
        <v>23</v>
      </c>
      <c r="E31" s="50">
        <v>577</v>
      </c>
      <c r="F31" s="48" t="s">
        <v>12</v>
      </c>
      <c r="G31" s="51">
        <v>17</v>
      </c>
      <c r="H31" s="47">
        <v>9809</v>
      </c>
      <c r="I31" s="48"/>
      <c r="J31" s="48"/>
      <c r="K31" s="48"/>
      <c r="L31" s="60" t="str">
        <f>TEXT(Таблица1[[#This Row],[дата]]-MOD(Таблица1[[#This Row],[дата]]-2,7),"ДД.ММ") &amp;"-"&amp;TEXT(Таблица1[[#This Row],[дата]]+MOD(1-Таблица1[[#This Row],[дата]],7),"ДД.ММ")</f>
        <v>05.11-11.11</v>
      </c>
    </row>
    <row r="32" spans="1:16" x14ac:dyDescent="0.25">
      <c r="A32" s="56">
        <v>43414</v>
      </c>
      <c r="B32" s="46">
        <v>546</v>
      </c>
      <c r="C32" s="35" t="s">
        <v>17</v>
      </c>
      <c r="D32" s="35" t="s">
        <v>23</v>
      </c>
      <c r="E32" s="53">
        <v>182</v>
      </c>
      <c r="F32" s="35" t="s">
        <v>13</v>
      </c>
      <c r="G32" s="54">
        <v>13</v>
      </c>
      <c r="H32" s="46">
        <v>2366</v>
      </c>
      <c r="I32" s="35"/>
      <c r="J32" s="35"/>
      <c r="K32" s="35"/>
      <c r="L32" s="59" t="str">
        <f>TEXT(Таблица1[[#This Row],[дата]]-MOD(Таблица1[[#This Row],[дата]]-2,7),"ДД.ММ") &amp;"-"&amp;TEXT(Таблица1[[#This Row],[дата]]+MOD(1-Таблица1[[#This Row],[дата]],7),"ДД.ММ")</f>
        <v>05.11-11.11</v>
      </c>
    </row>
    <row r="33" spans="1:12" x14ac:dyDescent="0.25">
      <c r="A33" s="57">
        <v>43414</v>
      </c>
      <c r="B33" s="47"/>
      <c r="C33" s="48"/>
      <c r="D33" s="48"/>
      <c r="E33" s="50">
        <v>285</v>
      </c>
      <c r="F33" s="48" t="s">
        <v>13</v>
      </c>
      <c r="G33" s="51">
        <v>13</v>
      </c>
      <c r="H33" s="47">
        <v>3705</v>
      </c>
      <c r="I33" s="48"/>
      <c r="J33" s="48"/>
      <c r="K33" s="48"/>
      <c r="L33" s="60" t="str">
        <f>TEXT(Таблица1[[#This Row],[дата]]-MOD(Таблица1[[#This Row],[дата]]-2,7),"ДД.ММ") &amp;"-"&amp;TEXT(Таблица1[[#This Row],[дата]]+MOD(1-Таблица1[[#This Row],[дата]],7),"ДД.ММ")</f>
        <v>05.11-11.11</v>
      </c>
    </row>
    <row r="34" spans="1:12" x14ac:dyDescent="0.25">
      <c r="A34" s="56">
        <v>43414</v>
      </c>
      <c r="B34" s="46"/>
      <c r="C34" s="35"/>
      <c r="D34" s="35"/>
      <c r="E34" s="53">
        <v>217</v>
      </c>
      <c r="F34" s="35" t="s">
        <v>13</v>
      </c>
      <c r="G34" s="54">
        <v>13</v>
      </c>
      <c r="H34" s="46">
        <v>2821</v>
      </c>
      <c r="I34" s="35"/>
      <c r="J34" s="35"/>
      <c r="K34" s="35"/>
      <c r="L34" s="59" t="str">
        <f>TEXT(Таблица1[[#This Row],[дата]]-MOD(Таблица1[[#This Row],[дата]]-2,7),"ДД.ММ") &amp;"-"&amp;TEXT(Таблица1[[#This Row],[дата]]+MOD(1-Таблица1[[#This Row],[дата]],7),"ДД.ММ")</f>
        <v>05.11-11.11</v>
      </c>
    </row>
    <row r="35" spans="1:12" x14ac:dyDescent="0.25">
      <c r="A35" s="57">
        <v>43414</v>
      </c>
      <c r="B35" s="47"/>
      <c r="C35" s="48"/>
      <c r="D35" s="48"/>
      <c r="E35" s="50">
        <v>89</v>
      </c>
      <c r="F35" s="48" t="s">
        <v>13</v>
      </c>
      <c r="G35" s="51">
        <v>18</v>
      </c>
      <c r="H35" s="47">
        <v>1602</v>
      </c>
      <c r="I35" s="48"/>
      <c r="J35" s="48"/>
      <c r="K35" s="48"/>
      <c r="L35" s="60" t="str">
        <f>TEXT(Таблица1[[#This Row],[дата]]-MOD(Таблица1[[#This Row],[дата]]-2,7),"ДД.ММ") &amp;"-"&amp;TEXT(Таблица1[[#This Row],[дата]]+MOD(1-Таблица1[[#This Row],[дата]],7),"ДД.ММ")</f>
        <v>05.11-11.11</v>
      </c>
    </row>
    <row r="36" spans="1:12" x14ac:dyDescent="0.25">
      <c r="A36" s="56">
        <v>43416</v>
      </c>
      <c r="B36" s="46">
        <v>7708</v>
      </c>
      <c r="C36" s="35" t="s">
        <v>14</v>
      </c>
      <c r="D36" s="35" t="s">
        <v>21</v>
      </c>
      <c r="E36" s="53">
        <v>686</v>
      </c>
      <c r="F36" s="35" t="s">
        <v>13</v>
      </c>
      <c r="G36" s="54">
        <v>18</v>
      </c>
      <c r="H36" s="46">
        <v>12348</v>
      </c>
      <c r="I36" s="35"/>
      <c r="J36" s="35"/>
      <c r="K36" s="35"/>
      <c r="L36" s="59" t="str">
        <f>TEXT(Таблица1[[#This Row],[дата]]-MOD(Таблица1[[#This Row],[дата]]-2,7),"ДД.ММ") &amp;"-"&amp;TEXT(Таблица1[[#This Row],[дата]]+MOD(1-Таблица1[[#This Row],[дата]],7),"ДД.ММ")</f>
        <v>12.11-18.11</v>
      </c>
    </row>
    <row r="37" spans="1:12" x14ac:dyDescent="0.25">
      <c r="A37" s="57">
        <v>43416</v>
      </c>
      <c r="B37" s="47">
        <v>6594</v>
      </c>
      <c r="C37" s="48" t="s">
        <v>14</v>
      </c>
      <c r="D37" s="48" t="s">
        <v>21</v>
      </c>
      <c r="E37" s="50">
        <v>361</v>
      </c>
      <c r="F37" s="48" t="s">
        <v>13</v>
      </c>
      <c r="G37" s="51">
        <v>15</v>
      </c>
      <c r="H37" s="47">
        <v>5415</v>
      </c>
      <c r="I37" s="48"/>
      <c r="J37" s="48"/>
      <c r="K37" s="48"/>
      <c r="L37" s="60" t="str">
        <f>TEXT(Таблица1[[#This Row],[дата]]-MOD(Таблица1[[#This Row],[дата]]-2,7),"ДД.ММ") &amp;"-"&amp;TEXT(Таблица1[[#This Row],[дата]]+MOD(1-Таблица1[[#This Row],[дата]],7),"ДД.ММ")</f>
        <v>12.11-18.11</v>
      </c>
    </row>
    <row r="38" spans="1:12" x14ac:dyDescent="0.25">
      <c r="A38" s="56">
        <v>43416</v>
      </c>
      <c r="B38" s="46">
        <v>280</v>
      </c>
      <c r="C38" s="35" t="s">
        <v>14</v>
      </c>
      <c r="D38" s="35" t="s">
        <v>21</v>
      </c>
      <c r="E38" s="53"/>
      <c r="F38" s="35"/>
      <c r="G38" s="54"/>
      <c r="H38" s="46"/>
      <c r="I38" s="35"/>
      <c r="J38" s="35"/>
      <c r="K38" s="35"/>
      <c r="L38" s="59" t="str">
        <f>TEXT(Таблица1[[#This Row],[дата]]-MOD(Таблица1[[#This Row],[дата]]-2,7),"ДД.ММ") &amp;"-"&amp;TEXT(Таблица1[[#This Row],[дата]]+MOD(1-Таблица1[[#This Row],[дата]],7),"ДД.ММ")</f>
        <v>12.11-18.11</v>
      </c>
    </row>
    <row r="39" spans="1:12" x14ac:dyDescent="0.25">
      <c r="A39" s="57">
        <v>43416</v>
      </c>
      <c r="B39" s="47">
        <v>4418</v>
      </c>
      <c r="C39" s="48"/>
      <c r="D39" s="48" t="s">
        <v>21</v>
      </c>
      <c r="E39" s="50"/>
      <c r="F39" s="48"/>
      <c r="G39" s="51"/>
      <c r="H39" s="47"/>
      <c r="I39" s="48"/>
      <c r="J39" s="48"/>
      <c r="K39" s="48"/>
      <c r="L39" s="60" t="str">
        <f>TEXT(Таблица1[[#This Row],[дата]]-MOD(Таблица1[[#This Row],[дата]]-2,7),"ДД.ММ") &amp;"-"&amp;TEXT(Таблица1[[#This Row],[дата]]+MOD(1-Таблица1[[#This Row],[дата]],7),"ДД.ММ")</f>
        <v>12.11-18.11</v>
      </c>
    </row>
    <row r="40" spans="1:12" x14ac:dyDescent="0.25">
      <c r="A40" s="56">
        <v>43417</v>
      </c>
      <c r="B40" s="46">
        <v>909</v>
      </c>
      <c r="C40" s="35" t="s">
        <v>15</v>
      </c>
      <c r="D40" s="35" t="s">
        <v>21</v>
      </c>
      <c r="E40" s="53">
        <v>642</v>
      </c>
      <c r="F40" s="35" t="s">
        <v>10</v>
      </c>
      <c r="G40" s="54">
        <v>18</v>
      </c>
      <c r="H40" s="46">
        <v>11556</v>
      </c>
      <c r="I40" s="35"/>
      <c r="J40" s="35"/>
      <c r="K40" s="35"/>
      <c r="L40" s="59" t="str">
        <f>TEXT(Таблица1[[#This Row],[дата]]-MOD(Таблица1[[#This Row],[дата]]-2,7),"ДД.ММ") &amp;"-"&amp;TEXT(Таблица1[[#This Row],[дата]]+MOD(1-Таблица1[[#This Row],[дата]],7),"ДД.ММ")</f>
        <v>12.11-18.11</v>
      </c>
    </row>
    <row r="41" spans="1:12" x14ac:dyDescent="0.25">
      <c r="A41" s="57">
        <v>43417</v>
      </c>
      <c r="B41" s="47">
        <v>2498</v>
      </c>
      <c r="C41" s="48" t="s">
        <v>15</v>
      </c>
      <c r="D41" s="48" t="s">
        <v>22</v>
      </c>
      <c r="E41" s="50">
        <v>543</v>
      </c>
      <c r="F41" s="48" t="s">
        <v>10</v>
      </c>
      <c r="G41" s="51">
        <v>14</v>
      </c>
      <c r="H41" s="47">
        <v>7602</v>
      </c>
      <c r="I41" s="48"/>
      <c r="J41" s="48"/>
      <c r="K41" s="48"/>
      <c r="L41" s="60" t="str">
        <f>TEXT(Таблица1[[#This Row],[дата]]-MOD(Таблица1[[#This Row],[дата]]-2,7),"ДД.ММ") &amp;"-"&amp;TEXT(Таблица1[[#This Row],[дата]]+MOD(1-Таблица1[[#This Row],[дата]],7),"ДД.ММ")</f>
        <v>12.11-18.11</v>
      </c>
    </row>
    <row r="42" spans="1:12" x14ac:dyDescent="0.25">
      <c r="A42" s="56">
        <v>43417</v>
      </c>
      <c r="B42" s="46">
        <v>7835</v>
      </c>
      <c r="C42" s="35" t="s">
        <v>15</v>
      </c>
      <c r="D42" s="35" t="s">
        <v>22</v>
      </c>
      <c r="E42" s="53">
        <v>697</v>
      </c>
      <c r="F42" s="35" t="s">
        <v>10</v>
      </c>
      <c r="G42" s="54">
        <v>10</v>
      </c>
      <c r="H42" s="46">
        <v>6970</v>
      </c>
      <c r="I42" s="35"/>
      <c r="J42" s="35"/>
      <c r="K42" s="35"/>
      <c r="L42" s="59" t="str">
        <f>TEXT(Таблица1[[#This Row],[дата]]-MOD(Таблица1[[#This Row],[дата]]-2,7),"ДД.ММ") &amp;"-"&amp;TEXT(Таблица1[[#This Row],[дата]]+MOD(1-Таблица1[[#This Row],[дата]],7),"ДД.ММ")</f>
        <v>12.11-18.11</v>
      </c>
    </row>
    <row r="43" spans="1:12" x14ac:dyDescent="0.25">
      <c r="A43" s="57">
        <v>43417</v>
      </c>
      <c r="B43" s="47">
        <v>864</v>
      </c>
      <c r="C43" s="48" t="s">
        <v>15</v>
      </c>
      <c r="D43" s="48" t="s">
        <v>22</v>
      </c>
      <c r="E43" s="50">
        <v>128</v>
      </c>
      <c r="F43" s="48" t="s">
        <v>10</v>
      </c>
      <c r="G43" s="51">
        <v>17</v>
      </c>
      <c r="H43" s="47">
        <v>2176</v>
      </c>
      <c r="I43" s="48"/>
      <c r="J43" s="48"/>
      <c r="K43" s="48"/>
      <c r="L43" s="60" t="str">
        <f>TEXT(Таблица1[[#This Row],[дата]]-MOD(Таблица1[[#This Row],[дата]]-2,7),"ДД.ММ") &amp;"-"&amp;TEXT(Таблица1[[#This Row],[дата]]+MOD(1-Таблица1[[#This Row],[дата]],7),"ДД.ММ")</f>
        <v>12.11-18.11</v>
      </c>
    </row>
    <row r="44" spans="1:12" x14ac:dyDescent="0.25">
      <c r="A44" s="56">
        <v>43418</v>
      </c>
      <c r="B44" s="46"/>
      <c r="C44" s="35"/>
      <c r="D44" s="35"/>
      <c r="E44" s="53">
        <v>437</v>
      </c>
      <c r="F44" s="35" t="s">
        <v>10</v>
      </c>
      <c r="G44" s="54">
        <v>17</v>
      </c>
      <c r="H44" s="46">
        <v>7429</v>
      </c>
      <c r="I44" s="35"/>
      <c r="J44" s="35"/>
      <c r="K44" s="35"/>
      <c r="L44" s="59" t="str">
        <f>TEXT(Таблица1[[#This Row],[дата]]-MOD(Таблица1[[#This Row],[дата]]-2,7),"ДД.ММ") &amp;"-"&amp;TEXT(Таблица1[[#This Row],[дата]]+MOD(1-Таблица1[[#This Row],[дата]],7),"ДД.ММ")</f>
        <v>12.11-18.11</v>
      </c>
    </row>
    <row r="45" spans="1:12" x14ac:dyDescent="0.25">
      <c r="A45" s="57">
        <v>43418</v>
      </c>
      <c r="B45" s="47"/>
      <c r="C45" s="48"/>
      <c r="D45" s="48"/>
      <c r="E45" s="50">
        <v>288</v>
      </c>
      <c r="F45" s="48" t="s">
        <v>10</v>
      </c>
      <c r="G45" s="51">
        <v>18</v>
      </c>
      <c r="H45" s="47">
        <v>5184</v>
      </c>
      <c r="I45" s="48"/>
      <c r="J45" s="48"/>
      <c r="K45" s="48"/>
      <c r="L45" s="60" t="str">
        <f>TEXT(Таблица1[[#This Row],[дата]]-MOD(Таблица1[[#This Row],[дата]]-2,7),"ДД.ММ") &amp;"-"&amp;TEXT(Таблица1[[#This Row],[дата]]+MOD(1-Таблица1[[#This Row],[дата]],7),"ДД.ММ")</f>
        <v>12.11-18.11</v>
      </c>
    </row>
    <row r="46" spans="1:12" x14ac:dyDescent="0.25">
      <c r="A46" s="15"/>
      <c r="B46" s="16"/>
      <c r="C46" s="17"/>
      <c r="D46" s="18"/>
      <c r="E46" s="19"/>
      <c r="F46" s="20"/>
      <c r="G46" s="21"/>
      <c r="H46" s="22" t="str">
        <f>IF(E46="","",E46*G46)</f>
        <v/>
      </c>
    </row>
    <row r="47" spans="1:12" x14ac:dyDescent="0.25">
      <c r="A47" s="11"/>
      <c r="B47" s="12"/>
      <c r="C47" s="13"/>
      <c r="D47" s="14"/>
      <c r="E47" s="4"/>
      <c r="F47" s="3"/>
      <c r="G47" s="5"/>
      <c r="H47" s="6" t="str">
        <f>IF(E47="","",E47*G47)</f>
        <v/>
      </c>
    </row>
    <row r="48" spans="1:12" x14ac:dyDescent="0.25">
      <c r="E48" s="7"/>
      <c r="F48" s="8"/>
      <c r="G48" s="9"/>
      <c r="H48" s="10" t="str">
        <f>IF(E48="","",E48*G48)</f>
        <v/>
      </c>
    </row>
    <row r="54" spans="7:7" x14ac:dyDescent="0.25">
      <c r="G54" s="2"/>
    </row>
  </sheetData>
  <mergeCells count="6">
    <mergeCell ref="P15:Q15"/>
    <mergeCell ref="P2:R7"/>
    <mergeCell ref="P11:Q11"/>
    <mergeCell ref="P12:Q12"/>
    <mergeCell ref="P13:Q13"/>
    <mergeCell ref="P14:Q14"/>
  </mergeCells>
  <pageMargins left="0.7" right="0.7" top="0.75" bottom="0.75" header="0.3" footer="0.3"/>
  <pageSetup paperSize="9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2:O46"/>
  <sheetViews>
    <sheetView zoomScale="106" zoomScaleNormal="106" workbookViewId="0">
      <selection activeCell="I20" sqref="I20"/>
    </sheetView>
  </sheetViews>
  <sheetFormatPr defaultRowHeight="15" x14ac:dyDescent="0.25"/>
  <cols>
    <col min="1" max="1" width="11.7109375" customWidth="1"/>
    <col min="2" max="2" width="2.42578125" customWidth="1"/>
    <col min="3" max="3" width="6.7109375" customWidth="1"/>
    <col min="4" max="5" width="13.42578125" customWidth="1"/>
    <col min="6" max="6" width="18.7109375" customWidth="1"/>
    <col min="7" max="7" width="17.42578125" customWidth="1"/>
    <col min="8" max="8" width="13.7109375" customWidth="1"/>
    <col min="9" max="9" width="21.7109375" customWidth="1"/>
    <col min="12" max="13" width="10.7109375" bestFit="1" customWidth="1"/>
  </cols>
  <sheetData>
    <row r="2" spans="1:15" ht="15" customHeight="1" x14ac:dyDescent="0.25"/>
    <row r="4" spans="1:15" x14ac:dyDescent="0.25">
      <c r="A4" s="24" t="s">
        <v>2</v>
      </c>
    </row>
    <row r="5" spans="1:15" x14ac:dyDescent="0.25">
      <c r="A5" s="23">
        <v>43405</v>
      </c>
    </row>
    <row r="6" spans="1:15" x14ac:dyDescent="0.25">
      <c r="A6" s="23">
        <v>43405</v>
      </c>
    </row>
    <row r="7" spans="1:15" x14ac:dyDescent="0.25">
      <c r="A7" s="23">
        <v>43405</v>
      </c>
    </row>
    <row r="8" spans="1:15" x14ac:dyDescent="0.25">
      <c r="A8" s="23">
        <v>43405</v>
      </c>
    </row>
    <row r="9" spans="1:15" x14ac:dyDescent="0.25">
      <c r="A9" s="23">
        <v>43405</v>
      </c>
    </row>
    <row r="10" spans="1:15" ht="15.75" thickBot="1" x14ac:dyDescent="0.3">
      <c r="A10" s="23">
        <v>43406</v>
      </c>
      <c r="B10" s="1"/>
      <c r="C10" s="1"/>
      <c r="F10" s="33" t="s">
        <v>48</v>
      </c>
      <c r="G10" t="s">
        <v>49</v>
      </c>
      <c r="H10" t="s">
        <v>42</v>
      </c>
    </row>
    <row r="11" spans="1:15" x14ac:dyDescent="0.25">
      <c r="A11" s="23">
        <v>43406</v>
      </c>
      <c r="F11" s="30"/>
      <c r="G11" s="30"/>
      <c r="H11" s="34" t="s">
        <v>44</v>
      </c>
      <c r="I11" s="29" t="s">
        <v>50</v>
      </c>
      <c r="L11" s="31"/>
      <c r="M11" s="31"/>
      <c r="O11" s="32"/>
    </row>
    <row r="12" spans="1:15" x14ac:dyDescent="0.25">
      <c r="A12" s="23">
        <v>43407</v>
      </c>
      <c r="F12" s="30"/>
      <c r="G12" s="30"/>
      <c r="H12" s="34" t="s">
        <v>45</v>
      </c>
      <c r="I12" s="29" t="s">
        <v>51</v>
      </c>
    </row>
    <row r="13" spans="1:15" x14ac:dyDescent="0.25">
      <c r="A13" s="23">
        <v>43407</v>
      </c>
      <c r="F13" s="30"/>
      <c r="G13" s="30"/>
      <c r="H13" s="34" t="s">
        <v>46</v>
      </c>
      <c r="I13" s="29" t="s">
        <v>51</v>
      </c>
    </row>
    <row r="14" spans="1:15" x14ac:dyDescent="0.25">
      <c r="A14" s="23">
        <v>43408</v>
      </c>
      <c r="F14" s="30"/>
      <c r="G14" s="30"/>
      <c r="H14" s="34" t="s">
        <v>43</v>
      </c>
      <c r="I14" s="29" t="s">
        <v>51</v>
      </c>
    </row>
    <row r="15" spans="1:15" x14ac:dyDescent="0.25">
      <c r="A15" s="23">
        <v>43410</v>
      </c>
      <c r="F15" s="30"/>
      <c r="G15" s="30"/>
      <c r="H15" s="34" t="s">
        <v>47</v>
      </c>
      <c r="I15" s="29" t="s">
        <v>52</v>
      </c>
    </row>
    <row r="16" spans="1:15" x14ac:dyDescent="0.25">
      <c r="A16" s="23">
        <v>43410</v>
      </c>
    </row>
    <row r="17" spans="1:1" x14ac:dyDescent="0.25">
      <c r="A17" s="23">
        <v>43410</v>
      </c>
    </row>
    <row r="18" spans="1:1" x14ac:dyDescent="0.25">
      <c r="A18" s="23">
        <v>43410</v>
      </c>
    </row>
    <row r="19" spans="1:1" x14ac:dyDescent="0.25">
      <c r="A19" s="23">
        <v>43411</v>
      </c>
    </row>
    <row r="20" spans="1:1" x14ac:dyDescent="0.25">
      <c r="A20" s="23">
        <v>43411</v>
      </c>
    </row>
    <row r="21" spans="1:1" x14ac:dyDescent="0.25">
      <c r="A21" s="23">
        <v>43411</v>
      </c>
    </row>
    <row r="22" spans="1:1" x14ac:dyDescent="0.25">
      <c r="A22" s="23">
        <v>43411</v>
      </c>
    </row>
    <row r="23" spans="1:1" x14ac:dyDescent="0.25">
      <c r="A23" s="23">
        <v>43412</v>
      </c>
    </row>
    <row r="24" spans="1:1" x14ac:dyDescent="0.25">
      <c r="A24" s="23">
        <v>43412</v>
      </c>
    </row>
    <row r="25" spans="1:1" x14ac:dyDescent="0.25">
      <c r="A25" s="23">
        <v>43412</v>
      </c>
    </row>
    <row r="26" spans="1:1" x14ac:dyDescent="0.25">
      <c r="A26" s="23">
        <v>43413</v>
      </c>
    </row>
    <row r="27" spans="1:1" x14ac:dyDescent="0.25">
      <c r="A27" s="23">
        <v>43413</v>
      </c>
    </row>
    <row r="28" spans="1:1" x14ac:dyDescent="0.25">
      <c r="A28" s="23">
        <v>43413</v>
      </c>
    </row>
    <row r="29" spans="1:1" x14ac:dyDescent="0.25">
      <c r="A29" s="23">
        <v>43413</v>
      </c>
    </row>
    <row r="30" spans="1:1" x14ac:dyDescent="0.25">
      <c r="A30" s="23">
        <v>43414</v>
      </c>
    </row>
    <row r="31" spans="1:1" x14ac:dyDescent="0.25">
      <c r="A31" s="23">
        <v>43414</v>
      </c>
    </row>
    <row r="32" spans="1:1" x14ac:dyDescent="0.25">
      <c r="A32" s="23">
        <v>43414</v>
      </c>
    </row>
    <row r="33" spans="1:1" x14ac:dyDescent="0.25">
      <c r="A33" s="23">
        <v>43414</v>
      </c>
    </row>
    <row r="34" spans="1:1" x14ac:dyDescent="0.25">
      <c r="A34" s="23">
        <v>43414</v>
      </c>
    </row>
    <row r="35" spans="1:1" x14ac:dyDescent="0.25">
      <c r="A35" s="23">
        <v>43416</v>
      </c>
    </row>
    <row r="36" spans="1:1" x14ac:dyDescent="0.25">
      <c r="A36" s="23">
        <v>43416</v>
      </c>
    </row>
    <row r="37" spans="1:1" x14ac:dyDescent="0.25">
      <c r="A37" s="23">
        <v>43416</v>
      </c>
    </row>
    <row r="38" spans="1:1" x14ac:dyDescent="0.25">
      <c r="A38" s="23">
        <v>43416</v>
      </c>
    </row>
    <row r="39" spans="1:1" x14ac:dyDescent="0.25">
      <c r="A39" s="23">
        <v>43417</v>
      </c>
    </row>
    <row r="40" spans="1:1" x14ac:dyDescent="0.25">
      <c r="A40" s="23">
        <v>43417</v>
      </c>
    </row>
    <row r="41" spans="1:1" x14ac:dyDescent="0.25">
      <c r="A41" s="23">
        <v>43417</v>
      </c>
    </row>
    <row r="42" spans="1:1" x14ac:dyDescent="0.25">
      <c r="A42" s="23">
        <v>43417</v>
      </c>
    </row>
    <row r="43" spans="1:1" x14ac:dyDescent="0.25">
      <c r="A43" s="23">
        <v>43418</v>
      </c>
    </row>
    <row r="44" spans="1:1" x14ac:dyDescent="0.25">
      <c r="A44" s="28">
        <v>43418</v>
      </c>
    </row>
    <row r="45" spans="1:1" x14ac:dyDescent="0.25">
      <c r="A45" s="15"/>
    </row>
    <row r="46" spans="1:1" x14ac:dyDescent="0.25">
      <c r="A46" s="1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учет</vt:lpstr>
      <vt:lpstr>ПРОМЕЖУТОК ДНЕЙ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2018-11-14T16:15:41Z</dcterms:modified>
</cp:coreProperties>
</file>