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515" windowHeight="7980"/>
  </bookViews>
  <sheets>
    <sheet name="Haversinu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" i="1" l="1"/>
  <c r="T2" i="1"/>
  <c r="L3" i="1"/>
  <c r="T3" i="1"/>
  <c r="L4" i="1"/>
  <c r="T4" i="1"/>
  <c r="L5" i="1"/>
  <c r="T5" i="1"/>
  <c r="L6" i="1"/>
  <c r="T6" i="1"/>
  <c r="L7" i="1"/>
  <c r="T7" i="1"/>
  <c r="L8" i="1"/>
  <c r="T8" i="1"/>
  <c r="L9" i="1"/>
  <c r="T9" i="1"/>
  <c r="L10" i="1"/>
  <c r="T10" i="1"/>
  <c r="L11" i="1"/>
  <c r="T11" i="1"/>
  <c r="L12" i="1"/>
  <c r="T12" i="1"/>
  <c r="L13" i="1"/>
  <c r="T13" i="1"/>
  <c r="L14" i="1"/>
  <c r="T14" i="1"/>
  <c r="L15" i="1"/>
  <c r="T15" i="1"/>
  <c r="L16" i="1"/>
  <c r="T16" i="1"/>
  <c r="L17" i="1"/>
  <c r="T17" i="1"/>
  <c r="L18" i="1"/>
  <c r="T18" i="1"/>
  <c r="L19" i="1"/>
  <c r="T19" i="1"/>
  <c r="L20" i="1"/>
  <c r="T20" i="1"/>
  <c r="L21" i="1"/>
  <c r="T21" i="1"/>
  <c r="L22" i="1"/>
  <c r="T22" i="1"/>
  <c r="L23" i="1"/>
  <c r="T23" i="1"/>
  <c r="L24" i="1"/>
  <c r="T24" i="1"/>
  <c r="L25" i="1"/>
  <c r="T25" i="1"/>
  <c r="L26" i="1"/>
  <c r="T26" i="1"/>
  <c r="L27" i="1"/>
  <c r="T27" i="1"/>
  <c r="L28" i="1"/>
  <c r="T28" i="1"/>
  <c r="L29" i="1"/>
  <c r="T29" i="1"/>
  <c r="L30" i="1"/>
  <c r="T30" i="1"/>
  <c r="L31" i="1"/>
  <c r="T31" i="1"/>
  <c r="L32" i="1"/>
  <c r="T32" i="1"/>
  <c r="L33" i="1"/>
  <c r="T33" i="1"/>
  <c r="L34" i="1"/>
  <c r="T34" i="1"/>
  <c r="L35" i="1"/>
  <c r="T35" i="1"/>
  <c r="L36" i="1"/>
  <c r="T36" i="1"/>
  <c r="L37" i="1"/>
  <c r="T37" i="1"/>
  <c r="L38" i="1"/>
  <c r="T38" i="1"/>
  <c r="A17" i="1"/>
  <c r="A7" i="1" l="1"/>
  <c r="A8" i="1"/>
  <c r="A9" i="1"/>
  <c r="A6" i="1"/>
  <c r="A14" i="1" s="1"/>
  <c r="A12" i="1" l="1"/>
  <c r="A13" i="1"/>
  <c r="A15" i="1" l="1"/>
</calcChain>
</file>

<file path=xl/sharedStrings.xml><?xml version="1.0" encoding="utf-8"?>
<sst xmlns="http://schemas.openxmlformats.org/spreadsheetml/2006/main" count="31" uniqueCount="27">
  <si>
    <t>Гаверсинус долготы</t>
  </si>
  <si>
    <t>Гаверсинус широты</t>
  </si>
  <si>
    <t>Произведение косинусов широт</t>
  </si>
  <si>
    <t>Радиус Земли в км</t>
  </si>
  <si>
    <t>Расстояние, км</t>
  </si>
  <si>
    <t>Долгота А</t>
  </si>
  <si>
    <t>Широта А</t>
  </si>
  <si>
    <t>Долгота Б</t>
  </si>
  <si>
    <t>Широта Б</t>
  </si>
  <si>
    <t>Расшифровка</t>
  </si>
  <si>
    <t>А</t>
  </si>
  <si>
    <t>Б</t>
  </si>
  <si>
    <t>Москва, ст.м. Рижская</t>
  </si>
  <si>
    <t>Москва, ст.м. Проспект Мира</t>
  </si>
  <si>
    <t>Объект</t>
  </si>
  <si>
    <t>Расстояне в одну формулу</t>
  </si>
  <si>
    <t>Радианы Долготы А</t>
  </si>
  <si>
    <t>Радианы Широты А</t>
  </si>
  <si>
    <t>Радианы Долготы Б</t>
  </si>
  <si>
    <t>Радианы Широты Б</t>
  </si>
  <si>
    <t>Файл предназначен для вычисления расстояния в километрах между двумя точками,</t>
  </si>
  <si>
    <t>где точки заданы координатами (широта и долгота). Погрешность вычислений может доходить до 1%</t>
  </si>
  <si>
    <t>в связи с колебаниями радиуса Земли в разных точках планеты.</t>
  </si>
  <si>
    <t>Формула взята отсюда:</t>
  </si>
  <si>
    <t>https://en.wikipedia.org/wiki/Haversine_formula</t>
  </si>
  <si>
    <t>http://www.excelworld.ru/forum/3-0-1-0-10-3-[rioran]</t>
  </si>
  <si>
    <t>Оформил в Excel: Роман "Rioran" Воронов от 16.10.2015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</si>
</sst>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h:mm:ss;@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left" indent="2"/>
    </xf>
    <xf numFmtId="0" fontId="0" fillId="3" borderId="1" xfId="0" applyFill="1" applyBorder="1"/>
    <xf numFmtId="0" fontId="0" fillId="4" borderId="1" xfId="0" applyFill="1" applyBorder="1" applyAlignment="1">
      <alignment horizontal="left" indent="2"/>
    </xf>
    <xf numFmtId="164" fontId="0" fillId="2" borderId="1" xfId="0" applyNumberFormat="1" applyFill="1" applyBorder="1"/>
    <xf numFmtId="0" fontId="0" fillId="5" borderId="1" xfId="0" applyFill="1" applyBorder="1" applyAlignment="1">
      <alignment horizontal="left" indent="2"/>
    </xf>
    <xf numFmtId="0" fontId="0" fillId="7" borderId="1" xfId="0" applyFill="1" applyBorder="1"/>
    <xf numFmtId="0" fontId="0" fillId="6" borderId="1" xfId="0" applyFill="1" applyBorder="1" applyAlignment="1">
      <alignment horizontal="left" indent="2"/>
    </xf>
    <xf numFmtId="0" fontId="1" fillId="6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0" fontId="2" fillId="0" borderId="0" xfId="1"/>
    <xf numFmtId="165" fontId="0" fillId="0" borderId="0" xfId="0" applyNumberFormat="1"/>
    <xf numFmtId="0" fontId="0" fillId="8" borderId="0" xfId="0" applyFill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0" xfId="0" applyFill="1" applyBorder="1" applyAlignment="1">
      <alignment horizontal="center" vertical="center"/>
    </xf>
    <xf numFmtId="165" fontId="0" fillId="0" borderId="0" xfId="0" applyNumberFormat="1" applyBorder="1"/>
    <xf numFmtId="0" fontId="0" fillId="8" borderId="0" xfId="0" applyFill="1" applyBorder="1"/>
    <xf numFmtId="0" fontId="0" fillId="9" borderId="0" xfId="0" applyFill="1"/>
    <xf numFmtId="0" fontId="0" fillId="9" borderId="0" xfId="0" applyFill="1" applyBorder="1" applyAlignment="1">
      <alignment horizontal="center" vertical="center"/>
    </xf>
    <xf numFmtId="0" fontId="0" fillId="9" borderId="0" xfId="0" applyFill="1" applyBorder="1"/>
    <xf numFmtId="0" fontId="0" fillId="0" borderId="0" xfId="0" applyNumberFormat="1"/>
    <xf numFmtId="0" fontId="0" fillId="0" borderId="0" xfId="0" applyNumberFormat="1" applyBorder="1" applyAlignment="1">
      <alignment horizontal="center" vertical="center"/>
    </xf>
    <xf numFmtId="0" fontId="0" fillId="0" borderId="0" xfId="0" applyNumberFormat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Haversinus!$L$2:$L$38</c:f>
              <c:numCache>
                <c:formatCode>h:mm:ss;@</c:formatCode>
                <c:ptCount val="37"/>
                <c:pt idx="0">
                  <c:v>17839.188194444443</c:v>
                </c:pt>
                <c:pt idx="1">
                  <c:v>17839.188275462962</c:v>
                </c:pt>
                <c:pt idx="2">
                  <c:v>17839.188344907405</c:v>
                </c:pt>
                <c:pt idx="3">
                  <c:v>17839.188425925924</c:v>
                </c:pt>
                <c:pt idx="4">
                  <c:v>17839.188518518517</c:v>
                </c:pt>
                <c:pt idx="5">
                  <c:v>17839.188587962963</c:v>
                </c:pt>
                <c:pt idx="6">
                  <c:v>17839.188657407409</c:v>
                </c:pt>
                <c:pt idx="7">
                  <c:v>17839.188692129628</c:v>
                </c:pt>
                <c:pt idx="8">
                  <c:v>17839.188726851851</c:v>
                </c:pt>
                <c:pt idx="9">
                  <c:v>17839.188807870371</c:v>
                </c:pt>
                <c:pt idx="10">
                  <c:v>17839.188900462963</c:v>
                </c:pt>
                <c:pt idx="11">
                  <c:v>17839.189027777778</c:v>
                </c:pt>
                <c:pt idx="12">
                  <c:v>17839.189074074075</c:v>
                </c:pt>
                <c:pt idx="13">
                  <c:v>17839.189120370367</c:v>
                </c:pt>
                <c:pt idx="14">
                  <c:v>17839.189456018517</c:v>
                </c:pt>
                <c:pt idx="15">
                  <c:v>17839.189502314814</c:v>
                </c:pt>
                <c:pt idx="16">
                  <c:v>17839.189803240741</c:v>
                </c:pt>
                <c:pt idx="17">
                  <c:v>17839.18988425926</c:v>
                </c:pt>
                <c:pt idx="18">
                  <c:v>17839.190185185184</c:v>
                </c:pt>
                <c:pt idx="19">
                  <c:v>17839.190277777776</c:v>
                </c:pt>
                <c:pt idx="20">
                  <c:v>17839.19056712963</c:v>
                </c:pt>
                <c:pt idx="21">
                  <c:v>17839.190659722222</c:v>
                </c:pt>
                <c:pt idx="22">
                  <c:v>17839.19085648148</c:v>
                </c:pt>
                <c:pt idx="23">
                  <c:v>17839.1909375</c:v>
                </c:pt>
                <c:pt idx="24">
                  <c:v>17839.190960648149</c:v>
                </c:pt>
                <c:pt idx="25">
                  <c:v>17839.191064814815</c:v>
                </c:pt>
                <c:pt idx="26">
                  <c:v>17839.191145833334</c:v>
                </c:pt>
                <c:pt idx="27">
                  <c:v>17839.191354166669</c:v>
                </c:pt>
                <c:pt idx="28">
                  <c:v>17839.191504629631</c:v>
                </c:pt>
                <c:pt idx="29">
                  <c:v>17839.191724537035</c:v>
                </c:pt>
                <c:pt idx="30">
                  <c:v>17839.191875</c:v>
                </c:pt>
                <c:pt idx="31">
                  <c:v>17839.192071759258</c:v>
                </c:pt>
                <c:pt idx="32">
                  <c:v>17839.192256944447</c:v>
                </c:pt>
                <c:pt idx="33">
                  <c:v>17839.192453703701</c:v>
                </c:pt>
                <c:pt idx="34">
                  <c:v>17839.192638888886</c:v>
                </c:pt>
                <c:pt idx="35">
                  <c:v>17839.192847222221</c:v>
                </c:pt>
                <c:pt idx="36">
                  <c:v>17839.193009259259</c:v>
                </c:pt>
              </c:numCache>
            </c:numRef>
          </c:cat>
          <c:val>
            <c:numRef>
              <c:f>Haversinus!$P$2:$P$38</c:f>
              <c:numCache>
                <c:formatCode>General</c:formatCode>
                <c:ptCount val="37"/>
                <c:pt idx="0">
                  <c:v>10950</c:v>
                </c:pt>
                <c:pt idx="1">
                  <c:v>11111.538461538461</c:v>
                </c:pt>
                <c:pt idx="2">
                  <c:v>11250</c:v>
                </c:pt>
                <c:pt idx="3">
                  <c:v>11425</c:v>
                </c:pt>
                <c:pt idx="4">
                  <c:v>11575</c:v>
                </c:pt>
                <c:pt idx="5">
                  <c:v>11725</c:v>
                </c:pt>
                <c:pt idx="6">
                  <c:v>11850</c:v>
                </c:pt>
                <c:pt idx="7">
                  <c:v>11900</c:v>
                </c:pt>
                <c:pt idx="8">
                  <c:v>11950</c:v>
                </c:pt>
                <c:pt idx="9">
                  <c:v>12025</c:v>
                </c:pt>
                <c:pt idx="10">
                  <c:v>12250</c:v>
                </c:pt>
                <c:pt idx="11">
                  <c:v>12475</c:v>
                </c:pt>
                <c:pt idx="12">
                  <c:v>12575</c:v>
                </c:pt>
                <c:pt idx="13">
                  <c:v>12675</c:v>
                </c:pt>
                <c:pt idx="14">
                  <c:v>13619.69696969697</c:v>
                </c:pt>
                <c:pt idx="15">
                  <c:v>13750</c:v>
                </c:pt>
                <c:pt idx="16">
                  <c:v>13927.272727272728</c:v>
                </c:pt>
                <c:pt idx="17">
                  <c:v>13975</c:v>
                </c:pt>
                <c:pt idx="18">
                  <c:v>13650</c:v>
                </c:pt>
                <c:pt idx="19">
                  <c:v>13550</c:v>
                </c:pt>
                <c:pt idx="20">
                  <c:v>13265.90909090909</c:v>
                </c:pt>
                <c:pt idx="21">
                  <c:v>13175</c:v>
                </c:pt>
                <c:pt idx="22">
                  <c:v>12850</c:v>
                </c:pt>
                <c:pt idx="23">
                  <c:v>12900</c:v>
                </c:pt>
                <c:pt idx="24">
                  <c:v>12909.09090909091</c:v>
                </c:pt>
                <c:pt idx="25">
                  <c:v>12950</c:v>
                </c:pt>
                <c:pt idx="26">
                  <c:v>13025</c:v>
                </c:pt>
                <c:pt idx="27">
                  <c:v>13242.741935483871</c:v>
                </c:pt>
                <c:pt idx="28">
                  <c:v>13400</c:v>
                </c:pt>
                <c:pt idx="29">
                  <c:v>13756.25</c:v>
                </c:pt>
                <c:pt idx="30">
                  <c:v>14000</c:v>
                </c:pt>
                <c:pt idx="31">
                  <c:v>14000</c:v>
                </c:pt>
                <c:pt idx="32">
                  <c:v>14000</c:v>
                </c:pt>
                <c:pt idx="33">
                  <c:v>14025.757575757576</c:v>
                </c:pt>
                <c:pt idx="34">
                  <c:v>14050</c:v>
                </c:pt>
                <c:pt idx="35">
                  <c:v>14907.8125</c:v>
                </c:pt>
                <c:pt idx="36">
                  <c:v>15575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cat>
            <c:numRef>
              <c:f>Haversinus!$L$2:$L$38</c:f>
              <c:numCache>
                <c:formatCode>h:mm:ss;@</c:formatCode>
                <c:ptCount val="37"/>
                <c:pt idx="0">
                  <c:v>17839.188194444443</c:v>
                </c:pt>
                <c:pt idx="1">
                  <c:v>17839.188275462962</c:v>
                </c:pt>
                <c:pt idx="2">
                  <c:v>17839.188344907405</c:v>
                </c:pt>
                <c:pt idx="3">
                  <c:v>17839.188425925924</c:v>
                </c:pt>
                <c:pt idx="4">
                  <c:v>17839.188518518517</c:v>
                </c:pt>
                <c:pt idx="5">
                  <c:v>17839.188587962963</c:v>
                </c:pt>
                <c:pt idx="6">
                  <c:v>17839.188657407409</c:v>
                </c:pt>
                <c:pt idx="7">
                  <c:v>17839.188692129628</c:v>
                </c:pt>
                <c:pt idx="8">
                  <c:v>17839.188726851851</c:v>
                </c:pt>
                <c:pt idx="9">
                  <c:v>17839.188807870371</c:v>
                </c:pt>
                <c:pt idx="10">
                  <c:v>17839.188900462963</c:v>
                </c:pt>
                <c:pt idx="11">
                  <c:v>17839.189027777778</c:v>
                </c:pt>
                <c:pt idx="12">
                  <c:v>17839.189074074075</c:v>
                </c:pt>
                <c:pt idx="13">
                  <c:v>17839.189120370367</c:v>
                </c:pt>
                <c:pt idx="14">
                  <c:v>17839.189456018517</c:v>
                </c:pt>
                <c:pt idx="15">
                  <c:v>17839.189502314814</c:v>
                </c:pt>
                <c:pt idx="16">
                  <c:v>17839.189803240741</c:v>
                </c:pt>
                <c:pt idx="17">
                  <c:v>17839.18988425926</c:v>
                </c:pt>
                <c:pt idx="18">
                  <c:v>17839.190185185184</c:v>
                </c:pt>
                <c:pt idx="19">
                  <c:v>17839.190277777776</c:v>
                </c:pt>
                <c:pt idx="20">
                  <c:v>17839.19056712963</c:v>
                </c:pt>
                <c:pt idx="21">
                  <c:v>17839.190659722222</c:v>
                </c:pt>
                <c:pt idx="22">
                  <c:v>17839.19085648148</c:v>
                </c:pt>
                <c:pt idx="23">
                  <c:v>17839.1909375</c:v>
                </c:pt>
                <c:pt idx="24">
                  <c:v>17839.190960648149</c:v>
                </c:pt>
                <c:pt idx="25">
                  <c:v>17839.191064814815</c:v>
                </c:pt>
                <c:pt idx="26">
                  <c:v>17839.191145833334</c:v>
                </c:pt>
                <c:pt idx="27">
                  <c:v>17839.191354166669</c:v>
                </c:pt>
                <c:pt idx="28">
                  <c:v>17839.191504629631</c:v>
                </c:pt>
                <c:pt idx="29">
                  <c:v>17839.191724537035</c:v>
                </c:pt>
                <c:pt idx="30">
                  <c:v>17839.191875</c:v>
                </c:pt>
                <c:pt idx="31">
                  <c:v>17839.192071759258</c:v>
                </c:pt>
                <c:pt idx="32">
                  <c:v>17839.192256944447</c:v>
                </c:pt>
                <c:pt idx="33">
                  <c:v>17839.192453703701</c:v>
                </c:pt>
                <c:pt idx="34">
                  <c:v>17839.192638888886</c:v>
                </c:pt>
                <c:pt idx="35">
                  <c:v>17839.192847222221</c:v>
                </c:pt>
                <c:pt idx="36">
                  <c:v>17839.193009259259</c:v>
                </c:pt>
              </c:numCache>
            </c:numRef>
          </c:cat>
          <c:val>
            <c:numRef>
              <c:f>Haversinus!$S$2:$S$38</c:f>
              <c:numCache>
                <c:formatCode>General</c:formatCode>
                <c:ptCount val="37"/>
                <c:pt idx="0">
                  <c:v>17374.999921089639</c:v>
                </c:pt>
                <c:pt idx="1">
                  <c:v>17375</c:v>
                </c:pt>
                <c:pt idx="2">
                  <c:v>17270.833333333332</c:v>
                </c:pt>
                <c:pt idx="3">
                  <c:v>17149.305555555555</c:v>
                </c:pt>
                <c:pt idx="4">
                  <c:v>17010.416666666668</c:v>
                </c:pt>
                <c:pt idx="5">
                  <c:v>16906.25</c:v>
                </c:pt>
                <c:pt idx="6">
                  <c:v>16802.083333333332</c:v>
                </c:pt>
                <c:pt idx="7">
                  <c:v>16750</c:v>
                </c:pt>
                <c:pt idx="8">
                  <c:v>16659.090909090908</c:v>
                </c:pt>
                <c:pt idx="9">
                  <c:v>16446.969696969696</c:v>
                </c:pt>
                <c:pt idx="10">
                  <c:v>16204.545454545454</c:v>
                </c:pt>
                <c:pt idx="11">
                  <c:v>15871.212121212122</c:v>
                </c:pt>
                <c:pt idx="12">
                  <c:v>15750</c:v>
                </c:pt>
                <c:pt idx="13">
                  <c:v>15656.060606060606</c:v>
                </c:pt>
                <c:pt idx="14">
                  <c:v>14975</c:v>
                </c:pt>
                <c:pt idx="15">
                  <c:v>14925</c:v>
                </c:pt>
                <c:pt idx="16">
                  <c:v>14600</c:v>
                </c:pt>
                <c:pt idx="17">
                  <c:v>14605.30303030303</c:v>
                </c:pt>
                <c:pt idx="18">
                  <c:v>14625</c:v>
                </c:pt>
                <c:pt idx="19">
                  <c:v>14715.90909090909</c:v>
                </c:pt>
                <c:pt idx="20">
                  <c:v>15000</c:v>
                </c:pt>
                <c:pt idx="21">
                  <c:v>15000</c:v>
                </c:pt>
                <c:pt idx="22">
                  <c:v>15000</c:v>
                </c:pt>
                <c:pt idx="23">
                  <c:v>15000</c:v>
                </c:pt>
                <c:pt idx="24">
                  <c:v>15000</c:v>
                </c:pt>
                <c:pt idx="25">
                  <c:v>15000</c:v>
                </c:pt>
                <c:pt idx="26">
                  <c:v>15000</c:v>
                </c:pt>
                <c:pt idx="27">
                  <c:v>15000</c:v>
                </c:pt>
                <c:pt idx="28">
                  <c:v>15010.15625</c:v>
                </c:pt>
                <c:pt idx="29">
                  <c:v>15025</c:v>
                </c:pt>
                <c:pt idx="30">
                  <c:v>15025</c:v>
                </c:pt>
                <c:pt idx="31">
                  <c:v>15025</c:v>
                </c:pt>
                <c:pt idx="32">
                  <c:v>15012.878787878788</c:v>
                </c:pt>
                <c:pt idx="33">
                  <c:v>15000</c:v>
                </c:pt>
                <c:pt idx="34">
                  <c:v>15000</c:v>
                </c:pt>
                <c:pt idx="35">
                  <c:v>15000</c:v>
                </c:pt>
                <c:pt idx="36">
                  <c:v>15000.000136248067</c:v>
                </c:pt>
              </c:numCache>
            </c:numRef>
          </c:val>
          <c:smooth val="0"/>
        </c:ser>
        <c:ser>
          <c:idx val="2"/>
          <c:order val="2"/>
          <c:marker>
            <c:symbol val="none"/>
          </c:marker>
          <c:cat>
            <c:numRef>
              <c:f>Haversinus!$L$2:$L$38</c:f>
              <c:numCache>
                <c:formatCode>h:mm:ss;@</c:formatCode>
                <c:ptCount val="37"/>
                <c:pt idx="0">
                  <c:v>17839.188194444443</c:v>
                </c:pt>
                <c:pt idx="1">
                  <c:v>17839.188275462962</c:v>
                </c:pt>
                <c:pt idx="2">
                  <c:v>17839.188344907405</c:v>
                </c:pt>
                <c:pt idx="3">
                  <c:v>17839.188425925924</c:v>
                </c:pt>
                <c:pt idx="4">
                  <c:v>17839.188518518517</c:v>
                </c:pt>
                <c:pt idx="5">
                  <c:v>17839.188587962963</c:v>
                </c:pt>
                <c:pt idx="6">
                  <c:v>17839.188657407409</c:v>
                </c:pt>
                <c:pt idx="7">
                  <c:v>17839.188692129628</c:v>
                </c:pt>
                <c:pt idx="8">
                  <c:v>17839.188726851851</c:v>
                </c:pt>
                <c:pt idx="9">
                  <c:v>17839.188807870371</c:v>
                </c:pt>
                <c:pt idx="10">
                  <c:v>17839.188900462963</c:v>
                </c:pt>
                <c:pt idx="11">
                  <c:v>17839.189027777778</c:v>
                </c:pt>
                <c:pt idx="12">
                  <c:v>17839.189074074075</c:v>
                </c:pt>
                <c:pt idx="13">
                  <c:v>17839.189120370367</c:v>
                </c:pt>
                <c:pt idx="14">
                  <c:v>17839.189456018517</c:v>
                </c:pt>
                <c:pt idx="15">
                  <c:v>17839.189502314814</c:v>
                </c:pt>
                <c:pt idx="16">
                  <c:v>17839.189803240741</c:v>
                </c:pt>
                <c:pt idx="17">
                  <c:v>17839.18988425926</c:v>
                </c:pt>
                <c:pt idx="18">
                  <c:v>17839.190185185184</c:v>
                </c:pt>
                <c:pt idx="19">
                  <c:v>17839.190277777776</c:v>
                </c:pt>
                <c:pt idx="20">
                  <c:v>17839.19056712963</c:v>
                </c:pt>
                <c:pt idx="21">
                  <c:v>17839.190659722222</c:v>
                </c:pt>
                <c:pt idx="22">
                  <c:v>17839.19085648148</c:v>
                </c:pt>
                <c:pt idx="23">
                  <c:v>17839.1909375</c:v>
                </c:pt>
                <c:pt idx="24">
                  <c:v>17839.190960648149</c:v>
                </c:pt>
                <c:pt idx="25">
                  <c:v>17839.191064814815</c:v>
                </c:pt>
                <c:pt idx="26">
                  <c:v>17839.191145833334</c:v>
                </c:pt>
                <c:pt idx="27">
                  <c:v>17839.191354166669</c:v>
                </c:pt>
                <c:pt idx="28">
                  <c:v>17839.191504629631</c:v>
                </c:pt>
                <c:pt idx="29">
                  <c:v>17839.191724537035</c:v>
                </c:pt>
                <c:pt idx="30">
                  <c:v>17839.191875</c:v>
                </c:pt>
                <c:pt idx="31">
                  <c:v>17839.192071759258</c:v>
                </c:pt>
                <c:pt idx="32">
                  <c:v>17839.192256944447</c:v>
                </c:pt>
                <c:pt idx="33">
                  <c:v>17839.192453703701</c:v>
                </c:pt>
                <c:pt idx="34">
                  <c:v>17839.192638888886</c:v>
                </c:pt>
                <c:pt idx="35">
                  <c:v>17839.192847222221</c:v>
                </c:pt>
                <c:pt idx="36">
                  <c:v>17839.193009259259</c:v>
                </c:pt>
              </c:numCache>
            </c:numRef>
          </c:cat>
          <c:val>
            <c:numRef>
              <c:f>Haversinus!$T$2:$T$38</c:f>
              <c:numCache>
                <c:formatCode>General</c:formatCode>
                <c:ptCount val="37"/>
                <c:pt idx="0">
                  <c:v>52180.518104848008</c:v>
                </c:pt>
                <c:pt idx="1">
                  <c:v>52458.304810799506</c:v>
                </c:pt>
                <c:pt idx="2">
                  <c:v>51646.902784942176</c:v>
                </c:pt>
                <c:pt idx="3">
                  <c:v>50444.846501887187</c:v>
                </c:pt>
                <c:pt idx="4">
                  <c:v>48766.685614661517</c:v>
                </c:pt>
                <c:pt idx="5">
                  <c:v>47268.875689553905</c:v>
                </c:pt>
                <c:pt idx="6">
                  <c:v>45643.338431128592</c:v>
                </c:pt>
                <c:pt idx="7">
                  <c:v>44782.668821838655</c:v>
                </c:pt>
                <c:pt idx="8">
                  <c:v>43948.306264165585</c:v>
                </c:pt>
                <c:pt idx="9">
                  <c:v>41967.747614044485</c:v>
                </c:pt>
                <c:pt idx="10">
                  <c:v>39217.244611622722</c:v>
                </c:pt>
                <c:pt idx="11">
                  <c:v>35905.430624464563</c:v>
                </c:pt>
                <c:pt idx="12">
                  <c:v>34445.997251509849</c:v>
                </c:pt>
                <c:pt idx="13">
                  <c:v>32969.675408230112</c:v>
                </c:pt>
                <c:pt idx="14">
                  <c:v>22676.680744678029</c:v>
                </c:pt>
                <c:pt idx="15">
                  <c:v>21258.879780877349</c:v>
                </c:pt>
                <c:pt idx="16">
                  <c:v>12050.32956367197</c:v>
                </c:pt>
                <c:pt idx="17">
                  <c:v>9609.1848247991074</c:v>
                </c:pt>
                <c:pt idx="18">
                  <c:v>679.66090004100499</c:v>
                </c:pt>
                <c:pt idx="19">
                  <c:v>1941.8717116908622</c:v>
                </c:pt>
                <c:pt idx="20">
                  <c:v>10123.040941932004</c:v>
                </c:pt>
                <c:pt idx="21">
                  <c:v>12698.063176304055</c:v>
                </c:pt>
                <c:pt idx="22">
                  <c:v>18556.417929780153</c:v>
                </c:pt>
                <c:pt idx="23">
                  <c:v>20641.947353608928</c:v>
                </c:pt>
                <c:pt idx="24">
                  <c:v>21255.418917762039</c:v>
                </c:pt>
                <c:pt idx="25">
                  <c:v>23985.310555221946</c:v>
                </c:pt>
                <c:pt idx="26">
                  <c:v>26638.026865255018</c:v>
                </c:pt>
                <c:pt idx="27">
                  <c:v>32586.247101428889</c:v>
                </c:pt>
                <c:pt idx="28">
                  <c:v>36991.585812304096</c:v>
                </c:pt>
                <c:pt idx="29">
                  <c:v>43713.014465658533</c:v>
                </c:pt>
                <c:pt idx="30">
                  <c:v>48204.51508815003</c:v>
                </c:pt>
                <c:pt idx="31">
                  <c:v>54070.318644784318</c:v>
                </c:pt>
                <c:pt idx="32">
                  <c:v>59647.618186634056</c:v>
                </c:pt>
                <c:pt idx="33">
                  <c:v>65590.221614227048</c:v>
                </c:pt>
                <c:pt idx="34">
                  <c:v>71150.993161409147</c:v>
                </c:pt>
                <c:pt idx="35">
                  <c:v>77485.849639226173</c:v>
                </c:pt>
                <c:pt idx="36">
                  <c:v>80448.051635982425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288128"/>
        <c:axId val="178289664"/>
      </c:lineChart>
      <c:catAx>
        <c:axId val="178288128"/>
        <c:scaling>
          <c:orientation val="minMax"/>
        </c:scaling>
        <c:delete val="0"/>
        <c:axPos val="b"/>
        <c:numFmt formatCode="h:mm:ss;@" sourceLinked="1"/>
        <c:majorTickMark val="out"/>
        <c:minorTickMark val="none"/>
        <c:tickLblPos val="nextTo"/>
        <c:crossAx val="178289664"/>
        <c:crosses val="autoZero"/>
        <c:auto val="1"/>
        <c:lblAlgn val="ctr"/>
        <c:lblOffset val="100"/>
        <c:noMultiLvlLbl val="0"/>
      </c:catAx>
      <c:valAx>
        <c:axId val="178289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82881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628649</xdr:colOff>
      <xdr:row>17</xdr:row>
      <xdr:rowOff>76199</xdr:rowOff>
    </xdr:from>
    <xdr:to>
      <xdr:col>9</xdr:col>
      <xdr:colOff>400049</xdr:colOff>
      <xdr:row>38</xdr:row>
      <xdr:rowOff>66674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n.wikipedia.org/wiki/Haversine_formula" TargetMode="External"/><Relationship Id="rId1" Type="http://schemas.openxmlformats.org/officeDocument/2006/relationships/hyperlink" Target="http://www.excelworld.ru/forum/3-0-1-0-10-3-%5brioran%5d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tabSelected="1" workbookViewId="0">
      <selection activeCell="K37" sqref="K37"/>
    </sheetView>
  </sheetViews>
  <sheetFormatPr defaultRowHeight="15" x14ac:dyDescent="0.25"/>
  <cols>
    <col min="1" max="1" width="13.42578125" customWidth="1"/>
    <col min="2" max="2" width="33.85546875" bestFit="1" customWidth="1"/>
    <col min="3" max="3" width="12.7109375" customWidth="1"/>
    <col min="4" max="4" width="10.28515625" customWidth="1"/>
    <col min="5" max="5" width="17.28515625" customWidth="1"/>
    <col min="6" max="6" width="10.42578125" customWidth="1"/>
    <col min="7" max="7" width="10.28515625" customWidth="1"/>
    <col min="9" max="9" width="13.28515625" style="22" customWidth="1"/>
    <col min="10" max="10" width="12" style="19" customWidth="1"/>
    <col min="11" max="11" width="11" style="19" customWidth="1"/>
    <col min="12" max="12" width="9.140625" style="19"/>
    <col min="13" max="13" width="16.85546875" style="19" customWidth="1"/>
    <col min="14" max="14" width="17.42578125" style="19" customWidth="1"/>
    <col min="15" max="15" width="9.85546875" customWidth="1"/>
    <col min="16" max="16" width="22.28515625" customWidth="1"/>
    <col min="17" max="17" width="22" customWidth="1"/>
    <col min="19" max="19" width="21" customWidth="1"/>
  </cols>
  <sheetData>
    <row r="1" spans="1:20" ht="15" customHeight="1" x14ac:dyDescent="0.25">
      <c r="A1" s="2">
        <v>55.792496999999997</v>
      </c>
      <c r="B1" s="3" t="s">
        <v>6</v>
      </c>
      <c r="D1" s="8" t="s">
        <v>14</v>
      </c>
      <c r="E1" s="8" t="s">
        <v>9</v>
      </c>
      <c r="L1" s="15"/>
      <c r="M1" s="15"/>
      <c r="N1" s="16" t="s">
        <v>5</v>
      </c>
      <c r="O1" s="16" t="s">
        <v>6</v>
      </c>
      <c r="P1" s="14"/>
      <c r="Q1" s="16" t="s">
        <v>7</v>
      </c>
      <c r="R1" s="16" t="s">
        <v>8</v>
      </c>
      <c r="S1" s="14"/>
      <c r="T1" s="23"/>
    </row>
    <row r="2" spans="1:20" ht="15" customHeight="1" x14ac:dyDescent="0.25">
      <c r="A2" s="2">
        <v>37.635815999999998</v>
      </c>
      <c r="B2" s="3" t="s">
        <v>5</v>
      </c>
      <c r="D2" s="9" t="s">
        <v>10</v>
      </c>
      <c r="E2" s="10" t="s">
        <v>12</v>
      </c>
      <c r="L2" s="17">
        <f>M2/60/60/24</f>
        <v>17839.188194444443</v>
      </c>
      <c r="M2" s="18">
        <v>1541305860</v>
      </c>
      <c r="N2" s="18">
        <v>31.690062999999999</v>
      </c>
      <c r="O2" s="18">
        <v>74.695342999999994</v>
      </c>
      <c r="P2" s="18">
        <v>10950</v>
      </c>
      <c r="Q2" s="18">
        <v>31.383086857470467</v>
      </c>
      <c r="R2" s="18">
        <v>74.233329662861649</v>
      </c>
      <c r="S2" s="18">
        <v>17374.999921089639</v>
      </c>
      <c r="T2" s="24">
        <f>2*6371*ASIN(SQRT(POWER(SIN((RADIANS(O2-R2))/2),2)+POWER(SIN((RADIANS(N2-Q2))/2),2)*COS(RADIANS(O2))*COS(RADIANS(R2))))*1000</f>
        <v>52180.518104848008</v>
      </c>
    </row>
    <row r="3" spans="1:20" ht="15" customHeight="1" x14ac:dyDescent="0.25">
      <c r="A3" s="2">
        <v>55.779665000000001</v>
      </c>
      <c r="B3" s="3" t="s">
        <v>8</v>
      </c>
      <c r="D3" s="9" t="s">
        <v>11</v>
      </c>
      <c r="E3" s="10" t="s">
        <v>13</v>
      </c>
      <c r="L3" s="12">
        <f t="shared" ref="L3:L38" si="0">M3/60/60/24</f>
        <v>17839.188275462962</v>
      </c>
      <c r="M3" s="13">
        <v>1541305867</v>
      </c>
      <c r="N3" s="13">
        <v>31.681264538461537</v>
      </c>
      <c r="O3" s="13">
        <v>74.698292692307689</v>
      </c>
      <c r="P3" s="13">
        <v>11111.538461538461</v>
      </c>
      <c r="Q3" s="13">
        <v>31.383087</v>
      </c>
      <c r="R3" s="13">
        <v>74.233329999999995</v>
      </c>
      <c r="S3" s="13">
        <v>17375</v>
      </c>
      <c r="T3" s="24">
        <f t="shared" ref="T3:T38" si="1">2*6371*ASIN(SQRT(POWER(SIN((RADIANS(O3-R3))/2),2)+POWER(SIN((RADIANS(N3-Q3))/2),2)*COS(RADIANS(O3))*COS(RADIANS(R3))))*1000</f>
        <v>52458.304810799506</v>
      </c>
    </row>
    <row r="4" spans="1:20" ht="15" customHeight="1" x14ac:dyDescent="0.25">
      <c r="A4" s="2">
        <v>37.633510000000001</v>
      </c>
      <c r="B4" s="3" t="s">
        <v>7</v>
      </c>
      <c r="L4" s="12">
        <f t="shared" si="0"/>
        <v>17839.188344907405</v>
      </c>
      <c r="M4" s="13">
        <v>1541305873</v>
      </c>
      <c r="N4" s="13">
        <v>31.673722999999999</v>
      </c>
      <c r="O4" s="13">
        <v>74.700821000000005</v>
      </c>
      <c r="P4" s="13">
        <v>11250</v>
      </c>
      <c r="Q4" s="13">
        <v>31.389621666666667</v>
      </c>
      <c r="R4" s="13">
        <v>74.242617499999994</v>
      </c>
      <c r="S4" s="13">
        <v>17270.833333333332</v>
      </c>
      <c r="T4" s="24">
        <f t="shared" si="1"/>
        <v>51646.902784942176</v>
      </c>
    </row>
    <row r="5" spans="1:20" ht="15" customHeight="1" x14ac:dyDescent="0.25">
      <c r="B5" s="1"/>
      <c r="L5" s="12">
        <f t="shared" si="0"/>
        <v>17839.188425925924</v>
      </c>
      <c r="M5" s="13">
        <v>1541305880</v>
      </c>
      <c r="N5" s="13">
        <v>31.666181999999999</v>
      </c>
      <c r="O5" s="13">
        <v>74.701369999999997</v>
      </c>
      <c r="P5" s="13">
        <v>11425</v>
      </c>
      <c r="Q5" s="13">
        <v>31.397245444444444</v>
      </c>
      <c r="R5" s="13">
        <v>74.25345291666666</v>
      </c>
      <c r="S5" s="13">
        <v>17149.305555555555</v>
      </c>
      <c r="T5" s="24">
        <f t="shared" si="1"/>
        <v>50444.846501887187</v>
      </c>
    </row>
    <row r="6" spans="1:20" ht="15" customHeight="1" x14ac:dyDescent="0.25">
      <c r="A6" s="6">
        <f>RADIANS(A1)</f>
        <v>0.97376277055905869</v>
      </c>
      <c r="B6" s="7" t="s">
        <v>17</v>
      </c>
      <c r="D6" t="s">
        <v>20</v>
      </c>
      <c r="L6" s="12">
        <f t="shared" si="0"/>
        <v>17839.188518518517</v>
      </c>
      <c r="M6" s="13">
        <v>1541305888</v>
      </c>
      <c r="N6" s="13">
        <v>31.655708000000001</v>
      </c>
      <c r="O6" s="13">
        <v>74.699286999999998</v>
      </c>
      <c r="P6" s="13">
        <v>11575</v>
      </c>
      <c r="Q6" s="13">
        <v>31.405958333333331</v>
      </c>
      <c r="R6" s="13">
        <v>74.265836250000007</v>
      </c>
      <c r="S6" s="13">
        <v>17010.416666666668</v>
      </c>
      <c r="T6" s="24">
        <f t="shared" si="1"/>
        <v>48766.685614661517</v>
      </c>
    </row>
    <row r="7" spans="1:20" ht="15" customHeight="1" x14ac:dyDescent="0.25">
      <c r="A7" s="6">
        <f t="shared" ref="A7:A9" si="2">RADIANS(A2)</f>
        <v>0.65686890587476221</v>
      </c>
      <c r="B7" s="7" t="s">
        <v>16</v>
      </c>
      <c r="D7" t="s">
        <v>21</v>
      </c>
      <c r="L7" s="12">
        <f t="shared" si="0"/>
        <v>17839.188587962963</v>
      </c>
      <c r="M7" s="13">
        <v>1541305894</v>
      </c>
      <c r="N7" s="13">
        <v>31.648682000000001</v>
      </c>
      <c r="O7" s="13">
        <v>74.695503000000002</v>
      </c>
      <c r="P7" s="13">
        <v>11725</v>
      </c>
      <c r="Q7" s="13">
        <v>31.412492999999998</v>
      </c>
      <c r="R7" s="13">
        <v>74.275123750000006</v>
      </c>
      <c r="S7" s="13">
        <v>16906.25</v>
      </c>
      <c r="T7" s="24">
        <f t="shared" si="1"/>
        <v>47268.875689553905</v>
      </c>
    </row>
    <row r="8" spans="1:20" ht="15" customHeight="1" x14ac:dyDescent="0.25">
      <c r="A8" s="6">
        <f t="shared" si="2"/>
        <v>0.97353880990944286</v>
      </c>
      <c r="B8" s="7" t="s">
        <v>19</v>
      </c>
      <c r="D8" t="s">
        <v>22</v>
      </c>
      <c r="L8" s="12">
        <f t="shared" si="0"/>
        <v>17839.188657407409</v>
      </c>
      <c r="M8" s="13">
        <v>1541305900</v>
      </c>
      <c r="N8" s="13">
        <v>31.641632000000001</v>
      </c>
      <c r="O8" s="13">
        <v>74.690551999999997</v>
      </c>
      <c r="P8" s="13">
        <v>11850</v>
      </c>
      <c r="Q8" s="13">
        <v>31.419027666666665</v>
      </c>
      <c r="R8" s="13">
        <v>74.284411250000005</v>
      </c>
      <c r="S8" s="13">
        <v>16802.083333333332</v>
      </c>
      <c r="T8" s="24">
        <f t="shared" si="1"/>
        <v>45643.338431128592</v>
      </c>
    </row>
    <row r="9" spans="1:20" ht="15" customHeight="1" x14ac:dyDescent="0.25">
      <c r="A9" s="6">
        <f t="shared" si="2"/>
        <v>0.65682865858221118</v>
      </c>
      <c r="B9" s="7" t="s">
        <v>18</v>
      </c>
      <c r="L9" s="12">
        <f t="shared" si="0"/>
        <v>17839.188692129628</v>
      </c>
      <c r="M9" s="13">
        <v>1541305903</v>
      </c>
      <c r="N9" s="13">
        <v>31.638633500000001</v>
      </c>
      <c r="O9" s="13">
        <v>74.687618499999999</v>
      </c>
      <c r="P9" s="13">
        <v>11900</v>
      </c>
      <c r="Q9" s="13">
        <v>31.422294999999998</v>
      </c>
      <c r="R9" s="13">
        <v>74.289055000000005</v>
      </c>
      <c r="S9" s="13">
        <v>16750</v>
      </c>
      <c r="T9" s="24">
        <f t="shared" si="1"/>
        <v>44782.668821838655</v>
      </c>
    </row>
    <row r="10" spans="1:20" ht="15" customHeight="1" x14ac:dyDescent="0.25">
      <c r="B10" s="1"/>
      <c r="L10" s="12">
        <f t="shared" si="0"/>
        <v>17839.188726851851</v>
      </c>
      <c r="M10" s="13">
        <v>1541305906</v>
      </c>
      <c r="N10" s="13">
        <v>31.635635000000001</v>
      </c>
      <c r="O10" s="13">
        <v>74.684685000000002</v>
      </c>
      <c r="P10" s="13">
        <v>11950</v>
      </c>
      <c r="Q10" s="13">
        <v>31.425401545454545</v>
      </c>
      <c r="R10" s="13">
        <v>74.293466818181827</v>
      </c>
      <c r="S10" s="13">
        <v>16659.090909090908</v>
      </c>
      <c r="T10" s="24">
        <f t="shared" si="1"/>
        <v>43948.306264165585</v>
      </c>
    </row>
    <row r="11" spans="1:20" ht="15" customHeight="1" x14ac:dyDescent="0.25">
      <c r="A11" s="2">
        <v>6371</v>
      </c>
      <c r="B11" s="3" t="s">
        <v>3</v>
      </c>
      <c r="D11" t="s">
        <v>23</v>
      </c>
      <c r="L11" s="12">
        <f t="shared" si="0"/>
        <v>17839.188807870371</v>
      </c>
      <c r="M11" s="13">
        <v>1541305913</v>
      </c>
      <c r="N11" s="13">
        <v>31.630324999999999</v>
      </c>
      <c r="O11" s="13">
        <v>74.677466999999993</v>
      </c>
      <c r="P11" s="13">
        <v>12025</v>
      </c>
      <c r="Q11" s="13">
        <v>31.432650151515151</v>
      </c>
      <c r="R11" s="13">
        <v>74.303761060606064</v>
      </c>
      <c r="S11" s="13">
        <v>16446.969696969696</v>
      </c>
      <c r="T11" s="24">
        <f t="shared" si="1"/>
        <v>41967.747614044485</v>
      </c>
    </row>
    <row r="12" spans="1:20" ht="15" customHeight="1" x14ac:dyDescent="0.25">
      <c r="A12" s="6">
        <f>POWER(SIN((A6-A8)/2),2)</f>
        <v>1.253959309167219E-8</v>
      </c>
      <c r="B12" s="7" t="s">
        <v>1</v>
      </c>
      <c r="D12" s="11" t="s">
        <v>24</v>
      </c>
      <c r="L12" s="12">
        <f t="shared" si="0"/>
        <v>17839.188900462963</v>
      </c>
      <c r="M12" s="13">
        <v>1541305921</v>
      </c>
      <c r="N12" s="13">
        <v>31.623778999999999</v>
      </c>
      <c r="O12" s="13">
        <v>74.664810000000003</v>
      </c>
      <c r="P12" s="13">
        <v>12250</v>
      </c>
      <c r="Q12" s="13">
        <v>31.440934272727272</v>
      </c>
      <c r="R12" s="13">
        <v>74.315525909090908</v>
      </c>
      <c r="S12" s="13">
        <v>16204.545454545454</v>
      </c>
      <c r="T12" s="24">
        <f t="shared" si="1"/>
        <v>39217.244611622722</v>
      </c>
    </row>
    <row r="13" spans="1:20" ht="15" customHeight="1" x14ac:dyDescent="0.25">
      <c r="A13" s="6">
        <f>POWER(SIN((A7-A9)/2),2)</f>
        <v>4.0496113936742865E-10</v>
      </c>
      <c r="B13" s="7" t="s">
        <v>0</v>
      </c>
      <c r="L13" s="12">
        <f t="shared" si="0"/>
        <v>17839.189027777778</v>
      </c>
      <c r="M13" s="13">
        <v>1541305932</v>
      </c>
      <c r="N13" s="13">
        <v>31.618141000000001</v>
      </c>
      <c r="O13" s="13">
        <v>74.65155</v>
      </c>
      <c r="P13" s="13">
        <v>12475</v>
      </c>
      <c r="Q13" s="13">
        <v>31.452324939393939</v>
      </c>
      <c r="R13" s="13">
        <v>74.331702575757575</v>
      </c>
      <c r="S13" s="13">
        <v>15871.212121212122</v>
      </c>
      <c r="T13" s="24">
        <f t="shared" si="1"/>
        <v>35905.430624464563</v>
      </c>
    </row>
    <row r="14" spans="1:20" ht="15" customHeight="1" x14ac:dyDescent="0.25">
      <c r="A14" s="6">
        <f>COS(A6)*COS(A8)</f>
        <v>0.31616360564774043</v>
      </c>
      <c r="B14" s="7" t="s">
        <v>2</v>
      </c>
      <c r="D14" t="s">
        <v>26</v>
      </c>
      <c r="L14" s="12">
        <f t="shared" si="0"/>
        <v>17839.189074074075</v>
      </c>
      <c r="M14" s="13">
        <v>1541305936</v>
      </c>
      <c r="N14" s="13">
        <v>31.615123500000003</v>
      </c>
      <c r="O14" s="13">
        <v>74.644447</v>
      </c>
      <c r="P14" s="13">
        <v>12575</v>
      </c>
      <c r="Q14" s="13">
        <v>31.456467</v>
      </c>
      <c r="R14" s="13">
        <v>74.337585000000004</v>
      </c>
      <c r="S14" s="13">
        <v>15750</v>
      </c>
      <c r="T14" s="24">
        <f t="shared" si="1"/>
        <v>34445.997251509849</v>
      </c>
    </row>
    <row r="15" spans="1:20" ht="15" customHeight="1" x14ac:dyDescent="0.25">
      <c r="A15" s="4">
        <f>2*A11*ASIN(SQRT(A12+A13*A14))</f>
        <v>1.434119154167335</v>
      </c>
      <c r="B15" s="5" t="s">
        <v>4</v>
      </c>
      <c r="D15" s="11" t="s">
        <v>25</v>
      </c>
      <c r="L15" s="12">
        <f t="shared" si="0"/>
        <v>17839.189120370367</v>
      </c>
      <c r="M15" s="13">
        <v>1541305940</v>
      </c>
      <c r="N15" s="13">
        <v>31.612106000000001</v>
      </c>
      <c r="O15" s="13">
        <v>74.637343999999999</v>
      </c>
      <c r="P15" s="13">
        <v>12675</v>
      </c>
      <c r="Q15" s="13">
        <v>31.460700575757574</v>
      </c>
      <c r="R15" s="13">
        <v>74.343617363636369</v>
      </c>
      <c r="S15" s="13">
        <v>15656.060606060606</v>
      </c>
      <c r="T15" s="24">
        <f t="shared" si="1"/>
        <v>32969.675408230112</v>
      </c>
    </row>
    <row r="16" spans="1:20" ht="15" customHeight="1" x14ac:dyDescent="0.25">
      <c r="B16" s="1"/>
      <c r="L16" s="12">
        <f t="shared" si="0"/>
        <v>17839.189456018517</v>
      </c>
      <c r="M16" s="13">
        <v>1541305969</v>
      </c>
      <c r="N16" s="13">
        <v>31.592354363636364</v>
      </c>
      <c r="O16" s="13">
        <v>74.589493121212115</v>
      </c>
      <c r="P16" s="13">
        <v>13619.69696969697</v>
      </c>
      <c r="Q16" s="13">
        <v>31.491394</v>
      </c>
      <c r="R16" s="13">
        <v>74.387352000000007</v>
      </c>
      <c r="S16" s="13">
        <v>14975</v>
      </c>
      <c r="T16" s="24">
        <f t="shared" si="1"/>
        <v>22676.680744678029</v>
      </c>
    </row>
    <row r="17" spans="1:20" ht="15" customHeight="1" x14ac:dyDescent="0.25">
      <c r="A17" s="4">
        <f>2*A11*ASIN(SQRT(POWER(SIN((RADIANS(A1-A3))/2),2)+POWER(SIN((RADIANS(A2-A4))/2),2)*COS(RADIANS(A1))*COS(RADIANS(A3))))</f>
        <v>1.4341191541673859</v>
      </c>
      <c r="B17" s="5" t="s">
        <v>15</v>
      </c>
      <c r="L17" s="12">
        <f t="shared" si="0"/>
        <v>17839.189502314814</v>
      </c>
      <c r="M17" s="13">
        <v>1541305973</v>
      </c>
      <c r="N17" s="13">
        <v>31.58963</v>
      </c>
      <c r="O17" s="13">
        <v>74.582892999999999</v>
      </c>
      <c r="P17" s="13">
        <v>13750</v>
      </c>
      <c r="Q17" s="13">
        <v>31.494781466666666</v>
      </c>
      <c r="R17" s="13">
        <v>74.39339746666667</v>
      </c>
      <c r="S17" s="13">
        <v>14925</v>
      </c>
      <c r="T17" s="24">
        <f t="shared" si="1"/>
        <v>21258.879780877349</v>
      </c>
    </row>
    <row r="18" spans="1:20" ht="15" customHeight="1" x14ac:dyDescent="0.25">
      <c r="L18" s="12">
        <f t="shared" si="0"/>
        <v>17839.189803240741</v>
      </c>
      <c r="M18" s="13">
        <v>1541305999</v>
      </c>
      <c r="N18" s="13">
        <v>31.568666909090911</v>
      </c>
      <c r="O18" s="13">
        <v>74.540172636363636</v>
      </c>
      <c r="P18" s="13">
        <v>13927.272727272728</v>
      </c>
      <c r="Q18" s="13">
        <v>31.5168</v>
      </c>
      <c r="R18" s="13">
        <v>74.432693</v>
      </c>
      <c r="S18" s="13">
        <v>14600</v>
      </c>
      <c r="T18" s="24">
        <f t="shared" si="1"/>
        <v>12050.32956367197</v>
      </c>
    </row>
    <row r="19" spans="1:20" ht="15" customHeight="1" x14ac:dyDescent="0.25">
      <c r="L19" s="12">
        <f t="shared" si="0"/>
        <v>17839.18988425926</v>
      </c>
      <c r="M19" s="13">
        <v>1541306006</v>
      </c>
      <c r="N19" s="13">
        <v>31.563023000000001</v>
      </c>
      <c r="O19" s="13">
        <v>74.528671000000003</v>
      </c>
      <c r="P19" s="13">
        <v>13975</v>
      </c>
      <c r="Q19" s="13">
        <v>31.522033666666665</v>
      </c>
      <c r="R19" s="13">
        <v>74.442951818181811</v>
      </c>
      <c r="S19" s="13">
        <v>14605.30303030303</v>
      </c>
      <c r="T19" s="24">
        <f t="shared" si="1"/>
        <v>9609.1848247991074</v>
      </c>
    </row>
    <row r="20" spans="1:20" ht="15" customHeight="1" x14ac:dyDescent="0.25">
      <c r="L20" s="12">
        <f t="shared" si="0"/>
        <v>17839.190185185184</v>
      </c>
      <c r="M20" s="13">
        <v>1541306032</v>
      </c>
      <c r="N20" s="13">
        <v>31.542019588235295</v>
      </c>
      <c r="O20" s="13">
        <v>74.487166588235297</v>
      </c>
      <c r="P20" s="13">
        <v>13650</v>
      </c>
      <c r="Q20" s="13">
        <v>31.541473</v>
      </c>
      <c r="R20" s="13">
        <v>74.481055999999995</v>
      </c>
      <c r="S20" s="13">
        <v>14625</v>
      </c>
      <c r="T20" s="24">
        <f t="shared" si="1"/>
        <v>679.66090004100499</v>
      </c>
    </row>
    <row r="21" spans="1:20" ht="15" customHeight="1" x14ac:dyDescent="0.25">
      <c r="J21" s="20"/>
      <c r="K21" s="20"/>
      <c r="L21" s="12">
        <f t="shared" si="0"/>
        <v>17839.190277777776</v>
      </c>
      <c r="M21" s="13">
        <v>1541306040</v>
      </c>
      <c r="N21" s="13">
        <v>31.535557000000001</v>
      </c>
      <c r="O21" s="13">
        <v>74.474395999999999</v>
      </c>
      <c r="P21" s="13">
        <v>13550</v>
      </c>
      <c r="Q21" s="13">
        <v>31.546921969696971</v>
      </c>
      <c r="R21" s="13">
        <v>74.491592969696967</v>
      </c>
      <c r="S21" s="13">
        <v>14715.90909090909</v>
      </c>
      <c r="T21" s="24">
        <f t="shared" si="1"/>
        <v>1941.8717116908622</v>
      </c>
    </row>
    <row r="22" spans="1:20" ht="15" customHeight="1" x14ac:dyDescent="0.25">
      <c r="J22" s="21"/>
      <c r="K22" s="21"/>
      <c r="L22" s="12">
        <f t="shared" si="0"/>
        <v>17839.19056712963</v>
      </c>
      <c r="M22" s="13">
        <v>1541306065</v>
      </c>
      <c r="N22" s="13">
        <v>31.516688818181819</v>
      </c>
      <c r="O22" s="13">
        <v>74.434364939393944</v>
      </c>
      <c r="P22" s="13">
        <v>13265.90909090909</v>
      </c>
      <c r="Q22" s="13">
        <v>31.563949999999998</v>
      </c>
      <c r="R22" s="13">
        <v>74.524520999999993</v>
      </c>
      <c r="S22" s="13">
        <v>15000</v>
      </c>
      <c r="T22" s="24">
        <f t="shared" si="1"/>
        <v>10123.040941932004</v>
      </c>
    </row>
    <row r="23" spans="1:20" ht="15" customHeight="1" x14ac:dyDescent="0.25">
      <c r="J23" s="21"/>
      <c r="K23" s="21"/>
      <c r="L23" s="12">
        <f t="shared" si="0"/>
        <v>17839.190659722222</v>
      </c>
      <c r="M23" s="13">
        <v>1541306073</v>
      </c>
      <c r="N23" s="13">
        <v>31.510650999999999</v>
      </c>
      <c r="O23" s="13">
        <v>74.421554999999998</v>
      </c>
      <c r="P23" s="13">
        <v>13175</v>
      </c>
      <c r="Q23" s="13">
        <v>31.56912082352941</v>
      </c>
      <c r="R23" s="13">
        <v>74.534674411764698</v>
      </c>
      <c r="S23" s="13">
        <v>15000</v>
      </c>
      <c r="T23" s="24">
        <f t="shared" si="1"/>
        <v>12698.063176304055</v>
      </c>
    </row>
    <row r="24" spans="1:20" ht="15" customHeight="1" x14ac:dyDescent="0.25">
      <c r="J24" s="21"/>
      <c r="K24" s="21"/>
      <c r="L24" s="12">
        <f t="shared" si="0"/>
        <v>17839.19085648148</v>
      </c>
      <c r="M24" s="13">
        <v>1541306090</v>
      </c>
      <c r="N24" s="13">
        <v>31.498626999999999</v>
      </c>
      <c r="O24" s="13">
        <v>74.390799999999999</v>
      </c>
      <c r="P24" s="13">
        <v>12850</v>
      </c>
      <c r="Q24" s="13">
        <v>31.580108823529411</v>
      </c>
      <c r="R24" s="13">
        <v>74.556250411764708</v>
      </c>
      <c r="S24" s="13">
        <v>15000</v>
      </c>
      <c r="T24" s="24">
        <f t="shared" si="1"/>
        <v>18556.417929780153</v>
      </c>
    </row>
    <row r="25" spans="1:20" ht="15" customHeight="1" x14ac:dyDescent="0.25">
      <c r="J25" s="21"/>
      <c r="K25" s="21"/>
      <c r="L25" s="12">
        <f t="shared" si="0"/>
        <v>17839.1909375</v>
      </c>
      <c r="M25" s="13">
        <v>1541306097</v>
      </c>
      <c r="N25" s="13">
        <v>31.496220000000001</v>
      </c>
      <c r="O25" s="13">
        <v>74.381011999999998</v>
      </c>
      <c r="P25" s="13">
        <v>12900</v>
      </c>
      <c r="Q25" s="13">
        <v>31.584633294117648</v>
      </c>
      <c r="R25" s="13">
        <v>74.565134647058827</v>
      </c>
      <c r="S25" s="13">
        <v>15000</v>
      </c>
      <c r="T25" s="24">
        <f t="shared" si="1"/>
        <v>20641.947353608928</v>
      </c>
    </row>
    <row r="26" spans="1:20" x14ac:dyDescent="0.25">
      <c r="J26" s="21"/>
      <c r="K26" s="21"/>
      <c r="L26" s="12">
        <f t="shared" si="0"/>
        <v>17839.190960648149</v>
      </c>
      <c r="M26" s="13">
        <v>1541306099</v>
      </c>
      <c r="N26" s="13">
        <v>31.49565890909091</v>
      </c>
      <c r="O26" s="13">
        <v>74.378051818181817</v>
      </c>
      <c r="P26" s="13">
        <v>12909.09090909091</v>
      </c>
      <c r="Q26" s="13">
        <v>31.585926000000001</v>
      </c>
      <c r="R26" s="13">
        <v>74.567672999999999</v>
      </c>
      <c r="S26" s="13">
        <v>15000</v>
      </c>
      <c r="T26" s="24">
        <f t="shared" si="1"/>
        <v>21255.418917762039</v>
      </c>
    </row>
    <row r="27" spans="1:20" x14ac:dyDescent="0.25">
      <c r="J27" s="21"/>
      <c r="K27" s="21"/>
      <c r="L27" s="12">
        <f t="shared" si="0"/>
        <v>17839.191064814815</v>
      </c>
      <c r="M27" s="13">
        <v>1541306108</v>
      </c>
      <c r="N27" s="13">
        <v>31.493134000000001</v>
      </c>
      <c r="O27" s="13">
        <v>74.364731000000006</v>
      </c>
      <c r="P27" s="13">
        <v>12950</v>
      </c>
      <c r="Q27" s="13">
        <v>31.592777382352942</v>
      </c>
      <c r="R27" s="13">
        <v>74.578780323529415</v>
      </c>
      <c r="S27" s="13">
        <v>15000</v>
      </c>
      <c r="T27" s="24">
        <f t="shared" si="1"/>
        <v>23985.310555221946</v>
      </c>
    </row>
    <row r="28" spans="1:20" x14ac:dyDescent="0.25">
      <c r="J28" s="21"/>
      <c r="K28" s="21"/>
      <c r="L28" s="12">
        <f t="shared" si="0"/>
        <v>17839.191145833334</v>
      </c>
      <c r="M28" s="13">
        <v>1541306115</v>
      </c>
      <c r="N28" s="13">
        <v>31.490587000000001</v>
      </c>
      <c r="O28" s="13">
        <v>74.349593999999996</v>
      </c>
      <c r="P28" s="13">
        <v>13025</v>
      </c>
      <c r="Q28" s="13">
        <v>31.598106235294118</v>
      </c>
      <c r="R28" s="13">
        <v>74.587419352941183</v>
      </c>
      <c r="S28" s="13">
        <v>15000</v>
      </c>
      <c r="T28" s="24">
        <f t="shared" si="1"/>
        <v>26638.026865255018</v>
      </c>
    </row>
    <row r="29" spans="1:20" x14ac:dyDescent="0.25">
      <c r="J29" s="21"/>
      <c r="K29" s="21"/>
      <c r="L29" s="12">
        <f t="shared" si="0"/>
        <v>17839.191354166669</v>
      </c>
      <c r="M29" s="13">
        <v>1541306133</v>
      </c>
      <c r="N29" s="13">
        <v>31.486297774193549</v>
      </c>
      <c r="O29" s="13">
        <v>74.318513225806441</v>
      </c>
      <c r="P29" s="13">
        <v>13242.741935483871</v>
      </c>
      <c r="Q29" s="13">
        <v>31.611809000000001</v>
      </c>
      <c r="R29" s="13">
        <v>74.609634</v>
      </c>
      <c r="S29" s="13">
        <v>15000</v>
      </c>
      <c r="T29" s="24">
        <f t="shared" si="1"/>
        <v>32586.247101428889</v>
      </c>
    </row>
    <row r="30" spans="1:20" x14ac:dyDescent="0.25">
      <c r="J30" s="21"/>
      <c r="K30" s="21"/>
      <c r="L30" s="12">
        <f t="shared" si="0"/>
        <v>17839.191504629631</v>
      </c>
      <c r="M30" s="13">
        <v>1541306146</v>
      </c>
      <c r="N30" s="13">
        <v>31.4832</v>
      </c>
      <c r="O30" s="13">
        <v>74.296065999999996</v>
      </c>
      <c r="P30" s="13">
        <v>13400</v>
      </c>
      <c r="Q30" s="13">
        <v>31.62308771875</v>
      </c>
      <c r="R30" s="13">
        <v>74.626622156249994</v>
      </c>
      <c r="S30" s="13">
        <v>15010.15625</v>
      </c>
      <c r="T30" s="24">
        <f t="shared" si="1"/>
        <v>36991.585812304096</v>
      </c>
    </row>
    <row r="31" spans="1:20" x14ac:dyDescent="0.25">
      <c r="J31" s="21"/>
      <c r="K31" s="21"/>
      <c r="L31" s="12">
        <f t="shared" si="0"/>
        <v>17839.191724537035</v>
      </c>
      <c r="M31" s="13">
        <v>1541306165</v>
      </c>
      <c r="N31" s="13">
        <v>31.479017625000001</v>
      </c>
      <c r="O31" s="13">
        <v>74.2606915625</v>
      </c>
      <c r="P31" s="13">
        <v>13756.25</v>
      </c>
      <c r="Q31" s="13">
        <v>31.639572000000001</v>
      </c>
      <c r="R31" s="13">
        <v>74.651450999999994</v>
      </c>
      <c r="S31" s="13">
        <v>15025</v>
      </c>
      <c r="T31" s="24">
        <f t="shared" si="1"/>
        <v>43713.014465658533</v>
      </c>
    </row>
    <row r="32" spans="1:20" x14ac:dyDescent="0.25">
      <c r="J32" s="21"/>
      <c r="K32" s="21"/>
      <c r="L32" s="12">
        <f t="shared" si="0"/>
        <v>17839.191875</v>
      </c>
      <c r="M32" s="13">
        <v>1541306178</v>
      </c>
      <c r="N32" s="13">
        <v>31.476156</v>
      </c>
      <c r="O32" s="13">
        <v>74.236487999999994</v>
      </c>
      <c r="P32" s="13">
        <v>14000</v>
      </c>
      <c r="Q32" s="13">
        <v>31.650164833333335</v>
      </c>
      <c r="R32" s="13">
        <v>74.667485633333328</v>
      </c>
      <c r="S32" s="13">
        <v>15025</v>
      </c>
      <c r="T32" s="24">
        <f t="shared" si="1"/>
        <v>48204.51508815003</v>
      </c>
    </row>
    <row r="33" spans="10:20" x14ac:dyDescent="0.25">
      <c r="J33" s="21"/>
      <c r="K33" s="21"/>
      <c r="L33" s="12">
        <f t="shared" si="0"/>
        <v>17839.192071759258</v>
      </c>
      <c r="M33" s="13">
        <v>1541306195</v>
      </c>
      <c r="N33" s="13">
        <v>31.472439181818181</v>
      </c>
      <c r="O33" s="13">
        <v>74.204908181818183</v>
      </c>
      <c r="P33" s="13">
        <v>14000</v>
      </c>
      <c r="Q33" s="13">
        <v>31.664017000000001</v>
      </c>
      <c r="R33" s="13">
        <v>74.688453999999993</v>
      </c>
      <c r="S33" s="13">
        <v>15025</v>
      </c>
      <c r="T33" s="24">
        <f t="shared" si="1"/>
        <v>54070.318644784318</v>
      </c>
    </row>
    <row r="34" spans="10:20" x14ac:dyDescent="0.25">
      <c r="J34" s="21"/>
      <c r="K34" s="21"/>
      <c r="L34" s="12">
        <f t="shared" si="0"/>
        <v>17839.192256944447</v>
      </c>
      <c r="M34" s="13">
        <v>1541306211</v>
      </c>
      <c r="N34" s="13">
        <v>31.468941000000001</v>
      </c>
      <c r="O34" s="13">
        <v>74.175185999999997</v>
      </c>
      <c r="P34" s="13">
        <v>14000</v>
      </c>
      <c r="Q34" s="13">
        <v>31.677444393939396</v>
      </c>
      <c r="R34" s="13">
        <v>74.70868769696969</v>
      </c>
      <c r="S34" s="13">
        <v>15012.878787878788</v>
      </c>
      <c r="T34" s="24">
        <f t="shared" si="1"/>
        <v>59647.618186634056</v>
      </c>
    </row>
    <row r="35" spans="10:20" x14ac:dyDescent="0.25">
      <c r="J35" s="21"/>
      <c r="K35" s="21"/>
      <c r="L35" s="12">
        <f t="shared" si="0"/>
        <v>17839.192453703701</v>
      </c>
      <c r="M35" s="13">
        <v>1541306228</v>
      </c>
      <c r="N35" s="13">
        <v>31.465055727272727</v>
      </c>
      <c r="O35" s="13">
        <v>74.143460909090905</v>
      </c>
      <c r="P35" s="13">
        <v>14025.757575757576</v>
      </c>
      <c r="Q35" s="13">
        <v>31.691711000000002</v>
      </c>
      <c r="R35" s="13">
        <v>74.730186000000003</v>
      </c>
      <c r="S35" s="13">
        <v>15000</v>
      </c>
      <c r="T35" s="24">
        <f t="shared" si="1"/>
        <v>65590.221614227048</v>
      </c>
    </row>
    <row r="36" spans="10:20" x14ac:dyDescent="0.25">
      <c r="J36" s="21"/>
      <c r="K36" s="21"/>
      <c r="L36" s="12">
        <f t="shared" si="0"/>
        <v>17839.192638888886</v>
      </c>
      <c r="M36" s="13">
        <v>1541306244</v>
      </c>
      <c r="N36" s="13">
        <v>31.461399</v>
      </c>
      <c r="O36" s="13">
        <v>74.113602</v>
      </c>
      <c r="P36" s="13">
        <v>14050</v>
      </c>
      <c r="Q36" s="13">
        <v>31.704895</v>
      </c>
      <c r="R36" s="13">
        <v>74.750133764705879</v>
      </c>
      <c r="S36" s="13">
        <v>15000</v>
      </c>
      <c r="T36" s="24">
        <f t="shared" si="1"/>
        <v>71150.993161409147</v>
      </c>
    </row>
    <row r="37" spans="10:20" x14ac:dyDescent="0.25">
      <c r="J37" s="21"/>
      <c r="K37" s="21"/>
      <c r="L37" s="12">
        <f t="shared" si="0"/>
        <v>17839.192847222221</v>
      </c>
      <c r="M37" s="13">
        <v>1541306262</v>
      </c>
      <c r="N37" s="13">
        <v>31.457052000000001</v>
      </c>
      <c r="O37" s="13">
        <v>74.079304124999993</v>
      </c>
      <c r="P37" s="13">
        <v>14907.8125</v>
      </c>
      <c r="Q37" s="13">
        <v>31.719726999999999</v>
      </c>
      <c r="R37" s="13">
        <v>74.772575000000003</v>
      </c>
      <c r="S37" s="13">
        <v>15000</v>
      </c>
      <c r="T37" s="24">
        <f t="shared" si="1"/>
        <v>77485.849639226173</v>
      </c>
    </row>
    <row r="38" spans="10:20" x14ac:dyDescent="0.25">
      <c r="J38" s="21"/>
      <c r="K38" s="21"/>
      <c r="L38" s="12">
        <f t="shared" si="0"/>
        <v>17839.193009259259</v>
      </c>
      <c r="M38" s="13">
        <v>1541306276</v>
      </c>
      <c r="N38" s="13">
        <v>31.453671</v>
      </c>
      <c r="O38" s="13">
        <v>74.052627999999999</v>
      </c>
      <c r="P38" s="13">
        <v>15575</v>
      </c>
      <c r="Q38" s="13">
        <v>31.719727288116765</v>
      </c>
      <c r="R38" s="13">
        <v>74.772575679174594</v>
      </c>
      <c r="S38" s="13">
        <v>15000.000136248067</v>
      </c>
      <c r="T38" s="24">
        <f t="shared" si="1"/>
        <v>80448.051635982425</v>
      </c>
    </row>
    <row r="39" spans="10:20" x14ac:dyDescent="0.25">
      <c r="J39" s="21"/>
      <c r="K39" s="21"/>
      <c r="L39" s="21"/>
      <c r="M39" s="21"/>
      <c r="N39" s="21"/>
      <c r="O39" s="15"/>
      <c r="P39" s="15"/>
    </row>
    <row r="40" spans="10:20" x14ac:dyDescent="0.25">
      <c r="J40" s="21"/>
      <c r="K40" s="21"/>
      <c r="L40" s="21"/>
      <c r="M40" s="21"/>
      <c r="N40" s="21"/>
      <c r="O40" s="15"/>
      <c r="P40" s="15"/>
    </row>
    <row r="41" spans="10:20" x14ac:dyDescent="0.25">
      <c r="J41" s="21"/>
      <c r="K41" s="21"/>
      <c r="L41" s="21"/>
      <c r="M41" s="21"/>
      <c r="N41" s="21"/>
      <c r="O41" s="15"/>
      <c r="P41" s="15"/>
    </row>
    <row r="42" spans="10:20" x14ac:dyDescent="0.25">
      <c r="J42" s="21"/>
      <c r="K42" s="21"/>
      <c r="L42" s="21"/>
      <c r="M42" s="21"/>
      <c r="N42" s="21"/>
      <c r="O42" s="15"/>
      <c r="P42" s="15"/>
    </row>
    <row r="43" spans="10:20" x14ac:dyDescent="0.25">
      <c r="J43" s="21"/>
      <c r="K43" s="21"/>
      <c r="L43" s="21"/>
      <c r="M43" s="21"/>
      <c r="N43" s="21"/>
      <c r="O43" s="15"/>
      <c r="P43" s="15"/>
    </row>
    <row r="44" spans="10:20" x14ac:dyDescent="0.25">
      <c r="J44" s="21"/>
      <c r="K44" s="21"/>
      <c r="L44" s="21"/>
      <c r="M44" s="21"/>
      <c r="N44" s="21"/>
      <c r="O44" s="15"/>
      <c r="P44" s="15"/>
    </row>
    <row r="45" spans="10:20" x14ac:dyDescent="0.25">
      <c r="J45" s="21"/>
      <c r="K45" s="21"/>
      <c r="L45" s="21"/>
      <c r="M45" s="21"/>
      <c r="N45" s="21"/>
      <c r="O45" s="15"/>
      <c r="P45" s="15"/>
    </row>
    <row r="46" spans="10:20" x14ac:dyDescent="0.25">
      <c r="J46" s="21"/>
      <c r="K46" s="21"/>
      <c r="L46" s="21"/>
      <c r="M46" s="21"/>
      <c r="N46" s="21"/>
      <c r="O46" s="15"/>
      <c r="P46" s="15"/>
    </row>
    <row r="47" spans="10:20" x14ac:dyDescent="0.25">
      <c r="J47" s="21"/>
      <c r="K47" s="21"/>
      <c r="L47" s="21"/>
      <c r="M47" s="21"/>
      <c r="N47" s="21"/>
      <c r="O47" s="15"/>
      <c r="P47" s="15"/>
    </row>
    <row r="48" spans="10:20" x14ac:dyDescent="0.25">
      <c r="J48" s="21"/>
      <c r="K48" s="21"/>
      <c r="L48" s="21"/>
      <c r="M48" s="21"/>
      <c r="N48" s="21"/>
      <c r="O48" s="15"/>
      <c r="P48" s="15"/>
    </row>
    <row r="49" spans="10:16" x14ac:dyDescent="0.25">
      <c r="J49" s="21"/>
      <c r="K49" s="21"/>
      <c r="L49" s="21"/>
      <c r="M49" s="21"/>
      <c r="N49" s="21"/>
      <c r="O49" s="15"/>
      <c r="P49" s="15"/>
    </row>
    <row r="50" spans="10:16" x14ac:dyDescent="0.25">
      <c r="J50" s="21"/>
      <c r="K50" s="21"/>
      <c r="L50" s="21"/>
      <c r="M50" s="21"/>
      <c r="N50" s="21"/>
      <c r="O50" s="15"/>
      <c r="P50" s="15"/>
    </row>
    <row r="51" spans="10:16" x14ac:dyDescent="0.25">
      <c r="J51" s="21"/>
      <c r="K51" s="21"/>
      <c r="L51" s="21"/>
      <c r="M51" s="21"/>
      <c r="N51" s="21"/>
      <c r="O51" s="15"/>
      <c r="P51" s="15"/>
    </row>
    <row r="52" spans="10:16" x14ac:dyDescent="0.25">
      <c r="J52" s="21"/>
      <c r="K52" s="21"/>
      <c r="L52" s="21"/>
      <c r="M52" s="21"/>
      <c r="N52" s="21"/>
      <c r="O52" s="15"/>
      <c r="P52" s="15"/>
    </row>
    <row r="53" spans="10:16" x14ac:dyDescent="0.25">
      <c r="J53" s="21"/>
      <c r="K53" s="21"/>
      <c r="L53" s="21"/>
      <c r="M53" s="21"/>
      <c r="N53" s="21"/>
      <c r="O53" s="15"/>
      <c r="P53" s="15"/>
    </row>
    <row r="54" spans="10:16" x14ac:dyDescent="0.25">
      <c r="J54" s="21"/>
      <c r="K54" s="21"/>
      <c r="L54" s="21"/>
      <c r="M54" s="21"/>
      <c r="N54" s="21"/>
      <c r="O54" s="15"/>
      <c r="P54" s="15"/>
    </row>
    <row r="55" spans="10:16" x14ac:dyDescent="0.25">
      <c r="J55" s="21"/>
      <c r="K55" s="21"/>
      <c r="L55" s="21"/>
      <c r="M55" s="21"/>
      <c r="N55" s="21"/>
      <c r="O55" s="15"/>
      <c r="P55" s="15"/>
    </row>
    <row r="56" spans="10:16" x14ac:dyDescent="0.25">
      <c r="J56" s="21"/>
      <c r="K56" s="21"/>
      <c r="L56" s="21"/>
      <c r="M56" s="21"/>
      <c r="N56" s="21"/>
      <c r="O56" s="15"/>
      <c r="P56" s="15"/>
    </row>
    <row r="57" spans="10:16" x14ac:dyDescent="0.25">
      <c r="J57" s="21"/>
      <c r="K57" s="21"/>
      <c r="L57" s="21"/>
      <c r="M57" s="21"/>
      <c r="N57" s="21"/>
      <c r="O57" s="15"/>
      <c r="P57" s="15"/>
    </row>
    <row r="58" spans="10:16" x14ac:dyDescent="0.25">
      <c r="J58" s="21"/>
      <c r="K58" s="21"/>
      <c r="L58" s="21"/>
      <c r="M58" s="21"/>
      <c r="N58" s="21"/>
      <c r="O58" s="15"/>
      <c r="P58" s="15"/>
    </row>
  </sheetData>
  <hyperlinks>
    <hyperlink ref="D15" r:id="rId1"/>
    <hyperlink ref="D12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Haversinus</vt:lpstr>
    </vt:vector>
  </TitlesOfParts>
  <Company>O'KEY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Rioran</dc:creator>
  <cp:lastModifiedBy>user</cp:lastModifiedBy>
  <dcterms:created xsi:type="dcterms:W3CDTF">2015-10-16T11:09:45Z</dcterms:created>
  <dcterms:modified xsi:type="dcterms:W3CDTF">2018-11-14T18:25:02Z</dcterms:modified>
</cp:coreProperties>
</file>