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2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A3" i="3" l="1" a="1"/>
  <c r="A3" i="3" s="1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2" i="3" a="1"/>
  <c r="A2" i="3" s="1"/>
  <c r="B3" i="3" a="1"/>
  <c r="B3" i="3" s="1"/>
  <c r="B4" i="3" a="1"/>
  <c r="B4" i="3" s="1"/>
  <c r="B5" i="3" a="1"/>
  <c r="B5" i="3" s="1"/>
  <c r="B6" i="3" a="1"/>
  <c r="B6" i="3" s="1"/>
  <c r="B7" i="3" a="1"/>
  <c r="B7" i="3" s="1"/>
  <c r="B8" i="3" a="1"/>
  <c r="B8" i="3" s="1"/>
  <c r="B2" i="3" a="1"/>
  <c r="B2" i="3" s="1"/>
  <c r="P2" i="2"/>
  <c r="H2" i="2"/>
  <c r="C10" i="3"/>
  <c r="C11" i="3"/>
  <c r="C12" i="3"/>
  <c r="A3" i="2" a="1"/>
  <c r="A3" i="2" s="1"/>
  <c r="B3" i="2" a="1"/>
  <c r="B3" i="2" s="1"/>
  <c r="A4" i="2" a="1"/>
  <c r="A4" i="2"/>
  <c r="B4" i="2" a="1"/>
  <c r="B4" i="2" s="1"/>
  <c r="A5" i="2" a="1"/>
  <c r="A5" i="2" s="1"/>
  <c r="B5" i="2" a="1"/>
  <c r="B5" i="2" s="1"/>
  <c r="A6" i="2" a="1"/>
  <c r="A6" i="2" s="1"/>
  <c r="B6" i="2" a="1"/>
  <c r="B6" i="2"/>
  <c r="C6" i="2" s="1"/>
  <c r="F6" i="2"/>
  <c r="J6" i="2"/>
  <c r="N6" i="2"/>
  <c r="A7" i="2" a="1"/>
  <c r="A7" i="2" s="1"/>
  <c r="B7" i="2" a="1"/>
  <c r="B7" i="2" s="1"/>
  <c r="A8" i="2" a="1"/>
  <c r="A8" i="2"/>
  <c r="B8" i="2" a="1"/>
  <c r="B8" i="2" s="1"/>
  <c r="A9" i="2" a="1"/>
  <c r="A9" i="2" s="1"/>
  <c r="B9" i="2" a="1"/>
  <c r="B9" i="2" s="1"/>
  <c r="A10" i="2" a="1"/>
  <c r="A10" i="2" s="1"/>
  <c r="B10" i="2" a="1"/>
  <c r="B10" i="2"/>
  <c r="C10" i="2" s="1"/>
  <c r="F10" i="2"/>
  <c r="J10" i="2"/>
  <c r="N10" i="2"/>
  <c r="A11" i="2" a="1"/>
  <c r="A11" i="2" s="1"/>
  <c r="B11" i="2" a="1"/>
  <c r="B11" i="2" s="1"/>
  <c r="A12" i="2" a="1"/>
  <c r="A12" i="2"/>
  <c r="B12" i="2" a="1"/>
  <c r="B12" i="2" s="1"/>
  <c r="A13" i="2" a="1"/>
  <c r="A13" i="2" s="1"/>
  <c r="B13" i="2" a="1"/>
  <c r="B13" i="2" s="1"/>
  <c r="A14" i="2" a="1"/>
  <c r="A14" i="2" s="1"/>
  <c r="B14" i="2" a="1"/>
  <c r="B14" i="2"/>
  <c r="C14" i="2" s="1"/>
  <c r="F14" i="2"/>
  <c r="J14" i="2"/>
  <c r="N14" i="2"/>
  <c r="A15" i="2" a="1"/>
  <c r="A15" i="2" s="1"/>
  <c r="B15" i="2" a="1"/>
  <c r="B15" i="2" s="1"/>
  <c r="A16" i="2" a="1"/>
  <c r="A16" i="2"/>
  <c r="B16" i="2" a="1"/>
  <c r="B16" i="2" s="1"/>
  <c r="A17" i="2" a="1"/>
  <c r="A17" i="2" s="1"/>
  <c r="B17" i="2" a="1"/>
  <c r="B17" i="2" s="1"/>
  <c r="A18" i="2" a="1"/>
  <c r="A18" i="2" s="1"/>
  <c r="B18" i="2" a="1"/>
  <c r="B18" i="2"/>
  <c r="C18" i="2" s="1"/>
  <c r="F18" i="2"/>
  <c r="J18" i="2"/>
  <c r="N18" i="2"/>
  <c r="A19" i="2" a="1"/>
  <c r="A19" i="2" s="1"/>
  <c r="B19" i="2" a="1"/>
  <c r="B19" i="2" s="1"/>
  <c r="A20" i="2" a="1"/>
  <c r="A20" i="2"/>
  <c r="B20" i="2" a="1"/>
  <c r="B20" i="2" s="1"/>
  <c r="A21" i="2" a="1"/>
  <c r="A21" i="2" s="1"/>
  <c r="B21" i="2" a="1"/>
  <c r="B21" i="2" s="1"/>
  <c r="C21" i="2" s="1"/>
  <c r="E21" i="2"/>
  <c r="G21" i="2"/>
  <c r="I21" i="2"/>
  <c r="M21" i="2"/>
  <c r="O21" i="2"/>
  <c r="Q21" i="2"/>
  <c r="A22" i="2" a="1"/>
  <c r="A22" i="2"/>
  <c r="B22" i="2" a="1"/>
  <c r="B22" i="2"/>
  <c r="C22" i="2" s="1"/>
  <c r="D22" i="2"/>
  <c r="F22" i="2"/>
  <c r="G22" i="2"/>
  <c r="J22" i="2"/>
  <c r="K22" i="2"/>
  <c r="L22" i="2"/>
  <c r="O22" i="2"/>
  <c r="P22" i="2"/>
  <c r="A23" i="2" a="1"/>
  <c r="A23" i="2" s="1"/>
  <c r="B23" i="2" a="1"/>
  <c r="B23" i="2" s="1"/>
  <c r="A24" i="2" a="1"/>
  <c r="A24" i="2" s="1"/>
  <c r="B24" i="2" a="1"/>
  <c r="B24" i="2"/>
  <c r="C24" i="2" s="1"/>
  <c r="F24" i="2"/>
  <c r="J24" i="2"/>
  <c r="N24" i="2"/>
  <c r="A25" i="2" a="1"/>
  <c r="A25" i="2" s="1"/>
  <c r="B25" i="2" a="1"/>
  <c r="B25" i="2" s="1"/>
  <c r="A26" i="2" a="1"/>
  <c r="A26" i="2"/>
  <c r="B26" i="2" a="1"/>
  <c r="B26" i="2" s="1"/>
  <c r="A27" i="2" a="1"/>
  <c r="A27" i="2" s="1"/>
  <c r="B27" i="2" a="1"/>
  <c r="B27" i="2" s="1"/>
  <c r="A28" i="2" a="1"/>
  <c r="A28" i="2" s="1"/>
  <c r="B28" i="2" a="1"/>
  <c r="B28" i="2"/>
  <c r="C28" i="2" s="1"/>
  <c r="F28" i="2"/>
  <c r="J28" i="2"/>
  <c r="N28" i="2"/>
  <c r="A29" i="2" a="1"/>
  <c r="A29" i="2" s="1"/>
  <c r="B29" i="2" a="1"/>
  <c r="B29" i="2" s="1"/>
  <c r="A30" i="2" a="1"/>
  <c r="A30" i="2"/>
  <c r="B30" i="2" a="1"/>
  <c r="B30" i="2" s="1"/>
  <c r="A31" i="2" a="1"/>
  <c r="A31" i="2" s="1"/>
  <c r="B31" i="2" a="1"/>
  <c r="B31" i="2" s="1"/>
  <c r="A32" i="2" a="1"/>
  <c r="A32" i="2" s="1"/>
  <c r="B32" i="2" a="1"/>
  <c r="B32" i="2"/>
  <c r="E32" i="2" s="1"/>
  <c r="C32" i="2"/>
  <c r="D32" i="2"/>
  <c r="F32" i="2"/>
  <c r="G32" i="2"/>
  <c r="H32" i="2"/>
  <c r="J32" i="2"/>
  <c r="K32" i="2"/>
  <c r="L32" i="2"/>
  <c r="N32" i="2"/>
  <c r="O32" i="2"/>
  <c r="P32" i="2"/>
  <c r="Q2" i="2"/>
  <c r="O2" i="2"/>
  <c r="N2" i="2"/>
  <c r="M2" i="2"/>
  <c r="L2" i="2"/>
  <c r="K2" i="2"/>
  <c r="J2" i="2"/>
  <c r="I2" i="2"/>
  <c r="G2" i="2"/>
  <c r="F2" i="2"/>
  <c r="E2" i="2"/>
  <c r="D2" i="2"/>
  <c r="C2" i="2"/>
  <c r="B2" i="2" a="1"/>
  <c r="B2" i="2" s="1"/>
  <c r="A2" i="2" a="1"/>
  <c r="A2" i="2" s="1"/>
  <c r="J6" i="3" l="1"/>
  <c r="N6" i="3"/>
  <c r="C6" i="3"/>
  <c r="F6" i="3"/>
  <c r="D2" i="3"/>
  <c r="O2" i="3"/>
  <c r="C2" i="3"/>
  <c r="J2" i="3"/>
  <c r="N2" i="3"/>
  <c r="Q2" i="3"/>
  <c r="E2" i="3"/>
  <c r="K2" i="3"/>
  <c r="M2" i="3"/>
  <c r="F2" i="3"/>
  <c r="H2" i="3"/>
  <c r="L2" i="3"/>
  <c r="P2" i="3"/>
  <c r="G2" i="3"/>
  <c r="I2" i="3"/>
  <c r="D7" i="3"/>
  <c r="H7" i="3"/>
  <c r="L7" i="3"/>
  <c r="P7" i="3"/>
  <c r="E7" i="3"/>
  <c r="I7" i="3"/>
  <c r="M7" i="3"/>
  <c r="Q7" i="3"/>
  <c r="F7" i="3"/>
  <c r="J7" i="3"/>
  <c r="N7" i="3"/>
  <c r="C7" i="3"/>
  <c r="G7" i="3"/>
  <c r="K7" i="3"/>
  <c r="O7" i="3"/>
  <c r="E5" i="3"/>
  <c r="I5" i="3"/>
  <c r="M5" i="3"/>
  <c r="Q5" i="3"/>
  <c r="F5" i="3"/>
  <c r="J5" i="3"/>
  <c r="N5" i="3"/>
  <c r="C5" i="3"/>
  <c r="G5" i="3"/>
  <c r="K5" i="3"/>
  <c r="O5" i="3"/>
  <c r="D5" i="3"/>
  <c r="H5" i="3"/>
  <c r="L5" i="3"/>
  <c r="P5" i="3"/>
  <c r="C3" i="3"/>
  <c r="G3" i="3"/>
  <c r="K3" i="3"/>
  <c r="O3" i="3"/>
  <c r="D3" i="3"/>
  <c r="H3" i="3"/>
  <c r="L3" i="3"/>
  <c r="P3" i="3"/>
  <c r="E3" i="3"/>
  <c r="I3" i="3"/>
  <c r="M3" i="3"/>
  <c r="Q3" i="3"/>
  <c r="F3" i="3"/>
  <c r="J3" i="3"/>
  <c r="N3" i="3"/>
  <c r="F8" i="3"/>
  <c r="J8" i="3"/>
  <c r="N8" i="3"/>
  <c r="E8" i="3"/>
  <c r="Q8" i="3"/>
  <c r="C8" i="3"/>
  <c r="G8" i="3"/>
  <c r="K8" i="3"/>
  <c r="O8" i="3"/>
  <c r="D8" i="3"/>
  <c r="H8" i="3"/>
  <c r="L8" i="3"/>
  <c r="P8" i="3"/>
  <c r="I8" i="3"/>
  <c r="M8" i="3"/>
  <c r="D4" i="3"/>
  <c r="H4" i="3"/>
  <c r="L4" i="3"/>
  <c r="P4" i="3"/>
  <c r="E4" i="3"/>
  <c r="I4" i="3"/>
  <c r="M4" i="3"/>
  <c r="Q4" i="3"/>
  <c r="F4" i="3"/>
  <c r="J4" i="3"/>
  <c r="N4" i="3"/>
  <c r="C4" i="3"/>
  <c r="G4" i="3"/>
  <c r="K4" i="3"/>
  <c r="O4" i="3"/>
  <c r="Q6" i="3"/>
  <c r="M6" i="3"/>
  <c r="I6" i="3"/>
  <c r="E6" i="3"/>
  <c r="P6" i="3"/>
  <c r="L6" i="3"/>
  <c r="H6" i="3"/>
  <c r="D6" i="3"/>
  <c r="O6" i="3"/>
  <c r="K6" i="3"/>
  <c r="G6" i="3"/>
  <c r="E30" i="2"/>
  <c r="I30" i="2"/>
  <c r="M30" i="2"/>
  <c r="Q30" i="2"/>
  <c r="F30" i="2"/>
  <c r="J30" i="2"/>
  <c r="N30" i="2"/>
  <c r="C30" i="2"/>
  <c r="G30" i="2"/>
  <c r="K30" i="2"/>
  <c r="O30" i="2"/>
  <c r="D30" i="2"/>
  <c r="H30" i="2"/>
  <c r="L30" i="2"/>
  <c r="P30" i="2"/>
  <c r="C25" i="2"/>
  <c r="G25" i="2"/>
  <c r="K25" i="2"/>
  <c r="O25" i="2"/>
  <c r="D25" i="2"/>
  <c r="H25" i="2"/>
  <c r="L25" i="2"/>
  <c r="P25" i="2"/>
  <c r="E25" i="2"/>
  <c r="I25" i="2"/>
  <c r="M25" i="2"/>
  <c r="Q25" i="2"/>
  <c r="F25" i="2"/>
  <c r="J25" i="2"/>
  <c r="N25" i="2"/>
  <c r="E23" i="2"/>
  <c r="I23" i="2"/>
  <c r="M23" i="2"/>
  <c r="Q23" i="2"/>
  <c r="F23" i="2"/>
  <c r="J23" i="2"/>
  <c r="N23" i="2"/>
  <c r="C23" i="2"/>
  <c r="G23" i="2"/>
  <c r="K23" i="2"/>
  <c r="O23" i="2"/>
  <c r="D23" i="2"/>
  <c r="H23" i="2"/>
  <c r="L23" i="2"/>
  <c r="P23" i="2"/>
  <c r="D26" i="2"/>
  <c r="H26" i="2"/>
  <c r="L26" i="2"/>
  <c r="P26" i="2"/>
  <c r="E26" i="2"/>
  <c r="I26" i="2"/>
  <c r="M26" i="2"/>
  <c r="Q26" i="2"/>
  <c r="F26" i="2"/>
  <c r="J26" i="2"/>
  <c r="N26" i="2"/>
  <c r="C26" i="2"/>
  <c r="G26" i="2"/>
  <c r="K26" i="2"/>
  <c r="O26" i="2"/>
  <c r="E31" i="2"/>
  <c r="I31" i="2"/>
  <c r="M31" i="2"/>
  <c r="Q31" i="2"/>
  <c r="C31" i="2"/>
  <c r="G31" i="2"/>
  <c r="K31" i="2"/>
  <c r="O31" i="2"/>
  <c r="F31" i="2"/>
  <c r="J31" i="2"/>
  <c r="N31" i="2"/>
  <c r="D31" i="2"/>
  <c r="H31" i="2"/>
  <c r="L31" i="2"/>
  <c r="P31" i="2"/>
  <c r="D29" i="2"/>
  <c r="H29" i="2"/>
  <c r="L29" i="2"/>
  <c r="P29" i="2"/>
  <c r="E29" i="2"/>
  <c r="I29" i="2"/>
  <c r="M29" i="2"/>
  <c r="Q29" i="2"/>
  <c r="F29" i="2"/>
  <c r="J29" i="2"/>
  <c r="N29" i="2"/>
  <c r="C29" i="2"/>
  <c r="G29" i="2"/>
  <c r="K29" i="2"/>
  <c r="O29" i="2"/>
  <c r="E27" i="2"/>
  <c r="I27" i="2"/>
  <c r="M27" i="2"/>
  <c r="Q27" i="2"/>
  <c r="F27" i="2"/>
  <c r="J27" i="2"/>
  <c r="N27" i="2"/>
  <c r="C27" i="2"/>
  <c r="G27" i="2"/>
  <c r="K27" i="2"/>
  <c r="O27" i="2"/>
  <c r="D27" i="2"/>
  <c r="H27" i="2"/>
  <c r="L27" i="2"/>
  <c r="P27" i="2"/>
  <c r="Q32" i="2"/>
  <c r="M32" i="2"/>
  <c r="I32" i="2"/>
  <c r="Q28" i="2"/>
  <c r="M28" i="2"/>
  <c r="I28" i="2"/>
  <c r="E28" i="2"/>
  <c r="Q24" i="2"/>
  <c r="M24" i="2"/>
  <c r="I24" i="2"/>
  <c r="E24" i="2"/>
  <c r="N22" i="2"/>
  <c r="H22" i="2"/>
  <c r="K21" i="2"/>
  <c r="D16" i="2"/>
  <c r="H16" i="2"/>
  <c r="L16" i="2"/>
  <c r="P16" i="2"/>
  <c r="E16" i="2"/>
  <c r="I16" i="2"/>
  <c r="M16" i="2"/>
  <c r="Q16" i="2"/>
  <c r="F16" i="2"/>
  <c r="J16" i="2"/>
  <c r="N16" i="2"/>
  <c r="C16" i="2"/>
  <c r="G16" i="2"/>
  <c r="K16" i="2"/>
  <c r="O16" i="2"/>
  <c r="C11" i="2"/>
  <c r="G11" i="2"/>
  <c r="K11" i="2"/>
  <c r="O11" i="2"/>
  <c r="D11" i="2"/>
  <c r="H11" i="2"/>
  <c r="L11" i="2"/>
  <c r="P11" i="2"/>
  <c r="E11" i="2"/>
  <c r="I11" i="2"/>
  <c r="M11" i="2"/>
  <c r="Q11" i="2"/>
  <c r="F11" i="2"/>
  <c r="J11" i="2"/>
  <c r="N11" i="2"/>
  <c r="E9" i="2"/>
  <c r="I9" i="2"/>
  <c r="M9" i="2"/>
  <c r="Q9" i="2"/>
  <c r="F9" i="2"/>
  <c r="J9" i="2"/>
  <c r="N9" i="2"/>
  <c r="C9" i="2"/>
  <c r="G9" i="2"/>
  <c r="K9" i="2"/>
  <c r="O9" i="2"/>
  <c r="D9" i="2"/>
  <c r="H9" i="2"/>
  <c r="L9" i="2"/>
  <c r="P9" i="2"/>
  <c r="P28" i="2"/>
  <c r="L28" i="2"/>
  <c r="H28" i="2"/>
  <c r="D28" i="2"/>
  <c r="P24" i="2"/>
  <c r="L24" i="2"/>
  <c r="H24" i="2"/>
  <c r="D24" i="2"/>
  <c r="E22" i="2"/>
  <c r="I22" i="2"/>
  <c r="M22" i="2"/>
  <c r="Q22" i="2"/>
  <c r="F21" i="2"/>
  <c r="J21" i="2"/>
  <c r="N21" i="2"/>
  <c r="D21" i="2"/>
  <c r="H21" i="2"/>
  <c r="L21" i="2"/>
  <c r="P21" i="2"/>
  <c r="D12" i="2"/>
  <c r="H12" i="2"/>
  <c r="L12" i="2"/>
  <c r="P12" i="2"/>
  <c r="E12" i="2"/>
  <c r="I12" i="2"/>
  <c r="M12" i="2"/>
  <c r="Q12" i="2"/>
  <c r="F12" i="2"/>
  <c r="J12" i="2"/>
  <c r="N12" i="2"/>
  <c r="C12" i="2"/>
  <c r="G12" i="2"/>
  <c r="K12" i="2"/>
  <c r="O12" i="2"/>
  <c r="C7" i="2"/>
  <c r="G7" i="2"/>
  <c r="K7" i="2"/>
  <c r="O7" i="2"/>
  <c r="D7" i="2"/>
  <c r="H7" i="2"/>
  <c r="L7" i="2"/>
  <c r="P7" i="2"/>
  <c r="E7" i="2"/>
  <c r="I7" i="2"/>
  <c r="M7" i="2"/>
  <c r="Q7" i="2"/>
  <c r="F7" i="2"/>
  <c r="J7" i="2"/>
  <c r="N7" i="2"/>
  <c r="E5" i="2"/>
  <c r="I5" i="2"/>
  <c r="M5" i="2"/>
  <c r="Q5" i="2"/>
  <c r="F5" i="2"/>
  <c r="J5" i="2"/>
  <c r="N5" i="2"/>
  <c r="C5" i="2"/>
  <c r="G5" i="2"/>
  <c r="K5" i="2"/>
  <c r="O5" i="2"/>
  <c r="D5" i="2"/>
  <c r="H5" i="2"/>
  <c r="L5" i="2"/>
  <c r="P5" i="2"/>
  <c r="O28" i="2"/>
  <c r="K28" i="2"/>
  <c r="G28" i="2"/>
  <c r="O24" i="2"/>
  <c r="K24" i="2"/>
  <c r="G24" i="2"/>
  <c r="C19" i="2"/>
  <c r="G19" i="2"/>
  <c r="K19" i="2"/>
  <c r="O19" i="2"/>
  <c r="D19" i="2"/>
  <c r="H19" i="2"/>
  <c r="L19" i="2"/>
  <c r="P19" i="2"/>
  <c r="E19" i="2"/>
  <c r="I19" i="2"/>
  <c r="M19" i="2"/>
  <c r="Q19" i="2"/>
  <c r="F19" i="2"/>
  <c r="J19" i="2"/>
  <c r="N19" i="2"/>
  <c r="E17" i="2"/>
  <c r="I17" i="2"/>
  <c r="M17" i="2"/>
  <c r="Q17" i="2"/>
  <c r="F17" i="2"/>
  <c r="J17" i="2"/>
  <c r="N17" i="2"/>
  <c r="C17" i="2"/>
  <c r="G17" i="2"/>
  <c r="K17" i="2"/>
  <c r="O17" i="2"/>
  <c r="D17" i="2"/>
  <c r="H17" i="2"/>
  <c r="L17" i="2"/>
  <c r="P17" i="2"/>
  <c r="D8" i="2"/>
  <c r="H8" i="2"/>
  <c r="L8" i="2"/>
  <c r="P8" i="2"/>
  <c r="E8" i="2"/>
  <c r="I8" i="2"/>
  <c r="M8" i="2"/>
  <c r="Q8" i="2"/>
  <c r="F8" i="2"/>
  <c r="J8" i="2"/>
  <c r="N8" i="2"/>
  <c r="C8" i="2"/>
  <c r="G8" i="2"/>
  <c r="K8" i="2"/>
  <c r="O8" i="2"/>
  <c r="C3" i="2"/>
  <c r="G3" i="2"/>
  <c r="K3" i="2"/>
  <c r="O3" i="2"/>
  <c r="D3" i="2"/>
  <c r="H3" i="2"/>
  <c r="L3" i="2"/>
  <c r="P3" i="2"/>
  <c r="E3" i="2"/>
  <c r="I3" i="2"/>
  <c r="M3" i="2"/>
  <c r="Q3" i="2"/>
  <c r="F3" i="2"/>
  <c r="J3" i="2"/>
  <c r="N3" i="2"/>
  <c r="D20" i="2"/>
  <c r="H20" i="2"/>
  <c r="L20" i="2"/>
  <c r="P20" i="2"/>
  <c r="E20" i="2"/>
  <c r="I20" i="2"/>
  <c r="M20" i="2"/>
  <c r="Q20" i="2"/>
  <c r="F20" i="2"/>
  <c r="J20" i="2"/>
  <c r="N20" i="2"/>
  <c r="C20" i="2"/>
  <c r="G20" i="2"/>
  <c r="K20" i="2"/>
  <c r="O20" i="2"/>
  <c r="C15" i="2"/>
  <c r="G15" i="2"/>
  <c r="K15" i="2"/>
  <c r="O15" i="2"/>
  <c r="D15" i="2"/>
  <c r="H15" i="2"/>
  <c r="L15" i="2"/>
  <c r="P15" i="2"/>
  <c r="E15" i="2"/>
  <c r="I15" i="2"/>
  <c r="M15" i="2"/>
  <c r="Q15" i="2"/>
  <c r="F15" i="2"/>
  <c r="J15" i="2"/>
  <c r="N15" i="2"/>
  <c r="E13" i="2"/>
  <c r="I13" i="2"/>
  <c r="M13" i="2"/>
  <c r="Q13" i="2"/>
  <c r="F13" i="2"/>
  <c r="J13" i="2"/>
  <c r="N13" i="2"/>
  <c r="C13" i="2"/>
  <c r="G13" i="2"/>
  <c r="K13" i="2"/>
  <c r="O13" i="2"/>
  <c r="D13" i="2"/>
  <c r="H13" i="2"/>
  <c r="L13" i="2"/>
  <c r="P13" i="2"/>
  <c r="D4" i="2"/>
  <c r="H4" i="2"/>
  <c r="L4" i="2"/>
  <c r="P4" i="2"/>
  <c r="E4" i="2"/>
  <c r="I4" i="2"/>
  <c r="M4" i="2"/>
  <c r="Q4" i="2"/>
  <c r="F4" i="2"/>
  <c r="J4" i="2"/>
  <c r="N4" i="2"/>
  <c r="C4" i="2"/>
  <c r="G4" i="2"/>
  <c r="K4" i="2"/>
  <c r="O4" i="2"/>
  <c r="Q18" i="2"/>
  <c r="M18" i="2"/>
  <c r="I18" i="2"/>
  <c r="E18" i="2"/>
  <c r="Q14" i="2"/>
  <c r="M14" i="2"/>
  <c r="I14" i="2"/>
  <c r="E14" i="2"/>
  <c r="Q10" i="2"/>
  <c r="M10" i="2"/>
  <c r="I10" i="2"/>
  <c r="E10" i="2"/>
  <c r="Q6" i="2"/>
  <c r="M6" i="2"/>
  <c r="I6" i="2"/>
  <c r="E6" i="2"/>
  <c r="P18" i="2"/>
  <c r="L18" i="2"/>
  <c r="H18" i="2"/>
  <c r="D18" i="2"/>
  <c r="P14" i="2"/>
  <c r="L14" i="2"/>
  <c r="H14" i="2"/>
  <c r="D14" i="2"/>
  <c r="P10" i="2"/>
  <c r="L10" i="2"/>
  <c r="H10" i="2"/>
  <c r="D10" i="2"/>
  <c r="P6" i="2"/>
  <c r="L6" i="2"/>
  <c r="H6" i="2"/>
  <c r="D6" i="2"/>
  <c r="O18" i="2"/>
  <c r="K18" i="2"/>
  <c r="G18" i="2"/>
  <c r="O14" i="2"/>
  <c r="K14" i="2"/>
  <c r="G14" i="2"/>
  <c r="O10" i="2"/>
  <c r="K10" i="2"/>
  <c r="G10" i="2"/>
  <c r="O6" i="2"/>
  <c r="K6" i="2"/>
  <c r="G6" i="2"/>
  <c r="V3" i="1" l="1"/>
  <c r="Q3" i="1"/>
  <c r="O3" i="1"/>
  <c r="L3" i="1"/>
  <c r="K3" i="1"/>
  <c r="I3" i="1"/>
  <c r="H3" i="1"/>
  <c r="G3" i="1"/>
</calcChain>
</file>

<file path=xl/sharedStrings.xml><?xml version="1.0" encoding="utf-8"?>
<sst xmlns="http://schemas.openxmlformats.org/spreadsheetml/2006/main" count="74" uniqueCount="42">
  <si>
    <t xml:space="preserve"> №</t>
  </si>
  <si>
    <t>ФИО кандидата</t>
  </si>
  <si>
    <t>Почта, телефон</t>
  </si>
  <si>
    <t>Комментарии рекрутера</t>
  </si>
  <si>
    <t>Никнейм</t>
  </si>
  <si>
    <t>Прозвонено</t>
  </si>
  <si>
    <t>Комментарий после прозвона</t>
  </si>
  <si>
    <t>Комментраии после встречи</t>
  </si>
  <si>
    <t>Что необходимо сделать</t>
  </si>
  <si>
    <t>Срочность встречи (перв оч/ спок режим)</t>
  </si>
  <si>
    <t>Дата второй встречи</t>
  </si>
  <si>
    <t>Дата третьей встречи</t>
  </si>
  <si>
    <t>Ценность</t>
  </si>
  <si>
    <t>Рекомендации</t>
  </si>
  <si>
    <t>Напрвлена на тест</t>
  </si>
  <si>
    <t>Дата встречи после теста</t>
  </si>
  <si>
    <t>Результат</t>
  </si>
  <si>
    <t>внести количество откликов</t>
  </si>
  <si>
    <t>Направлена на первичную встречу с П</t>
  </si>
  <si>
    <t>Дата встречи первичной с П</t>
  </si>
  <si>
    <t>Направлена на встречу с М</t>
  </si>
  <si>
    <t>Дата встречи с М</t>
  </si>
  <si>
    <t>Иванов Иван Иванович</t>
  </si>
  <si>
    <t>Петров Петр Петрович</t>
  </si>
  <si>
    <t>Васильев Василий Васильевич</t>
  </si>
  <si>
    <t>Комментараии после встречи</t>
  </si>
  <si>
    <t>Направлена на встречу с М)</t>
  </si>
  <si>
    <t>ivanov@mail.ru</t>
  </si>
  <si>
    <t>petrov@mail.ru</t>
  </si>
  <si>
    <t>vasilev@mail.ru</t>
  </si>
  <si>
    <t>плохой</t>
  </si>
  <si>
    <t>хороший</t>
  </si>
  <si>
    <t>злой</t>
  </si>
  <si>
    <t>hor</t>
  </si>
  <si>
    <t>ploh</t>
  </si>
  <si>
    <t>zlo</t>
  </si>
  <si>
    <t>Напоминания для М</t>
  </si>
  <si>
    <t>Первая очередь М</t>
  </si>
  <si>
    <t>Телефон М</t>
  </si>
  <si>
    <t>Условие 1</t>
  </si>
  <si>
    <t>Условие 2</t>
  </si>
  <si>
    <t>Счётчик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</si>
</sst>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0"/>
      <color rgb="FF002060"/>
      <name val="Arial"/>
      <family val="2"/>
      <charset val="204"/>
    </font>
    <font>
      <sz val="9"/>
      <color rgb="FF002060"/>
      <name val="Arial"/>
      <family val="2"/>
      <charset val="204"/>
    </font>
    <font>
      <b/>
      <sz val="12"/>
      <color rgb="FF002060"/>
      <name val="Arial"/>
      <family val="2"/>
      <charset val="204"/>
    </font>
    <font>
      <b/>
      <sz val="9"/>
      <color rgb="FF002060"/>
      <name val="Arial"/>
      <family val="2"/>
      <charset val="204"/>
    </font>
    <font>
      <b/>
      <sz val="10"/>
      <color rgb="FFFF0000"/>
      <name val="Arial"/>
      <family val="2"/>
      <charset val="204"/>
    </font>
    <font>
      <sz val="10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11" fillId="0" borderId="0" applyNumberFormat="0" applyFill="0" applyBorder="0" applyAlignment="0" applyProtection="0"/>
  </cellStyleXfs>
  <cellXfs count="34">
    <xf numFmtId="0" fontId="0" fillId="0" borderId="0" xfId="0"/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3" fillId="0" borderId="0" xfId="0" applyFont="1" applyAlignment="1">
      <alignment wrapText="1"/>
    </xf>
    <xf numFmtId="0" fontId="5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wrapText="1"/>
    </xf>
    <xf numFmtId="0" fontId="7" fillId="5" borderId="1" xfId="0" applyFont="1" applyFill="1" applyBorder="1" applyAlignment="1">
      <alignment wrapText="1"/>
    </xf>
    <xf numFmtId="0" fontId="7" fillId="5" borderId="1" xfId="0" applyFont="1" applyFill="1" applyBorder="1" applyAlignment="1">
      <alignment horizontal="right" wrapText="1"/>
    </xf>
    <xf numFmtId="0" fontId="5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5" fillId="6" borderId="1" xfId="0" applyFont="1" applyFill="1" applyBorder="1" applyAlignment="1">
      <alignment horizontal="right" wrapText="1"/>
    </xf>
    <xf numFmtId="0" fontId="4" fillId="0" borderId="0" xfId="0" applyFont="1" applyAlignment="1">
      <alignment wrapText="1"/>
    </xf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8" fillId="5" borderId="1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14" fontId="8" fillId="0" borderId="1" xfId="0" applyNumberFormat="1" applyFont="1" applyBorder="1" applyAlignment="1">
      <alignment horizontal="right" wrapText="1"/>
    </xf>
    <xf numFmtId="0" fontId="8" fillId="0" borderId="1" xfId="0" applyFont="1" applyBorder="1" applyAlignment="1">
      <alignment horizontal="right" wrapText="1"/>
    </xf>
    <xf numFmtId="14" fontId="8" fillId="0" borderId="1" xfId="0" applyNumberFormat="1" applyFont="1" applyBorder="1" applyAlignment="1">
      <alignment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14" fontId="1" fillId="5" borderId="1" xfId="2" applyNumberFormat="1" applyFill="1" applyBorder="1" applyAlignment="1">
      <alignment wrapText="1"/>
    </xf>
    <xf numFmtId="0" fontId="2" fillId="5" borderId="1" xfId="1" applyFill="1" applyBorder="1" applyAlignment="1">
      <alignment wrapText="1"/>
    </xf>
    <xf numFmtId="0" fontId="2" fillId="5" borderId="0" xfId="1" applyFill="1"/>
    <xf numFmtId="14" fontId="2" fillId="5" borderId="1" xfId="1" applyNumberFormat="1" applyFill="1" applyBorder="1" applyAlignment="1">
      <alignment horizontal="right" wrapText="1"/>
    </xf>
    <xf numFmtId="0" fontId="11" fillId="0" borderId="1" xfId="3" applyBorder="1" applyAlignment="1">
      <alignment wrapText="1"/>
    </xf>
    <xf numFmtId="14" fontId="8" fillId="5" borderId="1" xfId="0" applyNumberFormat="1" applyFont="1" applyFill="1" applyBorder="1" applyAlignment="1">
      <alignment wrapText="1"/>
    </xf>
    <xf numFmtId="0" fontId="8" fillId="7" borderId="1" xfId="0" applyFont="1" applyFill="1" applyBorder="1" applyAlignment="1">
      <alignment horizontal="right" wrapText="1"/>
    </xf>
    <xf numFmtId="0" fontId="8" fillId="5" borderId="1" xfId="0" applyFont="1" applyFill="1" applyBorder="1" applyAlignment="1">
      <alignment horizontal="right" wrapText="1"/>
    </xf>
    <xf numFmtId="0" fontId="8" fillId="8" borderId="1" xfId="0" applyFont="1" applyFill="1" applyBorder="1" applyAlignment="1">
      <alignment wrapText="1"/>
    </xf>
    <xf numFmtId="14" fontId="0" fillId="0" borderId="0" xfId="0" applyNumberFormat="1"/>
    <xf numFmtId="14" fontId="3" fillId="4" borderId="1" xfId="0" applyNumberFormat="1" applyFont="1" applyFill="1" applyBorder="1" applyAlignment="1">
      <alignment horizontal="center" wrapText="1"/>
    </xf>
  </cellXfs>
  <cellStyles count="4">
    <cellStyle name="40% - Акцент4" xfId="2" builtinId="43"/>
    <cellStyle name="Гиперссылка" xfId="3" builtinId="8"/>
    <cellStyle name="Обычный" xfId="0" builtinId="0"/>
    <cellStyle name="Плохой" xfId="1" builtinId="2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vasilev@mail.ru" TargetMode="External"/><Relationship Id="rId2" Type="http://schemas.openxmlformats.org/officeDocument/2006/relationships/hyperlink" Target="mailto:petrov@mail.ru" TargetMode="External"/><Relationship Id="rId1" Type="http://schemas.openxmlformats.org/officeDocument/2006/relationships/hyperlink" Target="mailto:ivanov@mail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"/>
  <sheetViews>
    <sheetView topLeftCell="E1" workbookViewId="0">
      <selection activeCell="V4" sqref="V4:X4"/>
    </sheetView>
  </sheetViews>
  <sheetFormatPr defaultColWidth="9.140625" defaultRowHeight="15" x14ac:dyDescent="0.25"/>
  <cols>
    <col min="1" max="1" width="4.28515625" style="21" customWidth="1"/>
    <col min="2" max="3" width="33.28515625" style="21" customWidth="1"/>
    <col min="4" max="4" width="16" style="21" customWidth="1"/>
    <col min="5" max="5" width="12.85546875" style="21" customWidth="1"/>
    <col min="6" max="6" width="13.7109375" style="21" customWidth="1"/>
    <col min="7" max="7" width="13.28515625" style="21" customWidth="1"/>
    <col min="8" max="8" width="15" style="21" customWidth="1"/>
    <col min="9" max="9" width="13.42578125" style="21" customWidth="1"/>
    <col min="10" max="10" width="12.5703125" style="21" customWidth="1"/>
    <col min="11" max="12" width="11.42578125" style="21" customWidth="1"/>
    <col min="13" max="14" width="22.7109375" style="21" customWidth="1"/>
    <col min="15" max="15" width="18.42578125" style="21" customWidth="1"/>
    <col min="16" max="16" width="10" style="21" customWidth="1"/>
    <col min="17" max="19" width="10.140625" style="21" customWidth="1"/>
    <col min="20" max="21" width="12.7109375" style="21" customWidth="1"/>
    <col min="22" max="23" width="16.7109375" style="21" customWidth="1"/>
    <col min="24" max="24" width="20.42578125" style="21" customWidth="1"/>
  </cols>
  <sheetData>
    <row r="1" spans="1:24" s="4" customFormat="1" ht="63.75" x14ac:dyDescent="0.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36</v>
      </c>
      <c r="G1" s="2" t="s">
        <v>37</v>
      </c>
      <c r="H1" s="2" t="s">
        <v>38</v>
      </c>
      <c r="I1" s="2" t="s">
        <v>5</v>
      </c>
      <c r="J1" s="2" t="s">
        <v>6</v>
      </c>
      <c r="K1" s="2" t="s">
        <v>18</v>
      </c>
      <c r="L1" s="2" t="s">
        <v>19</v>
      </c>
      <c r="M1" s="2" t="s">
        <v>7</v>
      </c>
      <c r="N1" s="2" t="s">
        <v>8</v>
      </c>
      <c r="O1" s="2" t="s">
        <v>20</v>
      </c>
      <c r="P1" s="2" t="s">
        <v>9</v>
      </c>
      <c r="Q1" s="2" t="s">
        <v>21</v>
      </c>
      <c r="R1" s="2" t="s">
        <v>10</v>
      </c>
      <c r="S1" s="2" t="s">
        <v>11</v>
      </c>
      <c r="T1" s="2" t="s">
        <v>12</v>
      </c>
      <c r="U1" s="2" t="s">
        <v>13</v>
      </c>
      <c r="V1" s="2" t="s">
        <v>14</v>
      </c>
      <c r="W1" s="2" t="s">
        <v>15</v>
      </c>
      <c r="X1" s="2" t="s">
        <v>16</v>
      </c>
    </row>
    <row r="2" spans="1:24" s="4" customFormat="1" ht="25.5" customHeight="1" x14ac:dyDescent="0.2">
      <c r="A2" s="5"/>
      <c r="B2" s="6" t="s">
        <v>17</v>
      </c>
      <c r="C2" s="6"/>
      <c r="D2" s="6"/>
      <c r="E2" s="7"/>
      <c r="F2" s="7"/>
      <c r="G2" s="7"/>
      <c r="H2" s="8"/>
      <c r="I2" s="8"/>
      <c r="J2" s="7"/>
      <c r="K2" s="7"/>
      <c r="L2" s="7"/>
      <c r="M2" s="7"/>
      <c r="N2" s="7"/>
      <c r="O2" s="8"/>
      <c r="P2" s="8"/>
      <c r="Q2" s="7"/>
      <c r="R2" s="7"/>
      <c r="S2" s="7"/>
      <c r="T2" s="7"/>
      <c r="U2" s="7"/>
      <c r="V2" s="7"/>
      <c r="W2" s="7"/>
      <c r="X2" s="7"/>
    </row>
    <row r="3" spans="1:24" s="13" customFormat="1" ht="15.75" customHeight="1" x14ac:dyDescent="0.25">
      <c r="A3" s="9"/>
      <c r="B3" s="10" t="s">
        <v>41</v>
      </c>
      <c r="C3" s="10"/>
      <c r="D3" s="10"/>
      <c r="E3" s="11"/>
      <c r="F3" s="10"/>
      <c r="G3" s="11">
        <f>COUNTA(G4:G401)</f>
        <v>0</v>
      </c>
      <c r="H3" s="12">
        <f>COUNTA(H4:H47)</f>
        <v>2</v>
      </c>
      <c r="I3" s="12">
        <f>COUNTA(I4:I76)</f>
        <v>2</v>
      </c>
      <c r="J3" s="11"/>
      <c r="K3" s="11">
        <f>COUNTA(K4:K22)</f>
        <v>1</v>
      </c>
      <c r="L3" s="11">
        <f>COUNTA(L4:L22)</f>
        <v>1</v>
      </c>
      <c r="M3" s="11"/>
      <c r="N3" s="11"/>
      <c r="O3" s="12">
        <f>COUNTA(O4:O22)</f>
        <v>2</v>
      </c>
      <c r="P3" s="12"/>
      <c r="Q3" s="11">
        <f>COUNTA(Q4:Q22)</f>
        <v>2</v>
      </c>
      <c r="R3" s="11"/>
      <c r="S3" s="11"/>
      <c r="T3" s="11"/>
      <c r="U3" s="11"/>
      <c r="V3" s="11">
        <f>COUNTA(V4:V22)</f>
        <v>0</v>
      </c>
      <c r="W3" s="11"/>
      <c r="X3" s="11"/>
    </row>
    <row r="4" spans="1:24" ht="15.75" x14ac:dyDescent="0.25">
      <c r="A4" s="14">
        <v>1</v>
      </c>
      <c r="B4" s="15" t="s">
        <v>22</v>
      </c>
      <c r="C4" s="27" t="s">
        <v>27</v>
      </c>
      <c r="D4" s="16" t="s">
        <v>31</v>
      </c>
      <c r="E4" s="14" t="s">
        <v>33</v>
      </c>
      <c r="F4" s="17"/>
      <c r="G4" s="14"/>
      <c r="H4" s="18">
        <v>43353</v>
      </c>
      <c r="I4" s="18">
        <v>43353</v>
      </c>
      <c r="J4" s="14"/>
      <c r="K4" s="20">
        <v>43354</v>
      </c>
      <c r="L4" s="20">
        <v>43388</v>
      </c>
      <c r="M4"/>
      <c r="N4"/>
      <c r="O4" s="29" t="s">
        <v>39</v>
      </c>
      <c r="P4" s="30"/>
      <c r="Q4" s="31" t="s">
        <v>40</v>
      </c>
      <c r="R4" s="14"/>
      <c r="S4" s="14"/>
      <c r="T4" s="14"/>
      <c r="U4" s="14"/>
      <c r="V4" s="14"/>
      <c r="W4" s="14"/>
      <c r="X4" s="14"/>
    </row>
    <row r="5" spans="1:24" ht="15.75" x14ac:dyDescent="0.25">
      <c r="A5" s="14">
        <v>2</v>
      </c>
      <c r="B5" s="15" t="s">
        <v>23</v>
      </c>
      <c r="C5" s="27" t="s">
        <v>28</v>
      </c>
      <c r="D5" s="16" t="s">
        <v>30</v>
      </c>
      <c r="E5" s="14" t="s">
        <v>34</v>
      </c>
      <c r="F5" s="17"/>
      <c r="G5" s="14"/>
      <c r="H5" s="18">
        <v>43353</v>
      </c>
      <c r="I5" s="18">
        <v>43353</v>
      </c>
      <c r="J5" s="14"/>
      <c r="K5" s="14"/>
      <c r="L5" s="14"/>
      <c r="M5" s="14"/>
      <c r="N5" s="14"/>
      <c r="O5" s="18">
        <v>43426</v>
      </c>
      <c r="P5" s="19"/>
      <c r="Q5" s="14"/>
      <c r="R5" s="14"/>
      <c r="S5" s="14"/>
      <c r="T5" s="14"/>
      <c r="U5" s="14"/>
      <c r="V5" s="14"/>
      <c r="W5" s="14"/>
      <c r="X5" s="14"/>
    </row>
    <row r="6" spans="1:24" ht="15.75" x14ac:dyDescent="0.25">
      <c r="A6" s="14">
        <v>3</v>
      </c>
      <c r="B6" s="15" t="s">
        <v>24</v>
      </c>
      <c r="C6" s="27" t="s">
        <v>29</v>
      </c>
      <c r="D6" s="16" t="s">
        <v>32</v>
      </c>
      <c r="E6" s="14" t="s">
        <v>35</v>
      </c>
      <c r="F6" s="17"/>
      <c r="G6" s="14"/>
      <c r="H6" s="19"/>
      <c r="I6" s="19"/>
      <c r="J6" s="14"/>
      <c r="K6" s="14"/>
      <c r="L6" s="14"/>
      <c r="M6" s="14"/>
      <c r="N6" s="14"/>
      <c r="O6" s="19"/>
      <c r="P6" s="19"/>
      <c r="Q6" s="20">
        <v>43429</v>
      </c>
      <c r="R6" s="14"/>
      <c r="S6" s="20"/>
      <c r="T6" s="14"/>
      <c r="U6" s="14"/>
      <c r="V6" s="14"/>
      <c r="W6" s="14"/>
      <c r="X6" s="14"/>
    </row>
    <row r="7" spans="1:24" s="25" customFormat="1" x14ac:dyDescent="0.25">
      <c r="A7" s="16">
        <v>4</v>
      </c>
      <c r="B7" s="24"/>
      <c r="C7" s="24"/>
      <c r="E7" s="24"/>
      <c r="F7" s="24"/>
      <c r="G7" s="24"/>
      <c r="H7" s="26"/>
      <c r="I7" s="26"/>
      <c r="J7" s="24"/>
      <c r="K7" s="24"/>
      <c r="L7" s="24"/>
      <c r="M7" s="24"/>
      <c r="N7" s="24"/>
      <c r="O7" s="26"/>
      <c r="P7" s="26"/>
      <c r="Q7" s="24"/>
      <c r="R7" s="24"/>
      <c r="S7" s="24"/>
      <c r="T7" s="24"/>
      <c r="U7" s="24"/>
      <c r="V7" s="24"/>
      <c r="W7" s="24"/>
      <c r="X7" s="24"/>
    </row>
    <row r="8" spans="1:24" ht="15.75" x14ac:dyDescent="0.25">
      <c r="A8" s="14">
        <v>5</v>
      </c>
      <c r="B8" s="15"/>
      <c r="C8" s="15"/>
      <c r="D8" s="16"/>
      <c r="E8" s="14"/>
      <c r="F8" s="17"/>
      <c r="G8" s="14"/>
      <c r="H8" s="18"/>
      <c r="I8" s="18"/>
      <c r="J8" s="14"/>
      <c r="K8" s="20"/>
      <c r="L8" s="20"/>
      <c r="M8"/>
      <c r="N8"/>
      <c r="O8" s="19"/>
      <c r="P8" s="19"/>
      <c r="Q8" s="14"/>
      <c r="R8" s="14"/>
      <c r="S8" s="14"/>
      <c r="T8" s="14"/>
      <c r="U8" s="14"/>
      <c r="V8" s="14"/>
      <c r="W8" s="14"/>
      <c r="X8" s="14"/>
    </row>
    <row r="9" spans="1:24" ht="15.75" x14ac:dyDescent="0.25">
      <c r="A9" s="14">
        <v>6</v>
      </c>
      <c r="B9" s="15"/>
      <c r="C9" s="15"/>
      <c r="D9" s="16"/>
      <c r="E9" s="14"/>
      <c r="F9" s="17"/>
      <c r="G9" s="14"/>
      <c r="H9" s="18"/>
      <c r="I9" s="18"/>
      <c r="J9" s="14"/>
      <c r="K9" s="14"/>
      <c r="L9" s="14"/>
      <c r="M9" s="14"/>
      <c r="N9" s="14"/>
      <c r="O9" s="19"/>
      <c r="P9" s="19"/>
      <c r="Q9" s="14"/>
      <c r="R9" s="14"/>
      <c r="S9" s="14"/>
      <c r="T9" s="14"/>
      <c r="U9" s="14"/>
      <c r="V9" s="14"/>
      <c r="W9" s="14"/>
      <c r="X9" s="14"/>
    </row>
    <row r="10" spans="1:24" ht="15.75" x14ac:dyDescent="0.25">
      <c r="A10" s="14">
        <v>7</v>
      </c>
      <c r="B10" s="15"/>
      <c r="C10" s="15"/>
      <c r="D10" s="16"/>
      <c r="E10" s="14"/>
      <c r="F10" s="17"/>
      <c r="G10" s="14"/>
      <c r="H10" s="19"/>
      <c r="I10" s="19"/>
      <c r="J10" s="14"/>
      <c r="K10" s="14"/>
      <c r="L10" s="14"/>
      <c r="M10" s="14"/>
      <c r="N10" s="14"/>
      <c r="O10" s="19"/>
      <c r="P10" s="19"/>
      <c r="Q10" s="14"/>
      <c r="R10" s="14"/>
      <c r="S10" s="14"/>
      <c r="T10" s="14"/>
      <c r="U10" s="14"/>
      <c r="V10" s="14"/>
      <c r="W10" s="14"/>
      <c r="X10" s="14"/>
    </row>
    <row r="11" spans="1:24" ht="15.75" x14ac:dyDescent="0.25">
      <c r="A11" s="14">
        <v>8</v>
      </c>
      <c r="B11" s="15"/>
      <c r="C11" s="15"/>
      <c r="D11" s="16"/>
      <c r="E11" s="14"/>
      <c r="F11" s="17"/>
      <c r="H11" s="18"/>
      <c r="I11" s="14"/>
      <c r="J11" s="14"/>
      <c r="K11" s="14"/>
      <c r="L11" s="14"/>
      <c r="M11" s="14"/>
      <c r="N11" s="14"/>
      <c r="O11" s="19"/>
      <c r="P11" s="19"/>
      <c r="Q11" s="14"/>
      <c r="R11" s="14"/>
      <c r="S11" s="14"/>
      <c r="T11" s="14"/>
      <c r="U11" s="14"/>
      <c r="V11" s="14"/>
      <c r="W11" s="14"/>
      <c r="X11" s="14"/>
    </row>
    <row r="12" spans="1:24" ht="15.75" x14ac:dyDescent="0.25">
      <c r="A12" s="14">
        <v>9</v>
      </c>
      <c r="B12" s="15"/>
      <c r="C12" s="15"/>
      <c r="D12" s="16"/>
      <c r="E12" s="14"/>
      <c r="F12" s="17"/>
      <c r="G12" s="14"/>
      <c r="H12" s="19"/>
      <c r="I12" s="19"/>
      <c r="J12" s="14"/>
      <c r="K12" s="14"/>
      <c r="L12" s="14"/>
      <c r="M12" s="14"/>
      <c r="N12" s="14"/>
      <c r="O12" s="19"/>
      <c r="P12" s="19"/>
      <c r="Q12" s="14"/>
      <c r="R12" s="14"/>
      <c r="S12" s="14"/>
      <c r="T12" s="14"/>
      <c r="U12" s="14"/>
      <c r="V12" s="14"/>
      <c r="W12" s="14"/>
      <c r="X12" s="14"/>
    </row>
    <row r="13" spans="1:24" ht="15.75" x14ac:dyDescent="0.25">
      <c r="A13" s="14">
        <v>10</v>
      </c>
      <c r="B13" s="15"/>
      <c r="C13" s="15"/>
      <c r="D13" s="16"/>
      <c r="E13" s="14"/>
      <c r="F13" s="17"/>
      <c r="G13" s="14"/>
      <c r="H13" s="18"/>
      <c r="I13" s="18"/>
      <c r="J13" s="14"/>
      <c r="K13" s="20"/>
      <c r="L13" s="20"/>
      <c r="M13" s="14"/>
      <c r="N13" s="14"/>
      <c r="O13" s="19"/>
      <c r="P13" s="19"/>
      <c r="Q13" s="14"/>
      <c r="R13" s="14"/>
      <c r="S13" s="14"/>
      <c r="T13" s="14"/>
      <c r="U13" s="14"/>
      <c r="V13" s="14"/>
      <c r="W13" s="14"/>
      <c r="X13" s="14"/>
    </row>
    <row r="14" spans="1:24" ht="15.75" x14ac:dyDescent="0.25">
      <c r="A14" s="14">
        <v>11</v>
      </c>
      <c r="B14" s="15"/>
      <c r="C14" s="15"/>
      <c r="D14" s="16"/>
      <c r="E14" s="14"/>
      <c r="F14" s="17"/>
      <c r="G14" s="14"/>
      <c r="H14" s="19"/>
      <c r="I14" s="19"/>
      <c r="J14" s="14"/>
      <c r="K14" s="14"/>
      <c r="L14" s="14"/>
      <c r="M14" s="14"/>
      <c r="N14" s="14"/>
      <c r="O14" s="19"/>
      <c r="P14" s="19"/>
      <c r="Q14" s="14"/>
      <c r="R14" s="14"/>
      <c r="S14" s="14"/>
      <c r="T14" s="14"/>
      <c r="U14" s="14"/>
      <c r="V14" s="14"/>
      <c r="W14" s="14"/>
      <c r="X14" s="14"/>
    </row>
    <row r="15" spans="1:24" ht="15.75" x14ac:dyDescent="0.25">
      <c r="A15" s="14">
        <v>12</v>
      </c>
      <c r="B15" s="15"/>
      <c r="C15" s="15"/>
      <c r="D15" s="16"/>
      <c r="E15" s="14"/>
      <c r="F15" s="17"/>
      <c r="G15" s="14"/>
      <c r="H15" s="19"/>
      <c r="I15" s="19"/>
      <c r="J15" s="14"/>
      <c r="K15" s="14"/>
      <c r="L15" s="14"/>
      <c r="M15" s="14"/>
      <c r="N15" s="14"/>
      <c r="O15" s="19"/>
      <c r="P15" s="19"/>
      <c r="Q15" s="14"/>
      <c r="R15" s="14"/>
      <c r="S15" s="14"/>
      <c r="T15" s="14"/>
      <c r="U15" s="14"/>
      <c r="V15" s="14"/>
      <c r="W15" s="14"/>
      <c r="X15" s="14"/>
    </row>
    <row r="16" spans="1:24" ht="15.75" x14ac:dyDescent="0.25">
      <c r="A16" s="14">
        <v>13</v>
      </c>
      <c r="B16" s="15"/>
      <c r="C16" s="15"/>
      <c r="D16" s="16"/>
      <c r="E16" s="14"/>
      <c r="F16" s="17"/>
      <c r="G16" s="14"/>
      <c r="H16" s="19"/>
      <c r="I16" s="19"/>
      <c r="J16" s="14"/>
      <c r="K16" s="14"/>
      <c r="L16" s="14"/>
      <c r="M16" s="14"/>
      <c r="N16" s="14"/>
      <c r="O16" s="19"/>
      <c r="P16" s="19"/>
      <c r="Q16" s="14"/>
      <c r="R16" s="14"/>
      <c r="S16" s="14"/>
      <c r="T16" s="14"/>
      <c r="U16" s="14"/>
      <c r="V16" s="14"/>
      <c r="W16" s="14"/>
      <c r="X16" s="14"/>
    </row>
    <row r="17" spans="1:24" ht="15.75" x14ac:dyDescent="0.25">
      <c r="A17" s="14">
        <v>14</v>
      </c>
      <c r="B17" s="15"/>
      <c r="C17" s="15"/>
      <c r="D17" s="16"/>
      <c r="E17" s="14"/>
      <c r="F17" s="17"/>
      <c r="G17" s="14"/>
      <c r="H17" s="18"/>
      <c r="I17" s="18"/>
      <c r="J17" s="14"/>
      <c r="K17" s="14"/>
      <c r="L17" s="14"/>
      <c r="M17" s="14"/>
      <c r="N17" s="14"/>
      <c r="O17" s="19"/>
      <c r="P17" s="19"/>
      <c r="Q17" s="14"/>
      <c r="R17" s="14"/>
      <c r="S17" s="14"/>
      <c r="T17" s="14"/>
      <c r="U17" s="14"/>
      <c r="V17" s="14"/>
      <c r="W17" s="14"/>
      <c r="X17" s="14"/>
    </row>
    <row r="18" spans="1:24" ht="15.75" x14ac:dyDescent="0.25">
      <c r="A18" s="14">
        <v>15</v>
      </c>
      <c r="B18" s="15"/>
      <c r="C18" s="15"/>
      <c r="D18" s="16"/>
      <c r="E18" s="14"/>
      <c r="F18" s="17"/>
      <c r="G18" s="14"/>
      <c r="H18" s="18"/>
      <c r="I18" s="18"/>
      <c r="J18" s="14"/>
      <c r="K18" s="20"/>
      <c r="L18" s="20"/>
      <c r="M18" s="14"/>
      <c r="N18" s="14"/>
      <c r="O18" s="19"/>
      <c r="P18" s="19"/>
      <c r="Q18" s="14"/>
      <c r="R18" s="14"/>
      <c r="S18" s="14"/>
      <c r="T18" s="14"/>
      <c r="U18" s="14"/>
      <c r="V18" s="14"/>
      <c r="W18" s="14"/>
      <c r="X18" s="14"/>
    </row>
    <row r="19" spans="1:24" ht="15.75" x14ac:dyDescent="0.25">
      <c r="A19" s="14">
        <v>16</v>
      </c>
      <c r="B19" s="15"/>
      <c r="C19" s="15"/>
      <c r="D19" s="16"/>
      <c r="E19" s="14"/>
      <c r="F19" s="17"/>
      <c r="G19" s="14"/>
      <c r="H19" s="19"/>
      <c r="I19" s="19"/>
      <c r="J19" s="14"/>
      <c r="K19" s="14"/>
      <c r="L19" s="14"/>
      <c r="M19" s="14"/>
      <c r="N19" s="14"/>
      <c r="O19" s="19"/>
      <c r="P19" s="19"/>
      <c r="Q19" s="14"/>
      <c r="R19" s="14"/>
      <c r="S19" s="14"/>
      <c r="T19" s="14"/>
      <c r="U19" s="14"/>
      <c r="V19" s="14"/>
      <c r="W19" s="14"/>
      <c r="X19" s="14"/>
    </row>
    <row r="20" spans="1:24" ht="15.75" x14ac:dyDescent="0.25">
      <c r="A20" s="14">
        <v>17</v>
      </c>
      <c r="B20" s="15"/>
      <c r="C20" s="15"/>
      <c r="D20" s="16"/>
      <c r="E20" s="14"/>
      <c r="F20" s="17"/>
      <c r="G20" s="14"/>
      <c r="H20" s="19"/>
      <c r="I20" s="19"/>
      <c r="J20" s="14"/>
      <c r="K20" s="14"/>
      <c r="L20" s="14"/>
      <c r="M20" s="14"/>
      <c r="N20" s="14"/>
      <c r="O20" s="19"/>
      <c r="P20" s="19"/>
      <c r="Q20" s="14"/>
      <c r="R20" s="14"/>
      <c r="S20" s="14"/>
      <c r="T20" s="14"/>
      <c r="U20" s="14"/>
      <c r="V20" s="14"/>
      <c r="W20" s="14"/>
      <c r="X20" s="14"/>
    </row>
    <row r="21" spans="1:24" ht="15.75" x14ac:dyDescent="0.25">
      <c r="A21" s="14">
        <v>18</v>
      </c>
      <c r="B21" s="15"/>
      <c r="C21" s="15"/>
      <c r="D21" s="16"/>
      <c r="E21" s="14"/>
      <c r="F21" s="17"/>
      <c r="G21" s="14"/>
      <c r="H21" s="18"/>
      <c r="I21" s="18"/>
      <c r="J21" s="22"/>
      <c r="K21" s="22"/>
      <c r="L21" s="22"/>
      <c r="M21" s="14"/>
      <c r="N21" s="14"/>
      <c r="O21" s="20"/>
      <c r="P21" s="20"/>
      <c r="Q21" s="28"/>
      <c r="R21" s="16"/>
      <c r="S21" s="16"/>
      <c r="T21" s="24"/>
      <c r="U21" s="16"/>
      <c r="V21" s="14"/>
      <c r="W21" s="14"/>
      <c r="X21" s="14"/>
    </row>
    <row r="22" spans="1:24" ht="15.75" x14ac:dyDescent="0.25">
      <c r="A22" s="14">
        <v>19</v>
      </c>
      <c r="B22" s="15"/>
      <c r="C22" s="15"/>
      <c r="D22" s="16"/>
      <c r="E22" s="14"/>
      <c r="F22" s="17"/>
      <c r="G22" s="22"/>
      <c r="H22" s="18"/>
      <c r="I22" s="20"/>
      <c r="J22" s="14"/>
      <c r="K22" s="20"/>
      <c r="L22" s="23"/>
      <c r="M22" s="14"/>
      <c r="N22" s="14"/>
      <c r="O22" s="18"/>
      <c r="P22" s="18"/>
      <c r="Q22" s="23"/>
      <c r="R22" s="16"/>
      <c r="S22" s="16"/>
      <c r="T22" s="16"/>
      <c r="U22" s="16"/>
      <c r="V22" s="14"/>
      <c r="W22" s="14"/>
      <c r="X22" s="14"/>
    </row>
  </sheetData>
  <hyperlinks>
    <hyperlink ref="C4" r:id="rId1"/>
    <hyperlink ref="C5" r:id="rId2"/>
    <hyperlink ref="C6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workbookViewId="0">
      <selection activeCell="P3" sqref="P3"/>
    </sheetView>
  </sheetViews>
  <sheetFormatPr defaultRowHeight="15" x14ac:dyDescent="0.25"/>
  <cols>
    <col min="1" max="1" width="5" customWidth="1"/>
    <col min="2" max="2" width="22.140625" customWidth="1"/>
    <col min="4" max="4" width="10.140625" bestFit="1" customWidth="1"/>
    <col min="5" max="5" width="10.7109375" customWidth="1"/>
    <col min="8" max="8" width="11.7109375" customWidth="1"/>
    <col min="10" max="10" width="10.7109375" customWidth="1"/>
    <col min="12" max="12" width="10.7109375" customWidth="1"/>
    <col min="13" max="13" width="11" customWidth="1"/>
    <col min="17" max="17" width="10.28515625" bestFit="1" customWidth="1"/>
  </cols>
  <sheetData>
    <row r="1" spans="1:17" ht="77.25" x14ac:dyDescent="0.25">
      <c r="A1" s="1" t="s">
        <v>0</v>
      </c>
      <c r="B1" s="2" t="s">
        <v>1</v>
      </c>
      <c r="C1" s="2" t="s">
        <v>4</v>
      </c>
      <c r="D1" s="2" t="s">
        <v>18</v>
      </c>
      <c r="E1" s="2" t="s">
        <v>19</v>
      </c>
      <c r="F1" s="2" t="s">
        <v>25</v>
      </c>
      <c r="G1" s="2" t="s">
        <v>8</v>
      </c>
      <c r="H1" s="2" t="s">
        <v>26</v>
      </c>
      <c r="I1" s="2" t="s">
        <v>9</v>
      </c>
      <c r="J1" s="2" t="s">
        <v>21</v>
      </c>
      <c r="K1" s="2" t="s">
        <v>8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16</v>
      </c>
    </row>
    <row r="2" spans="1:17" x14ac:dyDescent="0.25">
      <c r="A2" t="str">
        <f t="array" ref="A2">INDEX(Лист1!A$1:A$306,SMALL(IF(Лист1!O$4:O$306&gt;0,ROW(Лист1!A$4:A$306),306),ROW(A1)))&amp;""</f>
        <v>1</v>
      </c>
      <c r="B2" t="str">
        <f t="array" ref="B2">INDEX(Лист1!B$1:B$306,SMALL(IF(Лист1!O$4:O$306&gt;0,ROW(Лист1!A$4:A$306),306),ROW(A1)))&amp;""</f>
        <v>Иванов Иван Иванович</v>
      </c>
      <c r="C2" t="str">
        <f>IFERROR(INDEX(Лист1!$B$4:$X$306,MATCH($B2,Лист1!$B$4:$B$306,),4),"")</f>
        <v>hor</v>
      </c>
      <c r="D2" s="32">
        <f>IF(IFERROR(INDEX(Лист1!$B$4:$X$306,MATCH($B2,Лист1!$B$4:$B$306,),10),"")=0,"",IFERROR(INDEX(Лист1!$B$4:$X$306,MATCH($B2,Лист1!$B$4:$B$306,),10),""))</f>
        <v>43354</v>
      </c>
      <c r="E2" s="32">
        <f>IF(IFERROR(INDEX(Лист1!$B$4:$X$306,MATCH($B2,Лист1!$B$4:$B$306,),11),"")=0,"",IFERROR(INDEX(Лист1!$B$4:$X$306,MATCH($B2,Лист1!$B$4:$B$306,),11),""))</f>
        <v>43388</v>
      </c>
      <c r="F2" t="str">
        <f>IF(IFERROR(INDEX(Лист1!$B$4:$X$306,MATCH($B2,Лист1!$B$4:$B$306,),12),"")=0,"",IFERROR(INDEX(Лист1!$B$4:$X$306,MATCH($B2,Лист1!$B$4:$B$306,),12),""))</f>
        <v/>
      </c>
      <c r="G2" t="str">
        <f>IF(IFERROR(INDEX(Лист1!$B$4:$X$306,MATCH($B2,Лист1!$B$4:$B$306,),13),"")=0,"",IFERROR(INDEX(Лист1!$B$4:$X$306,MATCH($B2,Лист1!$B$4:$B$306,),13),""))</f>
        <v/>
      </c>
      <c r="H2" s="32" t="str">
        <f>IF(IFERROR(INDEX(Лист1!$B$4:$X$306,MATCH($B2,Лист1!$B$4:$B$306,),14),"")=0,"",IFERROR(INDEX(Лист1!$B$4:$X$306,MATCH($B2,Лист1!$B$4:$B$306,),14),""))</f>
        <v>Условие 1</v>
      </c>
      <c r="I2" t="str">
        <f>IF(IFERROR(INDEX(Лист1!$B$4:$X$306,MATCH($B2,Лист1!$B$4:$B$306,),15),"")=0,"",IFERROR(INDEX(Лист1!$B$4:$X$306,MATCH($B2,Лист1!$B$4:$B$306,),15),""))</f>
        <v/>
      </c>
      <c r="J2" s="32" t="str">
        <f>IF(IFERROR(INDEX(Лист1!$B$4:$X$306,MATCH($B2,Лист1!$B$4:$B$306,),16),"")=0,"",IFERROR(INDEX(Лист1!$B$4:$X$306,MATCH($B2,Лист1!$B$4:$B$306,),16),""))</f>
        <v>Условие 2</v>
      </c>
      <c r="K2" t="str">
        <f>IF(IFERROR(INDEX(Лист1!$B$4:$X$306,MATCH($B2,Лист1!$B$4:$B$306,),13),"")=0,"",IFERROR(INDEX(Лист1!$B$4:$X$306,MATCH($B2,Лист1!$B$4:$B$306,),13),""))</f>
        <v/>
      </c>
      <c r="L2" s="32" t="str">
        <f>IF(IFERROR(INDEX(Лист1!$B$4:$X$306,MATCH($B2,Лист1!$B$4:$B$306,),17),"")=0,"",IFERROR(INDEX(Лист1!$B$4:$X$306,MATCH($B2,Лист1!$B$4:$B$306,),17),""))</f>
        <v/>
      </c>
      <c r="M2" s="32" t="str">
        <f>IF(IFERROR(INDEX(Лист1!$B$4:$X$306,MATCH($B2,Лист1!$B$4:$B$306,),18),"")=0,"",IFERROR(INDEX(Лист1!$B$4:$X$306,MATCH($B2,Лист1!$B$4:$B$306,),18),""))</f>
        <v/>
      </c>
      <c r="N2" t="str">
        <f>IF(IFERROR(INDEX(Лист1!$B$4:$X$306,MATCH($B2,Лист1!$B$4:$B$306,),19),"")=0,"",IFERROR(INDEX(Лист1!$B$4:$X$306,MATCH($B2,Лист1!$B$4:$B$306,),19),""))</f>
        <v/>
      </c>
      <c r="O2" t="str">
        <f>IF(IFERROR(INDEX(Лист1!$B$4:$X$306,MATCH($B2,Лист1!$B$4:$B$306,),20),"")=0,"",IFERROR(INDEX(Лист1!$B$4:$X$306,MATCH($B2,Лист1!$B$4:$B$306,),20),""))</f>
        <v/>
      </c>
      <c r="P2" t="str">
        <f>IF(IFERROR(INDEX(Лист1!$B$4:$X$306,MATCH($B2,Лист1!$B$4:$B$306,),21),"")=0,"",IFERROR(INDEX(Лист1!$B$4:$X$306,MATCH($B2,Лист1!$B$4:$B$306,),21),""))</f>
        <v/>
      </c>
      <c r="Q2" t="str">
        <f>IF(IFERROR(INDEX(Лист1!$B$4:$X$306,MATCH($B2,Лист1!$B$4:$B$306,),23),"")=0,"",IFERROR(INDEX(Лист1!$B$4:$X$306,MATCH($B2,Лист1!$B$4:$B$306,),23),""))</f>
        <v/>
      </c>
    </row>
    <row r="3" spans="1:17" x14ac:dyDescent="0.25">
      <c r="A3" t="str">
        <f t="array" ref="A3">INDEX(Лист1!A$1:A$306,SMALL(IF(Лист1!O$4:O$306&gt;0,ROW(Лист1!A$4:A$306),306),ROW(A2)))&amp;""</f>
        <v>2</v>
      </c>
      <c r="B3" t="str">
        <f t="array" ref="B3">INDEX(Лист1!B$1:B$306,SMALL(IF(Лист1!O$4:O$306&gt;0,ROW(Лист1!A$4:A$306),306),ROW(A2)))&amp;""</f>
        <v>Петров Петр Петрович</v>
      </c>
      <c r="C3" t="str">
        <f>IFERROR(INDEX(Лист1!$B$4:$X$306,MATCH($B3,Лист1!$B$4:$B$306,),4),"")</f>
        <v>ploh</v>
      </c>
      <c r="D3" s="32" t="str">
        <f>IF(IFERROR(INDEX(Лист1!$B$4:$X$306,MATCH($B3,Лист1!$B$4:$B$306,),10),"")=0,"",IFERROR(INDEX(Лист1!$B$4:$X$306,MATCH($B3,Лист1!$B$4:$B$306,),10),""))</f>
        <v/>
      </c>
      <c r="E3" s="32" t="str">
        <f>IF(IFERROR(INDEX(Лист1!$B$4:$X$306,MATCH($B3,Лист1!$B$4:$B$306,),11),"")=0,"",IFERROR(INDEX(Лист1!$B$4:$X$306,MATCH($B3,Лист1!$B$4:$B$306,),11),""))</f>
        <v/>
      </c>
      <c r="F3" t="str">
        <f>IF(IFERROR(INDEX(Лист1!$B$4:$X$306,MATCH($B3,Лист1!$B$4:$B$306,),12),"")=0,"",IFERROR(INDEX(Лист1!$B$4:$X$306,MATCH($B3,Лист1!$B$4:$B$306,),12),""))</f>
        <v/>
      </c>
      <c r="G3" t="str">
        <f>IF(IFERROR(INDEX(Лист1!$B$4:$X$306,MATCH($B3,Лист1!$B$4:$B$306,),13),"")=0,"",IFERROR(INDEX(Лист1!$B$4:$X$306,MATCH($B3,Лист1!$B$4:$B$306,),13),""))</f>
        <v/>
      </c>
      <c r="H3" s="32">
        <f>IF(IFERROR(INDEX(Лист1!$B$4:$X$306,MATCH($B3,Лист1!$B$4:$B$306,),14),"")=0,"",IFERROR(INDEX(Лист1!$B$4:$X$306,MATCH($B3,Лист1!$B$4:$B$306,),14),""))</f>
        <v>43426</v>
      </c>
      <c r="I3" t="str">
        <f>IF(IFERROR(INDEX(Лист1!$B$4:$X$306,MATCH($B3,Лист1!$B$4:$B$306,),15),"")=0,"",IFERROR(INDEX(Лист1!$B$4:$X$306,MATCH($B3,Лист1!$B$4:$B$306,),15),""))</f>
        <v/>
      </c>
      <c r="J3" s="32" t="str">
        <f>IF(IFERROR(INDEX(Лист1!$B$4:$X$306,MATCH($B3,Лист1!$B$4:$B$306,),16),"")=0,"",IFERROR(INDEX(Лист1!$B$4:$X$306,MATCH($B3,Лист1!$B$4:$B$306,),16),""))</f>
        <v/>
      </c>
      <c r="K3" t="str">
        <f>IF(IFERROR(INDEX(Лист1!$B$4:$X$306,MATCH($B3,Лист1!$B$4:$B$306,),13),"")=0,"",IFERROR(INDEX(Лист1!$B$4:$X$306,MATCH($B3,Лист1!$B$4:$B$306,),13),""))</f>
        <v/>
      </c>
      <c r="L3" s="32" t="str">
        <f>IF(IFERROR(INDEX(Лист1!$B$4:$X$306,MATCH($B3,Лист1!$B$4:$B$306,),17),"")=0,"",IFERROR(INDEX(Лист1!$B$4:$X$306,MATCH($B3,Лист1!$B$4:$B$306,),17),""))</f>
        <v/>
      </c>
      <c r="M3" s="32" t="str">
        <f>IF(IFERROR(INDEX(Лист1!$B$4:$X$306,MATCH($B3,Лист1!$B$4:$B$306,),18),"")=0,"",IFERROR(INDEX(Лист1!$B$4:$X$306,MATCH($B3,Лист1!$B$4:$B$306,),18),""))</f>
        <v/>
      </c>
      <c r="N3" t="str">
        <f>IF(IFERROR(INDEX(Лист1!$B$4:$X$306,MATCH($B3,Лист1!$B$4:$B$306,),19),"")=0,"",IFERROR(INDEX(Лист1!$B$4:$X$306,MATCH($B3,Лист1!$B$4:$B$306,),19),""))</f>
        <v/>
      </c>
      <c r="O3" t="str">
        <f>IF(IFERROR(INDEX(Лист1!$B$4:$X$306,MATCH($B3,Лист1!$B$4:$B$306,),20),"")=0,"",IFERROR(INDEX(Лист1!$B$4:$X$306,MATCH($B3,Лист1!$B$4:$B$306,),20),""))</f>
        <v/>
      </c>
      <c r="P3" t="str">
        <f>IF(IFERROR(INDEX(Лист1!$B$4:$X$306,MATCH($B3,Лист1!$B$4:$B$306,),21),"")=0,"",IFERROR(INDEX(Лист1!$B$4:$X$306,MATCH($B3,Лист1!$B$4:$B$306,),21),""))</f>
        <v/>
      </c>
      <c r="Q3" t="str">
        <f>IF(IFERROR(INDEX(Лист1!$B$4:$X$306,MATCH($B3,Лист1!$B$4:$B$306,),23),"")=0,"",IFERROR(INDEX(Лист1!$B$4:$X$306,MATCH($B3,Лист1!$B$4:$B$306,),23),""))</f>
        <v/>
      </c>
    </row>
    <row r="4" spans="1:17" x14ac:dyDescent="0.25">
      <c r="A4" t="str">
        <f t="array" ref="A4">INDEX(Лист1!A$1:A$306,SMALL(IF(Лист1!O$4:O$306&gt;0,ROW(Лист1!A$4:A$306),306),ROW(A3)))&amp;""</f>
        <v/>
      </c>
      <c r="B4" t="str">
        <f t="array" ref="B4">INDEX(Лист1!B$1:B$306,SMALL(IF(Лист1!O$4:O$306&gt;0,ROW(Лист1!A$4:A$306),306),ROW(A3)))&amp;""</f>
        <v/>
      </c>
      <c r="C4" t="str">
        <f>IFERROR(INDEX(Лист1!$B$4:$X$306,MATCH($B4,Лист1!$B$4:$B$306,),4),"")</f>
        <v/>
      </c>
      <c r="D4" s="32" t="str">
        <f>IF(IFERROR(INDEX(Лист1!$B$4:$X$306,MATCH($B4,Лист1!$B$4:$B$306,),10),"")=0,"",IFERROR(INDEX(Лист1!$B$4:$X$306,MATCH($B4,Лист1!$B$4:$B$306,),10),""))</f>
        <v/>
      </c>
      <c r="E4" s="32" t="str">
        <f>IF(IFERROR(INDEX(Лист1!$B$4:$X$306,MATCH($B4,Лист1!$B$4:$B$306,),11),"")=0,"",IFERROR(INDEX(Лист1!$B$4:$X$306,MATCH($B4,Лист1!$B$4:$B$306,),11),""))</f>
        <v/>
      </c>
      <c r="F4" t="str">
        <f>IF(IFERROR(INDEX(Лист1!$B$4:$X$306,MATCH($B4,Лист1!$B$4:$B$306,),12),"")=0,"",IFERROR(INDEX(Лист1!$B$4:$X$306,MATCH($B4,Лист1!$B$4:$B$306,),12),""))</f>
        <v/>
      </c>
      <c r="G4" t="str">
        <f>IF(IFERROR(INDEX(Лист1!$B$4:$X$306,MATCH($B4,Лист1!$B$4:$B$306,),13),"")=0,"",IFERROR(INDEX(Лист1!$B$4:$X$306,MATCH($B4,Лист1!$B$4:$B$306,),13),""))</f>
        <v/>
      </c>
      <c r="H4" s="32" t="str">
        <f>IF(IFERROR(INDEX(Лист1!$B$4:$X$306,MATCH($B4,Лист1!$B$4:$B$306,),14),"")=0,"",IFERROR(INDEX(Лист1!$B$4:$X$306,MATCH($B4,Лист1!$B$4:$B$306,),14),""))</f>
        <v/>
      </c>
      <c r="I4" t="str">
        <f>IF(IFERROR(INDEX(Лист1!$B$4:$X$306,MATCH($B4,Лист1!$B$4:$B$306,),15),"")=0,"",IFERROR(INDEX(Лист1!$B$4:$X$306,MATCH($B4,Лист1!$B$4:$B$306,),15),""))</f>
        <v/>
      </c>
      <c r="J4" s="32" t="str">
        <f>IF(IFERROR(INDEX(Лист1!$B$4:$X$306,MATCH($B4,Лист1!$B$4:$B$306,),16),"")=0,"",IFERROR(INDEX(Лист1!$B$4:$X$306,MATCH($B4,Лист1!$B$4:$B$306,),16),""))</f>
        <v/>
      </c>
      <c r="K4" t="str">
        <f>IF(IFERROR(INDEX(Лист1!$B$4:$X$306,MATCH($B4,Лист1!$B$4:$B$306,),13),"")=0,"",IFERROR(INDEX(Лист1!$B$4:$X$306,MATCH($B4,Лист1!$B$4:$B$306,),13),""))</f>
        <v/>
      </c>
      <c r="L4" s="32" t="str">
        <f>IF(IFERROR(INDEX(Лист1!$B$4:$X$306,MATCH($B4,Лист1!$B$4:$B$306,),17),"")=0,"",IFERROR(INDEX(Лист1!$B$4:$X$306,MATCH($B4,Лист1!$B$4:$B$306,),17),""))</f>
        <v/>
      </c>
      <c r="M4" s="32" t="str">
        <f>IF(IFERROR(INDEX(Лист1!$B$4:$X$306,MATCH($B4,Лист1!$B$4:$B$306,),18),"")=0,"",IFERROR(INDEX(Лист1!$B$4:$X$306,MATCH($B4,Лист1!$B$4:$B$306,),18),""))</f>
        <v/>
      </c>
      <c r="N4" t="str">
        <f>IF(IFERROR(INDEX(Лист1!$B$4:$X$306,MATCH($B4,Лист1!$B$4:$B$306,),19),"")=0,"",IFERROR(INDEX(Лист1!$B$4:$X$306,MATCH($B4,Лист1!$B$4:$B$306,),19),""))</f>
        <v/>
      </c>
      <c r="O4" t="str">
        <f>IF(IFERROR(INDEX(Лист1!$B$4:$X$306,MATCH($B4,Лист1!$B$4:$B$306,),20),"")=0,"",IFERROR(INDEX(Лист1!$B$4:$X$306,MATCH($B4,Лист1!$B$4:$B$306,),20),""))</f>
        <v/>
      </c>
      <c r="P4" t="str">
        <f>IF(IFERROR(INDEX(Лист1!$B$4:$X$306,MATCH($B4,Лист1!$B$4:$B$306,),21),"")=0,"",IFERROR(INDEX(Лист1!$B$4:$X$306,MATCH($B4,Лист1!$B$4:$B$306,),21),""))</f>
        <v/>
      </c>
      <c r="Q4" t="str">
        <f>IF(IFERROR(INDEX(Лист1!$B$4:$X$306,MATCH($B4,Лист1!$B$4:$B$306,),23),"")=0,"",IFERROR(INDEX(Лист1!$B$4:$X$306,MATCH($B4,Лист1!$B$4:$B$306,),23),""))</f>
        <v/>
      </c>
    </row>
    <row r="5" spans="1:17" x14ac:dyDescent="0.25">
      <c r="A5" t="str">
        <f t="array" ref="A5">INDEX(Лист1!A$1:A$306,SMALL(IF(Лист1!O$4:O$306&gt;0,ROW(Лист1!A$4:A$306),306),ROW(A4)))&amp;""</f>
        <v/>
      </c>
      <c r="B5" t="str">
        <f t="array" ref="B5">INDEX(Лист1!B$1:B$306,SMALL(IF(Лист1!O$4:O$306&gt;0,ROW(Лист1!A$4:A$306),306),ROW(A4)))&amp;""</f>
        <v/>
      </c>
      <c r="C5" t="str">
        <f>IFERROR(INDEX(Лист1!$B$4:$X$306,MATCH($B5,Лист1!$B$4:$B$306,),4),"")</f>
        <v/>
      </c>
      <c r="D5" s="32" t="str">
        <f>IF(IFERROR(INDEX(Лист1!$B$4:$X$306,MATCH($B5,Лист1!$B$4:$B$306,),10),"")=0,"",IFERROR(INDEX(Лист1!$B$4:$X$306,MATCH($B5,Лист1!$B$4:$B$306,),10),""))</f>
        <v/>
      </c>
      <c r="E5" s="32" t="str">
        <f>IF(IFERROR(INDEX(Лист1!$B$4:$X$306,MATCH($B5,Лист1!$B$4:$B$306,),11),"")=0,"",IFERROR(INDEX(Лист1!$B$4:$X$306,MATCH($B5,Лист1!$B$4:$B$306,),11),""))</f>
        <v/>
      </c>
      <c r="F5" t="str">
        <f>IF(IFERROR(INDEX(Лист1!$B$4:$X$306,MATCH($B5,Лист1!$B$4:$B$306,),12),"")=0,"",IFERROR(INDEX(Лист1!$B$4:$X$306,MATCH($B5,Лист1!$B$4:$B$306,),12),""))</f>
        <v/>
      </c>
      <c r="G5" t="str">
        <f>IF(IFERROR(INDEX(Лист1!$B$4:$X$306,MATCH($B5,Лист1!$B$4:$B$306,),13),"")=0,"",IFERROR(INDEX(Лист1!$B$4:$X$306,MATCH($B5,Лист1!$B$4:$B$306,),13),""))</f>
        <v/>
      </c>
      <c r="H5" s="32" t="str">
        <f>IF(IFERROR(INDEX(Лист1!$B$4:$X$306,MATCH($B5,Лист1!$B$4:$B$306,),14),"")=0,"",IFERROR(INDEX(Лист1!$B$4:$X$306,MATCH($B5,Лист1!$B$4:$B$306,),14),""))</f>
        <v/>
      </c>
      <c r="I5" t="str">
        <f>IF(IFERROR(INDEX(Лист1!$B$4:$X$306,MATCH($B5,Лист1!$B$4:$B$306,),15),"")=0,"",IFERROR(INDEX(Лист1!$B$4:$X$306,MATCH($B5,Лист1!$B$4:$B$306,),15),""))</f>
        <v/>
      </c>
      <c r="J5" s="32" t="str">
        <f>IF(IFERROR(INDEX(Лист1!$B$4:$X$306,MATCH($B5,Лист1!$B$4:$B$306,),16),"")=0,"",IFERROR(INDEX(Лист1!$B$4:$X$306,MATCH($B5,Лист1!$B$4:$B$306,),16),""))</f>
        <v/>
      </c>
      <c r="K5" t="str">
        <f>IF(IFERROR(INDEX(Лист1!$B$4:$X$306,MATCH($B5,Лист1!$B$4:$B$306,),13),"")=0,"",IFERROR(INDEX(Лист1!$B$4:$X$306,MATCH($B5,Лист1!$B$4:$B$306,),13),""))</f>
        <v/>
      </c>
      <c r="L5" s="32" t="str">
        <f>IF(IFERROR(INDEX(Лист1!$B$4:$X$306,MATCH($B5,Лист1!$B$4:$B$306,),17),"")=0,"",IFERROR(INDEX(Лист1!$B$4:$X$306,MATCH($B5,Лист1!$B$4:$B$306,),17),""))</f>
        <v/>
      </c>
      <c r="M5" s="32" t="str">
        <f>IF(IFERROR(INDEX(Лист1!$B$4:$X$306,MATCH($B5,Лист1!$B$4:$B$306,),18),"")=0,"",IFERROR(INDEX(Лист1!$B$4:$X$306,MATCH($B5,Лист1!$B$4:$B$306,),18),""))</f>
        <v/>
      </c>
      <c r="N5" t="str">
        <f>IF(IFERROR(INDEX(Лист1!$B$4:$X$306,MATCH($B5,Лист1!$B$4:$B$306,),19),"")=0,"",IFERROR(INDEX(Лист1!$B$4:$X$306,MATCH($B5,Лист1!$B$4:$B$306,),19),""))</f>
        <v/>
      </c>
      <c r="O5" t="str">
        <f>IF(IFERROR(INDEX(Лист1!$B$4:$X$306,MATCH($B5,Лист1!$B$4:$B$306,),20),"")=0,"",IFERROR(INDEX(Лист1!$B$4:$X$306,MATCH($B5,Лист1!$B$4:$B$306,),20),""))</f>
        <v/>
      </c>
      <c r="P5" t="str">
        <f>IF(IFERROR(INDEX(Лист1!$B$4:$X$306,MATCH($B5,Лист1!$B$4:$B$306,),21),"")=0,"",IFERROR(INDEX(Лист1!$B$4:$X$306,MATCH($B5,Лист1!$B$4:$B$306,),21),""))</f>
        <v/>
      </c>
      <c r="Q5" t="str">
        <f>IF(IFERROR(INDEX(Лист1!$B$4:$X$306,MATCH($B5,Лист1!$B$4:$B$306,),23),"")=0,"",IFERROR(INDEX(Лист1!$B$4:$X$306,MATCH($B5,Лист1!$B$4:$B$306,),23),""))</f>
        <v/>
      </c>
    </row>
    <row r="6" spans="1:17" x14ac:dyDescent="0.25">
      <c r="A6" t="str">
        <f t="array" ref="A6">INDEX(Лист1!A$1:A$306,SMALL(IF(Лист1!O$4:O$306&gt;0,ROW(Лист1!A$4:A$306),306),ROW(A5)))&amp;""</f>
        <v/>
      </c>
      <c r="B6" t="str">
        <f t="array" ref="B6">INDEX(Лист1!B$1:B$306,SMALL(IF(Лист1!O$4:O$306&gt;0,ROW(Лист1!A$4:A$306),306),ROW(A5)))&amp;""</f>
        <v/>
      </c>
      <c r="C6" t="str">
        <f>IFERROR(INDEX(Лист1!$B$4:$X$306,MATCH($B6,Лист1!$B$4:$B$306,),4),"")</f>
        <v/>
      </c>
      <c r="D6" s="32" t="str">
        <f>IF(IFERROR(INDEX(Лист1!$B$4:$X$306,MATCH($B6,Лист1!$B$4:$B$306,),10),"")=0,"",IFERROR(INDEX(Лист1!$B$4:$X$306,MATCH($B6,Лист1!$B$4:$B$306,),10),""))</f>
        <v/>
      </c>
      <c r="E6" s="32" t="str">
        <f>IF(IFERROR(INDEX(Лист1!$B$4:$X$306,MATCH($B6,Лист1!$B$4:$B$306,),11),"")=0,"",IFERROR(INDEX(Лист1!$B$4:$X$306,MATCH($B6,Лист1!$B$4:$B$306,),11),""))</f>
        <v/>
      </c>
      <c r="F6" t="str">
        <f>IF(IFERROR(INDEX(Лист1!$B$4:$X$306,MATCH($B6,Лист1!$B$4:$B$306,),12),"")=0,"",IFERROR(INDEX(Лист1!$B$4:$X$306,MATCH($B6,Лист1!$B$4:$B$306,),12),""))</f>
        <v/>
      </c>
      <c r="G6" t="str">
        <f>IF(IFERROR(INDEX(Лист1!$B$4:$X$306,MATCH($B6,Лист1!$B$4:$B$306,),13),"")=0,"",IFERROR(INDEX(Лист1!$B$4:$X$306,MATCH($B6,Лист1!$B$4:$B$306,),13),""))</f>
        <v/>
      </c>
      <c r="H6" s="32" t="str">
        <f>IF(IFERROR(INDEX(Лист1!$B$4:$X$306,MATCH($B6,Лист1!$B$4:$B$306,),14),"")=0,"",IFERROR(INDEX(Лист1!$B$4:$X$306,MATCH($B6,Лист1!$B$4:$B$306,),14),""))</f>
        <v/>
      </c>
      <c r="I6" t="str">
        <f>IF(IFERROR(INDEX(Лист1!$B$4:$X$306,MATCH($B6,Лист1!$B$4:$B$306,),15),"")=0,"",IFERROR(INDEX(Лист1!$B$4:$X$306,MATCH($B6,Лист1!$B$4:$B$306,),15),""))</f>
        <v/>
      </c>
      <c r="J6" s="32" t="str">
        <f>IF(IFERROR(INDEX(Лист1!$B$4:$X$306,MATCH($B6,Лист1!$B$4:$B$306,),16),"")=0,"",IFERROR(INDEX(Лист1!$B$4:$X$306,MATCH($B6,Лист1!$B$4:$B$306,),16),""))</f>
        <v/>
      </c>
      <c r="K6" t="str">
        <f>IF(IFERROR(INDEX(Лист1!$B$4:$X$306,MATCH($B6,Лист1!$B$4:$B$306,),13),"")=0,"",IFERROR(INDEX(Лист1!$B$4:$X$306,MATCH($B6,Лист1!$B$4:$B$306,),13),""))</f>
        <v/>
      </c>
      <c r="L6" s="32" t="str">
        <f>IF(IFERROR(INDEX(Лист1!$B$4:$X$306,MATCH($B6,Лист1!$B$4:$B$306,),17),"")=0,"",IFERROR(INDEX(Лист1!$B$4:$X$306,MATCH($B6,Лист1!$B$4:$B$306,),17),""))</f>
        <v/>
      </c>
      <c r="M6" s="32" t="str">
        <f>IF(IFERROR(INDEX(Лист1!$B$4:$X$306,MATCH($B6,Лист1!$B$4:$B$306,),18),"")=0,"",IFERROR(INDEX(Лист1!$B$4:$X$306,MATCH($B6,Лист1!$B$4:$B$306,),18),""))</f>
        <v/>
      </c>
      <c r="N6" t="str">
        <f>IF(IFERROR(INDEX(Лист1!$B$4:$X$306,MATCH($B6,Лист1!$B$4:$B$306,),19),"")=0,"",IFERROR(INDEX(Лист1!$B$4:$X$306,MATCH($B6,Лист1!$B$4:$B$306,),19),""))</f>
        <v/>
      </c>
      <c r="O6" t="str">
        <f>IF(IFERROR(INDEX(Лист1!$B$4:$X$306,MATCH($B6,Лист1!$B$4:$B$306,),20),"")=0,"",IFERROR(INDEX(Лист1!$B$4:$X$306,MATCH($B6,Лист1!$B$4:$B$306,),20),""))</f>
        <v/>
      </c>
      <c r="P6" t="str">
        <f>IF(IFERROR(INDEX(Лист1!$B$4:$X$306,MATCH($B6,Лист1!$B$4:$B$306,),21),"")=0,"",IFERROR(INDEX(Лист1!$B$4:$X$306,MATCH($B6,Лист1!$B$4:$B$306,),21),""))</f>
        <v/>
      </c>
      <c r="Q6" t="str">
        <f>IF(IFERROR(INDEX(Лист1!$B$4:$X$306,MATCH($B6,Лист1!$B$4:$B$306,),23),"")=0,"",IFERROR(INDEX(Лист1!$B$4:$X$306,MATCH($B6,Лист1!$B$4:$B$306,),23),""))</f>
        <v/>
      </c>
    </row>
    <row r="7" spans="1:17" x14ac:dyDescent="0.25">
      <c r="A7" t="str">
        <f t="array" ref="A7">INDEX(Лист1!A$1:A$306,SMALL(IF(Лист1!O$4:O$306&gt;0,ROW(Лист1!A$4:A$306),306),ROW(A6)))&amp;""</f>
        <v/>
      </c>
      <c r="B7" t="str">
        <f t="array" ref="B7">INDEX(Лист1!B$1:B$306,SMALL(IF(Лист1!O$4:O$306&gt;0,ROW(Лист1!A$4:A$306),306),ROW(A6)))&amp;""</f>
        <v/>
      </c>
      <c r="C7" t="str">
        <f>IFERROR(INDEX(Лист1!$B$4:$X$306,MATCH($B7,Лист1!$B$4:$B$306,),4),"")</f>
        <v/>
      </c>
      <c r="D7" s="32" t="str">
        <f>IF(IFERROR(INDEX(Лист1!$B$4:$X$306,MATCH($B7,Лист1!$B$4:$B$306,),10),"")=0,"",IFERROR(INDEX(Лист1!$B$4:$X$306,MATCH($B7,Лист1!$B$4:$B$306,),10),""))</f>
        <v/>
      </c>
      <c r="E7" s="32" t="str">
        <f>IF(IFERROR(INDEX(Лист1!$B$4:$X$306,MATCH($B7,Лист1!$B$4:$B$306,),11),"")=0,"",IFERROR(INDEX(Лист1!$B$4:$X$306,MATCH($B7,Лист1!$B$4:$B$306,),11),""))</f>
        <v/>
      </c>
      <c r="F7" t="str">
        <f>IF(IFERROR(INDEX(Лист1!$B$4:$X$306,MATCH($B7,Лист1!$B$4:$B$306,),12),"")=0,"",IFERROR(INDEX(Лист1!$B$4:$X$306,MATCH($B7,Лист1!$B$4:$B$306,),12),""))</f>
        <v/>
      </c>
      <c r="G7" t="str">
        <f>IF(IFERROR(INDEX(Лист1!$B$4:$X$306,MATCH($B7,Лист1!$B$4:$B$306,),13),"")=0,"",IFERROR(INDEX(Лист1!$B$4:$X$306,MATCH($B7,Лист1!$B$4:$B$306,),13),""))</f>
        <v/>
      </c>
      <c r="H7" s="32" t="str">
        <f>IF(IFERROR(INDEX(Лист1!$B$4:$X$306,MATCH($B7,Лист1!$B$4:$B$306,),14),"")=0,"",IFERROR(INDEX(Лист1!$B$4:$X$306,MATCH($B7,Лист1!$B$4:$B$306,),14),""))</f>
        <v/>
      </c>
      <c r="I7" t="str">
        <f>IF(IFERROR(INDEX(Лист1!$B$4:$X$306,MATCH($B7,Лист1!$B$4:$B$306,),15),"")=0,"",IFERROR(INDEX(Лист1!$B$4:$X$306,MATCH($B7,Лист1!$B$4:$B$306,),15),""))</f>
        <v/>
      </c>
      <c r="J7" s="32" t="str">
        <f>IF(IFERROR(INDEX(Лист1!$B$4:$X$306,MATCH($B7,Лист1!$B$4:$B$306,),16),"")=0,"",IFERROR(INDEX(Лист1!$B$4:$X$306,MATCH($B7,Лист1!$B$4:$B$306,),16),""))</f>
        <v/>
      </c>
      <c r="K7" t="str">
        <f>IF(IFERROR(INDEX(Лист1!$B$4:$X$306,MATCH($B7,Лист1!$B$4:$B$306,),13),"")=0,"",IFERROR(INDEX(Лист1!$B$4:$X$306,MATCH($B7,Лист1!$B$4:$B$306,),13),""))</f>
        <v/>
      </c>
      <c r="L7" s="32" t="str">
        <f>IF(IFERROR(INDEX(Лист1!$B$4:$X$306,MATCH($B7,Лист1!$B$4:$B$306,),17),"")=0,"",IFERROR(INDEX(Лист1!$B$4:$X$306,MATCH($B7,Лист1!$B$4:$B$306,),17),""))</f>
        <v/>
      </c>
      <c r="M7" s="32" t="str">
        <f>IF(IFERROR(INDEX(Лист1!$B$4:$X$306,MATCH($B7,Лист1!$B$4:$B$306,),18),"")=0,"",IFERROR(INDEX(Лист1!$B$4:$X$306,MATCH($B7,Лист1!$B$4:$B$306,),18),""))</f>
        <v/>
      </c>
      <c r="N7" t="str">
        <f>IF(IFERROR(INDEX(Лист1!$B$4:$X$306,MATCH($B7,Лист1!$B$4:$B$306,),19),"")=0,"",IFERROR(INDEX(Лист1!$B$4:$X$306,MATCH($B7,Лист1!$B$4:$B$306,),19),""))</f>
        <v/>
      </c>
      <c r="O7" t="str">
        <f>IF(IFERROR(INDEX(Лист1!$B$4:$X$306,MATCH($B7,Лист1!$B$4:$B$306,),20),"")=0,"",IFERROR(INDEX(Лист1!$B$4:$X$306,MATCH($B7,Лист1!$B$4:$B$306,),20),""))</f>
        <v/>
      </c>
      <c r="P7" t="str">
        <f>IF(IFERROR(INDEX(Лист1!$B$4:$X$306,MATCH($B7,Лист1!$B$4:$B$306,),21),"")=0,"",IFERROR(INDEX(Лист1!$B$4:$X$306,MATCH($B7,Лист1!$B$4:$B$306,),21),""))</f>
        <v/>
      </c>
      <c r="Q7" t="str">
        <f>IF(IFERROR(INDEX(Лист1!$B$4:$X$306,MATCH($B7,Лист1!$B$4:$B$306,),23),"")=0,"",IFERROR(INDEX(Лист1!$B$4:$X$306,MATCH($B7,Лист1!$B$4:$B$306,),23),""))</f>
        <v/>
      </c>
    </row>
    <row r="8" spans="1:17" x14ac:dyDescent="0.25">
      <c r="A8" t="str">
        <f t="array" ref="A8">INDEX(Лист1!A$1:A$306,SMALL(IF(Лист1!O$4:O$306&gt;0,ROW(Лист1!A$4:A$306),306),ROW(A7)))&amp;""</f>
        <v/>
      </c>
      <c r="B8" t="str">
        <f t="array" ref="B8">INDEX(Лист1!B$1:B$306,SMALL(IF(Лист1!O$4:O$306&gt;0,ROW(Лист1!A$4:A$306),306),ROW(A7)))&amp;""</f>
        <v/>
      </c>
      <c r="C8" t="str">
        <f>IFERROR(INDEX(Лист1!$B$4:$X$306,MATCH($B8,Лист1!$B$4:$B$306,),4),"")</f>
        <v/>
      </c>
      <c r="D8" s="32" t="str">
        <f>IF(IFERROR(INDEX(Лист1!$B$4:$X$306,MATCH($B8,Лист1!$B$4:$B$306,),10),"")=0,"",IFERROR(INDEX(Лист1!$B$4:$X$306,MATCH($B8,Лист1!$B$4:$B$306,),10),""))</f>
        <v/>
      </c>
      <c r="E8" s="32" t="str">
        <f>IF(IFERROR(INDEX(Лист1!$B$4:$X$306,MATCH($B8,Лист1!$B$4:$B$306,),11),"")=0,"",IFERROR(INDEX(Лист1!$B$4:$X$306,MATCH($B8,Лист1!$B$4:$B$306,),11),""))</f>
        <v/>
      </c>
      <c r="F8" t="str">
        <f>IF(IFERROR(INDEX(Лист1!$B$4:$X$306,MATCH($B8,Лист1!$B$4:$B$306,),12),"")=0,"",IFERROR(INDEX(Лист1!$B$4:$X$306,MATCH($B8,Лист1!$B$4:$B$306,),12),""))</f>
        <v/>
      </c>
      <c r="G8" t="str">
        <f>IF(IFERROR(INDEX(Лист1!$B$4:$X$306,MATCH($B8,Лист1!$B$4:$B$306,),13),"")=0,"",IFERROR(INDEX(Лист1!$B$4:$X$306,MATCH($B8,Лист1!$B$4:$B$306,),13),""))</f>
        <v/>
      </c>
      <c r="H8" s="32" t="str">
        <f>IF(IFERROR(INDEX(Лист1!$B$4:$X$306,MATCH($B8,Лист1!$B$4:$B$306,),14),"")=0,"",IFERROR(INDEX(Лист1!$B$4:$X$306,MATCH($B8,Лист1!$B$4:$B$306,),14),""))</f>
        <v/>
      </c>
      <c r="I8" t="str">
        <f>IF(IFERROR(INDEX(Лист1!$B$4:$X$306,MATCH($B8,Лист1!$B$4:$B$306,),15),"")=0,"",IFERROR(INDEX(Лист1!$B$4:$X$306,MATCH($B8,Лист1!$B$4:$B$306,),15),""))</f>
        <v/>
      </c>
      <c r="J8" s="32" t="str">
        <f>IF(IFERROR(INDEX(Лист1!$B$4:$X$306,MATCH($B8,Лист1!$B$4:$B$306,),16),"")=0,"",IFERROR(INDEX(Лист1!$B$4:$X$306,MATCH($B8,Лист1!$B$4:$B$306,),16),""))</f>
        <v/>
      </c>
      <c r="K8" t="str">
        <f>IF(IFERROR(INDEX(Лист1!$B$4:$X$306,MATCH($B8,Лист1!$B$4:$B$306,),13),"")=0,"",IFERROR(INDEX(Лист1!$B$4:$X$306,MATCH($B8,Лист1!$B$4:$B$306,),13),""))</f>
        <v/>
      </c>
      <c r="L8" s="32" t="str">
        <f>IF(IFERROR(INDEX(Лист1!$B$4:$X$306,MATCH($B8,Лист1!$B$4:$B$306,),17),"")=0,"",IFERROR(INDEX(Лист1!$B$4:$X$306,MATCH($B8,Лист1!$B$4:$B$306,),17),""))</f>
        <v/>
      </c>
      <c r="M8" s="32" t="str">
        <f>IF(IFERROR(INDEX(Лист1!$B$4:$X$306,MATCH($B8,Лист1!$B$4:$B$306,),18),"")=0,"",IFERROR(INDEX(Лист1!$B$4:$X$306,MATCH($B8,Лист1!$B$4:$B$306,),18),""))</f>
        <v/>
      </c>
      <c r="N8" t="str">
        <f>IF(IFERROR(INDEX(Лист1!$B$4:$X$306,MATCH($B8,Лист1!$B$4:$B$306,),19),"")=0,"",IFERROR(INDEX(Лист1!$B$4:$X$306,MATCH($B8,Лист1!$B$4:$B$306,),19),""))</f>
        <v/>
      </c>
      <c r="O8" t="str">
        <f>IF(IFERROR(INDEX(Лист1!$B$4:$X$306,MATCH($B8,Лист1!$B$4:$B$306,),20),"")=0,"",IFERROR(INDEX(Лист1!$B$4:$X$306,MATCH($B8,Лист1!$B$4:$B$306,),20),""))</f>
        <v/>
      </c>
      <c r="P8" t="str">
        <f>IF(IFERROR(INDEX(Лист1!$B$4:$X$306,MATCH($B8,Лист1!$B$4:$B$306,),21),"")=0,"",IFERROR(INDEX(Лист1!$B$4:$X$306,MATCH($B8,Лист1!$B$4:$B$306,),21),""))</f>
        <v/>
      </c>
      <c r="Q8" t="str">
        <f>IF(IFERROR(INDEX(Лист1!$B$4:$X$306,MATCH($B8,Лист1!$B$4:$B$306,),23),"")=0,"",IFERROR(INDEX(Лист1!$B$4:$X$306,MATCH($B8,Лист1!$B$4:$B$306,),23),""))</f>
        <v/>
      </c>
    </row>
    <row r="9" spans="1:17" x14ac:dyDescent="0.25">
      <c r="A9" t="str">
        <f t="array" ref="A9">INDEX(Лист1!A$1:A$306,SMALL(IF(Лист1!O$4:O$306&gt;0,ROW(Лист1!A$4:A$306),306),ROW(A8)))&amp;""</f>
        <v/>
      </c>
      <c r="B9" t="str">
        <f t="array" ref="B9">INDEX(Лист1!B$1:B$306,SMALL(IF(Лист1!O$4:O$306&gt;0,ROW(Лист1!A$4:A$306),306),ROW(A8)))&amp;""</f>
        <v/>
      </c>
      <c r="C9" t="str">
        <f>IFERROR(INDEX(Лист1!$B$4:$X$306,MATCH($B9,Лист1!$B$4:$B$306,),4),"")</f>
        <v/>
      </c>
      <c r="D9" s="32" t="str">
        <f>IF(IFERROR(INDEX(Лист1!$B$4:$X$306,MATCH($B9,Лист1!$B$4:$B$306,),10),"")=0,"",IFERROR(INDEX(Лист1!$B$4:$X$306,MATCH($B9,Лист1!$B$4:$B$306,),10),""))</f>
        <v/>
      </c>
      <c r="E9" s="32" t="str">
        <f>IF(IFERROR(INDEX(Лист1!$B$4:$X$306,MATCH($B9,Лист1!$B$4:$B$306,),11),"")=0,"",IFERROR(INDEX(Лист1!$B$4:$X$306,MATCH($B9,Лист1!$B$4:$B$306,),11),""))</f>
        <v/>
      </c>
      <c r="F9" t="str">
        <f>IF(IFERROR(INDEX(Лист1!$B$4:$X$306,MATCH($B9,Лист1!$B$4:$B$306,),12),"")=0,"",IFERROR(INDEX(Лист1!$B$4:$X$306,MATCH($B9,Лист1!$B$4:$B$306,),12),""))</f>
        <v/>
      </c>
      <c r="G9" t="str">
        <f>IF(IFERROR(INDEX(Лист1!$B$4:$X$306,MATCH($B9,Лист1!$B$4:$B$306,),13),"")=0,"",IFERROR(INDEX(Лист1!$B$4:$X$306,MATCH($B9,Лист1!$B$4:$B$306,),13),""))</f>
        <v/>
      </c>
      <c r="H9" s="32" t="str">
        <f>IF(IFERROR(INDEX(Лист1!$B$4:$X$306,MATCH($B9,Лист1!$B$4:$B$306,),14),"")=0,"",IFERROR(INDEX(Лист1!$B$4:$X$306,MATCH($B9,Лист1!$B$4:$B$306,),14),""))</f>
        <v/>
      </c>
      <c r="I9" t="str">
        <f>IF(IFERROR(INDEX(Лист1!$B$4:$X$306,MATCH($B9,Лист1!$B$4:$B$306,),15),"")=0,"",IFERROR(INDEX(Лист1!$B$4:$X$306,MATCH($B9,Лист1!$B$4:$B$306,),15),""))</f>
        <v/>
      </c>
      <c r="J9" s="32" t="str">
        <f>IF(IFERROR(INDEX(Лист1!$B$4:$X$306,MATCH($B9,Лист1!$B$4:$B$306,),16),"")=0,"",IFERROR(INDEX(Лист1!$B$4:$X$306,MATCH($B9,Лист1!$B$4:$B$306,),16),""))</f>
        <v/>
      </c>
      <c r="K9" t="str">
        <f>IF(IFERROR(INDEX(Лист1!$B$4:$X$306,MATCH($B9,Лист1!$B$4:$B$306,),13),"")=0,"",IFERROR(INDEX(Лист1!$B$4:$X$306,MATCH($B9,Лист1!$B$4:$B$306,),13),""))</f>
        <v/>
      </c>
      <c r="L9" s="32" t="str">
        <f>IF(IFERROR(INDEX(Лист1!$B$4:$X$306,MATCH($B9,Лист1!$B$4:$B$306,),17),"")=0,"",IFERROR(INDEX(Лист1!$B$4:$X$306,MATCH($B9,Лист1!$B$4:$B$306,),17),""))</f>
        <v/>
      </c>
      <c r="M9" s="32" t="str">
        <f>IF(IFERROR(INDEX(Лист1!$B$4:$X$306,MATCH($B9,Лист1!$B$4:$B$306,),18),"")=0,"",IFERROR(INDEX(Лист1!$B$4:$X$306,MATCH($B9,Лист1!$B$4:$B$306,),18),""))</f>
        <v/>
      </c>
      <c r="N9" t="str">
        <f>IF(IFERROR(INDEX(Лист1!$B$4:$X$306,MATCH($B9,Лист1!$B$4:$B$306,),19),"")=0,"",IFERROR(INDEX(Лист1!$B$4:$X$306,MATCH($B9,Лист1!$B$4:$B$306,),19),""))</f>
        <v/>
      </c>
      <c r="O9" t="str">
        <f>IF(IFERROR(INDEX(Лист1!$B$4:$X$306,MATCH($B9,Лист1!$B$4:$B$306,),20),"")=0,"",IFERROR(INDEX(Лист1!$B$4:$X$306,MATCH($B9,Лист1!$B$4:$B$306,),20),""))</f>
        <v/>
      </c>
      <c r="P9" t="str">
        <f>IF(IFERROR(INDEX(Лист1!$B$4:$X$306,MATCH($B9,Лист1!$B$4:$B$306,),21),"")=0,"",IFERROR(INDEX(Лист1!$B$4:$X$306,MATCH($B9,Лист1!$B$4:$B$306,),21),""))</f>
        <v/>
      </c>
      <c r="Q9" t="str">
        <f>IF(IFERROR(INDEX(Лист1!$B$4:$X$306,MATCH($B9,Лист1!$B$4:$B$306,),23),"")=0,"",IFERROR(INDEX(Лист1!$B$4:$X$306,MATCH($B9,Лист1!$B$4:$B$306,),23),""))</f>
        <v/>
      </c>
    </row>
    <row r="10" spans="1:17" x14ac:dyDescent="0.25">
      <c r="A10" t="str">
        <f t="array" ref="A10">INDEX(Лист1!A$1:A$306,SMALL(IF(Лист1!O$4:O$306&gt;0,ROW(Лист1!A$4:A$306),306),ROW(A9)))&amp;""</f>
        <v/>
      </c>
      <c r="B10" t="str">
        <f t="array" ref="B10">INDEX(Лист1!B$1:B$306,SMALL(IF(Лист1!O$4:O$306&gt;0,ROW(Лист1!A$4:A$306),306),ROW(A9)))&amp;""</f>
        <v/>
      </c>
      <c r="C10" t="str">
        <f>IFERROR(INDEX(Лист1!$B$4:$X$306,MATCH($B10,Лист1!$B$4:$B$306,),4),"")</f>
        <v/>
      </c>
      <c r="D10" s="32" t="str">
        <f>IF(IFERROR(INDEX(Лист1!$B$4:$X$306,MATCH($B10,Лист1!$B$4:$B$306,),10),"")=0,"",IFERROR(INDEX(Лист1!$B$4:$X$306,MATCH($B10,Лист1!$B$4:$B$306,),10),""))</f>
        <v/>
      </c>
      <c r="E10" s="32" t="str">
        <f>IF(IFERROR(INDEX(Лист1!$B$4:$X$306,MATCH($B10,Лист1!$B$4:$B$306,),11),"")=0,"",IFERROR(INDEX(Лист1!$B$4:$X$306,MATCH($B10,Лист1!$B$4:$B$306,),11),""))</f>
        <v/>
      </c>
      <c r="F10" t="str">
        <f>IF(IFERROR(INDEX(Лист1!$B$4:$X$306,MATCH($B10,Лист1!$B$4:$B$306,),12),"")=0,"",IFERROR(INDEX(Лист1!$B$4:$X$306,MATCH($B10,Лист1!$B$4:$B$306,),12),""))</f>
        <v/>
      </c>
      <c r="G10" t="str">
        <f>IF(IFERROR(INDEX(Лист1!$B$4:$X$306,MATCH($B10,Лист1!$B$4:$B$306,),13),"")=0,"",IFERROR(INDEX(Лист1!$B$4:$X$306,MATCH($B10,Лист1!$B$4:$B$306,),13),""))</f>
        <v/>
      </c>
      <c r="H10" s="32" t="str">
        <f>IF(IFERROR(INDEX(Лист1!$B$4:$X$306,MATCH($B10,Лист1!$B$4:$B$306,),14),"")=0,"",IFERROR(INDEX(Лист1!$B$4:$X$306,MATCH($B10,Лист1!$B$4:$B$306,),14),""))</f>
        <v/>
      </c>
      <c r="I10" t="str">
        <f>IF(IFERROR(INDEX(Лист1!$B$4:$X$306,MATCH($B10,Лист1!$B$4:$B$306,),15),"")=0,"",IFERROR(INDEX(Лист1!$B$4:$X$306,MATCH($B10,Лист1!$B$4:$B$306,),15),""))</f>
        <v/>
      </c>
      <c r="J10" s="32" t="str">
        <f>IF(IFERROR(INDEX(Лист1!$B$4:$X$306,MATCH($B10,Лист1!$B$4:$B$306,),16),"")=0,"",IFERROR(INDEX(Лист1!$B$4:$X$306,MATCH($B10,Лист1!$B$4:$B$306,),16),""))</f>
        <v/>
      </c>
      <c r="K10" t="str">
        <f>IF(IFERROR(INDEX(Лист1!$B$4:$X$306,MATCH($B10,Лист1!$B$4:$B$306,),13),"")=0,"",IFERROR(INDEX(Лист1!$B$4:$X$306,MATCH($B10,Лист1!$B$4:$B$306,),13),""))</f>
        <v/>
      </c>
      <c r="L10" s="32" t="str">
        <f>IF(IFERROR(INDEX(Лист1!$B$4:$X$306,MATCH($B10,Лист1!$B$4:$B$306,),17),"")=0,"",IFERROR(INDEX(Лист1!$B$4:$X$306,MATCH($B10,Лист1!$B$4:$B$306,),17),""))</f>
        <v/>
      </c>
      <c r="M10" s="32" t="str">
        <f>IF(IFERROR(INDEX(Лист1!$B$4:$X$306,MATCH($B10,Лист1!$B$4:$B$306,),18),"")=0,"",IFERROR(INDEX(Лист1!$B$4:$X$306,MATCH($B10,Лист1!$B$4:$B$306,),18),""))</f>
        <v/>
      </c>
      <c r="N10" t="str">
        <f>IF(IFERROR(INDEX(Лист1!$B$4:$X$306,MATCH($B10,Лист1!$B$4:$B$306,),19),"")=0,"",IFERROR(INDEX(Лист1!$B$4:$X$306,MATCH($B10,Лист1!$B$4:$B$306,),19),""))</f>
        <v/>
      </c>
      <c r="O10" t="str">
        <f>IF(IFERROR(INDEX(Лист1!$B$4:$X$306,MATCH($B10,Лист1!$B$4:$B$306,),20),"")=0,"",IFERROR(INDEX(Лист1!$B$4:$X$306,MATCH($B10,Лист1!$B$4:$B$306,),20),""))</f>
        <v/>
      </c>
      <c r="P10" t="str">
        <f>IF(IFERROR(INDEX(Лист1!$B$4:$X$306,MATCH($B10,Лист1!$B$4:$B$306,),21),"")=0,"",IFERROR(INDEX(Лист1!$B$4:$X$306,MATCH($B10,Лист1!$B$4:$B$306,),21),""))</f>
        <v/>
      </c>
      <c r="Q10" t="str">
        <f>IF(IFERROR(INDEX(Лист1!$B$4:$X$306,MATCH($B10,Лист1!$B$4:$B$306,),23),"")=0,"",IFERROR(INDEX(Лист1!$B$4:$X$306,MATCH($B10,Лист1!$B$4:$B$306,),23),""))</f>
        <v/>
      </c>
    </row>
    <row r="11" spans="1:17" x14ac:dyDescent="0.25">
      <c r="A11" t="str">
        <f t="array" ref="A11">INDEX(Лист1!A$1:A$306,SMALL(IF(Лист1!O$4:O$306&gt;0,ROW(Лист1!A$4:A$306),306),ROW(A10)))&amp;""</f>
        <v/>
      </c>
      <c r="B11" t="str">
        <f t="array" ref="B11">INDEX(Лист1!B$1:B$306,SMALL(IF(Лист1!O$4:O$306&gt;0,ROW(Лист1!A$4:A$306),306),ROW(A10)))&amp;""</f>
        <v/>
      </c>
      <c r="C11" t="str">
        <f>IFERROR(INDEX(Лист1!$B$4:$X$306,MATCH($B11,Лист1!$B$4:$B$306,),4),"")</f>
        <v/>
      </c>
      <c r="D11" s="32" t="str">
        <f>IF(IFERROR(INDEX(Лист1!$B$4:$X$306,MATCH($B11,Лист1!$B$4:$B$306,),10),"")=0,"",IFERROR(INDEX(Лист1!$B$4:$X$306,MATCH($B11,Лист1!$B$4:$B$306,),10),""))</f>
        <v/>
      </c>
      <c r="E11" s="32" t="str">
        <f>IF(IFERROR(INDEX(Лист1!$B$4:$X$306,MATCH($B11,Лист1!$B$4:$B$306,),11),"")=0,"",IFERROR(INDEX(Лист1!$B$4:$X$306,MATCH($B11,Лист1!$B$4:$B$306,),11),""))</f>
        <v/>
      </c>
      <c r="F11" t="str">
        <f>IF(IFERROR(INDEX(Лист1!$B$4:$X$306,MATCH($B11,Лист1!$B$4:$B$306,),12),"")=0,"",IFERROR(INDEX(Лист1!$B$4:$X$306,MATCH($B11,Лист1!$B$4:$B$306,),12),""))</f>
        <v/>
      </c>
      <c r="G11" t="str">
        <f>IF(IFERROR(INDEX(Лист1!$B$4:$X$306,MATCH($B11,Лист1!$B$4:$B$306,),13),"")=0,"",IFERROR(INDEX(Лист1!$B$4:$X$306,MATCH($B11,Лист1!$B$4:$B$306,),13),""))</f>
        <v/>
      </c>
      <c r="H11" s="32" t="str">
        <f>IF(IFERROR(INDEX(Лист1!$B$4:$X$306,MATCH($B11,Лист1!$B$4:$B$306,),14),"")=0,"",IFERROR(INDEX(Лист1!$B$4:$X$306,MATCH($B11,Лист1!$B$4:$B$306,),14),""))</f>
        <v/>
      </c>
      <c r="I11" t="str">
        <f>IF(IFERROR(INDEX(Лист1!$B$4:$X$306,MATCH($B11,Лист1!$B$4:$B$306,),15),"")=0,"",IFERROR(INDEX(Лист1!$B$4:$X$306,MATCH($B11,Лист1!$B$4:$B$306,),15),""))</f>
        <v/>
      </c>
      <c r="J11" s="32" t="str">
        <f>IF(IFERROR(INDEX(Лист1!$B$4:$X$306,MATCH($B11,Лист1!$B$4:$B$306,),16),"")=0,"",IFERROR(INDEX(Лист1!$B$4:$X$306,MATCH($B11,Лист1!$B$4:$B$306,),16),""))</f>
        <v/>
      </c>
      <c r="K11" t="str">
        <f>IF(IFERROR(INDEX(Лист1!$B$4:$X$306,MATCH($B11,Лист1!$B$4:$B$306,),13),"")=0,"",IFERROR(INDEX(Лист1!$B$4:$X$306,MATCH($B11,Лист1!$B$4:$B$306,),13),""))</f>
        <v/>
      </c>
      <c r="L11" s="32" t="str">
        <f>IF(IFERROR(INDEX(Лист1!$B$4:$X$306,MATCH($B11,Лист1!$B$4:$B$306,),17),"")=0,"",IFERROR(INDEX(Лист1!$B$4:$X$306,MATCH($B11,Лист1!$B$4:$B$306,),17),""))</f>
        <v/>
      </c>
      <c r="M11" s="32" t="str">
        <f>IF(IFERROR(INDEX(Лист1!$B$4:$X$306,MATCH($B11,Лист1!$B$4:$B$306,),18),"")=0,"",IFERROR(INDEX(Лист1!$B$4:$X$306,MATCH($B11,Лист1!$B$4:$B$306,),18),""))</f>
        <v/>
      </c>
      <c r="N11" t="str">
        <f>IF(IFERROR(INDEX(Лист1!$B$4:$X$306,MATCH($B11,Лист1!$B$4:$B$306,),19),"")=0,"",IFERROR(INDEX(Лист1!$B$4:$X$306,MATCH($B11,Лист1!$B$4:$B$306,),19),""))</f>
        <v/>
      </c>
      <c r="O11" t="str">
        <f>IF(IFERROR(INDEX(Лист1!$B$4:$X$306,MATCH($B11,Лист1!$B$4:$B$306,),20),"")=0,"",IFERROR(INDEX(Лист1!$B$4:$X$306,MATCH($B11,Лист1!$B$4:$B$306,),20),""))</f>
        <v/>
      </c>
      <c r="P11" t="str">
        <f>IF(IFERROR(INDEX(Лист1!$B$4:$X$306,MATCH($B11,Лист1!$B$4:$B$306,),21),"")=0,"",IFERROR(INDEX(Лист1!$B$4:$X$306,MATCH($B11,Лист1!$B$4:$B$306,),21),""))</f>
        <v/>
      </c>
      <c r="Q11" t="str">
        <f>IF(IFERROR(INDEX(Лист1!$B$4:$X$306,MATCH($B11,Лист1!$B$4:$B$306,),23),"")=0,"",IFERROR(INDEX(Лист1!$B$4:$X$306,MATCH($B11,Лист1!$B$4:$B$306,),23),""))</f>
        <v/>
      </c>
    </row>
    <row r="12" spans="1:17" x14ac:dyDescent="0.25">
      <c r="A12" t="str">
        <f t="array" ref="A12">INDEX(Лист1!A$1:A$306,SMALL(IF(Лист1!O$4:O$306&gt;0,ROW(Лист1!A$4:A$306),306),ROW(A11)))&amp;""</f>
        <v/>
      </c>
      <c r="B12" t="str">
        <f t="array" ref="B12">INDEX(Лист1!B$1:B$306,SMALL(IF(Лист1!O$4:O$306&gt;0,ROW(Лист1!A$4:A$306),306),ROW(A11)))&amp;""</f>
        <v/>
      </c>
      <c r="C12" t="str">
        <f>IFERROR(INDEX(Лист1!$B$4:$X$306,MATCH($B12,Лист1!$B$4:$B$306,),4),"")</f>
        <v/>
      </c>
      <c r="D12" s="32" t="str">
        <f>IF(IFERROR(INDEX(Лист1!$B$4:$X$306,MATCH($B12,Лист1!$B$4:$B$306,),10),"")=0,"",IFERROR(INDEX(Лист1!$B$4:$X$306,MATCH($B12,Лист1!$B$4:$B$306,),10),""))</f>
        <v/>
      </c>
      <c r="E12" s="32" t="str">
        <f>IF(IFERROR(INDEX(Лист1!$B$4:$X$306,MATCH($B12,Лист1!$B$4:$B$306,),11),"")=0,"",IFERROR(INDEX(Лист1!$B$4:$X$306,MATCH($B12,Лист1!$B$4:$B$306,),11),""))</f>
        <v/>
      </c>
      <c r="F12" t="str">
        <f>IF(IFERROR(INDEX(Лист1!$B$4:$X$306,MATCH($B12,Лист1!$B$4:$B$306,),12),"")=0,"",IFERROR(INDEX(Лист1!$B$4:$X$306,MATCH($B12,Лист1!$B$4:$B$306,),12),""))</f>
        <v/>
      </c>
      <c r="G12" t="str">
        <f>IF(IFERROR(INDEX(Лист1!$B$4:$X$306,MATCH($B12,Лист1!$B$4:$B$306,),13),"")=0,"",IFERROR(INDEX(Лист1!$B$4:$X$306,MATCH($B12,Лист1!$B$4:$B$306,),13),""))</f>
        <v/>
      </c>
      <c r="H12" s="32" t="str">
        <f>IF(IFERROR(INDEX(Лист1!$B$4:$X$306,MATCH($B12,Лист1!$B$4:$B$306,),14),"")=0,"",IFERROR(INDEX(Лист1!$B$4:$X$306,MATCH($B12,Лист1!$B$4:$B$306,),14),""))</f>
        <v/>
      </c>
      <c r="I12" t="str">
        <f>IF(IFERROR(INDEX(Лист1!$B$4:$X$306,MATCH($B12,Лист1!$B$4:$B$306,),15),"")=0,"",IFERROR(INDEX(Лист1!$B$4:$X$306,MATCH($B12,Лист1!$B$4:$B$306,),15),""))</f>
        <v/>
      </c>
      <c r="J12" s="32" t="str">
        <f>IF(IFERROR(INDEX(Лист1!$B$4:$X$306,MATCH($B12,Лист1!$B$4:$B$306,),16),"")=0,"",IFERROR(INDEX(Лист1!$B$4:$X$306,MATCH($B12,Лист1!$B$4:$B$306,),16),""))</f>
        <v/>
      </c>
      <c r="K12" t="str">
        <f>IF(IFERROR(INDEX(Лист1!$B$4:$X$306,MATCH($B12,Лист1!$B$4:$B$306,),13),"")=0,"",IFERROR(INDEX(Лист1!$B$4:$X$306,MATCH($B12,Лист1!$B$4:$B$306,),13),""))</f>
        <v/>
      </c>
      <c r="L12" s="32" t="str">
        <f>IF(IFERROR(INDEX(Лист1!$B$4:$X$306,MATCH($B12,Лист1!$B$4:$B$306,),17),"")=0,"",IFERROR(INDEX(Лист1!$B$4:$X$306,MATCH($B12,Лист1!$B$4:$B$306,),17),""))</f>
        <v/>
      </c>
      <c r="M12" s="32" t="str">
        <f>IF(IFERROR(INDEX(Лист1!$B$4:$X$306,MATCH($B12,Лист1!$B$4:$B$306,),18),"")=0,"",IFERROR(INDEX(Лист1!$B$4:$X$306,MATCH($B12,Лист1!$B$4:$B$306,),18),""))</f>
        <v/>
      </c>
      <c r="N12" t="str">
        <f>IF(IFERROR(INDEX(Лист1!$B$4:$X$306,MATCH($B12,Лист1!$B$4:$B$306,),19),"")=0,"",IFERROR(INDEX(Лист1!$B$4:$X$306,MATCH($B12,Лист1!$B$4:$B$306,),19),""))</f>
        <v/>
      </c>
      <c r="O12" t="str">
        <f>IF(IFERROR(INDEX(Лист1!$B$4:$X$306,MATCH($B12,Лист1!$B$4:$B$306,),20),"")=0,"",IFERROR(INDEX(Лист1!$B$4:$X$306,MATCH($B12,Лист1!$B$4:$B$306,),20),""))</f>
        <v/>
      </c>
      <c r="P12" t="str">
        <f>IF(IFERROR(INDEX(Лист1!$B$4:$X$306,MATCH($B12,Лист1!$B$4:$B$306,),21),"")=0,"",IFERROR(INDEX(Лист1!$B$4:$X$306,MATCH($B12,Лист1!$B$4:$B$306,),21),""))</f>
        <v/>
      </c>
      <c r="Q12" t="str">
        <f>IF(IFERROR(INDEX(Лист1!$B$4:$X$306,MATCH($B12,Лист1!$B$4:$B$306,),23),"")=0,"",IFERROR(INDEX(Лист1!$B$4:$X$306,MATCH($B12,Лист1!$B$4:$B$306,),23),""))</f>
        <v/>
      </c>
    </row>
    <row r="13" spans="1:17" x14ac:dyDescent="0.25">
      <c r="A13" t="str">
        <f t="array" ref="A13">INDEX(Лист1!A$1:A$306,SMALL(IF(Лист1!O$4:O$306&gt;0,ROW(Лист1!A$4:A$306),306),ROW(A12)))&amp;""</f>
        <v/>
      </c>
      <c r="B13" t="str">
        <f t="array" ref="B13">INDEX(Лист1!B$1:B$306,SMALL(IF(Лист1!O$4:O$306&gt;0,ROW(Лист1!A$4:A$306),306),ROW(A12)))&amp;""</f>
        <v/>
      </c>
      <c r="C13" t="str">
        <f>IFERROR(INDEX(Лист1!$B$4:$X$306,MATCH($B13,Лист1!$B$4:$B$306,),4),"")</f>
        <v/>
      </c>
      <c r="D13" s="32" t="str">
        <f>IF(IFERROR(INDEX(Лист1!$B$4:$X$306,MATCH($B13,Лист1!$B$4:$B$306,),10),"")=0,"",IFERROR(INDEX(Лист1!$B$4:$X$306,MATCH($B13,Лист1!$B$4:$B$306,),10),""))</f>
        <v/>
      </c>
      <c r="E13" s="32" t="str">
        <f>IF(IFERROR(INDEX(Лист1!$B$4:$X$306,MATCH($B13,Лист1!$B$4:$B$306,),11),"")=0,"",IFERROR(INDEX(Лист1!$B$4:$X$306,MATCH($B13,Лист1!$B$4:$B$306,),11),""))</f>
        <v/>
      </c>
      <c r="F13" t="str">
        <f>IF(IFERROR(INDEX(Лист1!$B$4:$X$306,MATCH($B13,Лист1!$B$4:$B$306,),12),"")=0,"",IFERROR(INDEX(Лист1!$B$4:$X$306,MATCH($B13,Лист1!$B$4:$B$306,),12),""))</f>
        <v/>
      </c>
      <c r="G13" t="str">
        <f>IF(IFERROR(INDEX(Лист1!$B$4:$X$306,MATCH($B13,Лист1!$B$4:$B$306,),13),"")=0,"",IFERROR(INDEX(Лист1!$B$4:$X$306,MATCH($B13,Лист1!$B$4:$B$306,),13),""))</f>
        <v/>
      </c>
      <c r="H13" s="32" t="str">
        <f>IF(IFERROR(INDEX(Лист1!$B$4:$X$306,MATCH($B13,Лист1!$B$4:$B$306,),14),"")=0,"",IFERROR(INDEX(Лист1!$B$4:$X$306,MATCH($B13,Лист1!$B$4:$B$306,),14),""))</f>
        <v/>
      </c>
      <c r="I13" t="str">
        <f>IF(IFERROR(INDEX(Лист1!$B$4:$X$306,MATCH($B13,Лист1!$B$4:$B$306,),15),"")=0,"",IFERROR(INDEX(Лист1!$B$4:$X$306,MATCH($B13,Лист1!$B$4:$B$306,),15),""))</f>
        <v/>
      </c>
      <c r="J13" s="32" t="str">
        <f>IF(IFERROR(INDEX(Лист1!$B$4:$X$306,MATCH($B13,Лист1!$B$4:$B$306,),16),"")=0,"",IFERROR(INDEX(Лист1!$B$4:$X$306,MATCH($B13,Лист1!$B$4:$B$306,),16),""))</f>
        <v/>
      </c>
      <c r="K13" t="str">
        <f>IF(IFERROR(INDEX(Лист1!$B$4:$X$306,MATCH($B13,Лист1!$B$4:$B$306,),13),"")=0,"",IFERROR(INDEX(Лист1!$B$4:$X$306,MATCH($B13,Лист1!$B$4:$B$306,),13),""))</f>
        <v/>
      </c>
      <c r="L13" s="32" t="str">
        <f>IF(IFERROR(INDEX(Лист1!$B$4:$X$306,MATCH($B13,Лист1!$B$4:$B$306,),17),"")=0,"",IFERROR(INDEX(Лист1!$B$4:$X$306,MATCH($B13,Лист1!$B$4:$B$306,),17),""))</f>
        <v/>
      </c>
      <c r="M13" s="32" t="str">
        <f>IF(IFERROR(INDEX(Лист1!$B$4:$X$306,MATCH($B13,Лист1!$B$4:$B$306,),18),"")=0,"",IFERROR(INDEX(Лист1!$B$4:$X$306,MATCH($B13,Лист1!$B$4:$B$306,),18),""))</f>
        <v/>
      </c>
      <c r="N13" t="str">
        <f>IF(IFERROR(INDEX(Лист1!$B$4:$X$306,MATCH($B13,Лист1!$B$4:$B$306,),19),"")=0,"",IFERROR(INDEX(Лист1!$B$4:$X$306,MATCH($B13,Лист1!$B$4:$B$306,),19),""))</f>
        <v/>
      </c>
      <c r="O13" t="str">
        <f>IF(IFERROR(INDEX(Лист1!$B$4:$X$306,MATCH($B13,Лист1!$B$4:$B$306,),20),"")=0,"",IFERROR(INDEX(Лист1!$B$4:$X$306,MATCH($B13,Лист1!$B$4:$B$306,),20),""))</f>
        <v/>
      </c>
      <c r="P13" t="str">
        <f>IF(IFERROR(INDEX(Лист1!$B$4:$X$306,MATCH($B13,Лист1!$B$4:$B$306,),21),"")=0,"",IFERROR(INDEX(Лист1!$B$4:$X$306,MATCH($B13,Лист1!$B$4:$B$306,),21),""))</f>
        <v/>
      </c>
      <c r="Q13" t="str">
        <f>IF(IFERROR(INDEX(Лист1!$B$4:$X$306,MATCH($B13,Лист1!$B$4:$B$306,),23),"")=0,"",IFERROR(INDEX(Лист1!$B$4:$X$306,MATCH($B13,Лист1!$B$4:$B$306,),23),""))</f>
        <v/>
      </c>
    </row>
    <row r="14" spans="1:17" x14ac:dyDescent="0.25">
      <c r="A14" t="str">
        <f t="array" ref="A14">INDEX(Лист1!A$1:A$306,SMALL(IF(Лист1!O$4:O$306&gt;0,ROW(Лист1!A$4:A$306),306),ROW(A13)))&amp;""</f>
        <v/>
      </c>
      <c r="B14" t="str">
        <f t="array" ref="B14">INDEX(Лист1!B$1:B$306,SMALL(IF(Лист1!O$4:O$306&gt;0,ROW(Лист1!A$4:A$306),306),ROW(A13)))&amp;""</f>
        <v/>
      </c>
      <c r="C14" t="str">
        <f>IFERROR(INDEX(Лист1!$B$4:$X$306,MATCH($B14,Лист1!$B$4:$B$306,),4),"")</f>
        <v/>
      </c>
      <c r="D14" s="32" t="str">
        <f>IF(IFERROR(INDEX(Лист1!$B$4:$X$306,MATCH($B14,Лист1!$B$4:$B$306,),10),"")=0,"",IFERROR(INDEX(Лист1!$B$4:$X$306,MATCH($B14,Лист1!$B$4:$B$306,),10),""))</f>
        <v/>
      </c>
      <c r="E14" s="32" t="str">
        <f>IF(IFERROR(INDEX(Лист1!$B$4:$X$306,MATCH($B14,Лист1!$B$4:$B$306,),11),"")=0,"",IFERROR(INDEX(Лист1!$B$4:$X$306,MATCH($B14,Лист1!$B$4:$B$306,),11),""))</f>
        <v/>
      </c>
      <c r="F14" t="str">
        <f>IF(IFERROR(INDEX(Лист1!$B$4:$X$306,MATCH($B14,Лист1!$B$4:$B$306,),12),"")=0,"",IFERROR(INDEX(Лист1!$B$4:$X$306,MATCH($B14,Лист1!$B$4:$B$306,),12),""))</f>
        <v/>
      </c>
      <c r="G14" t="str">
        <f>IF(IFERROR(INDEX(Лист1!$B$4:$X$306,MATCH($B14,Лист1!$B$4:$B$306,),13),"")=0,"",IFERROR(INDEX(Лист1!$B$4:$X$306,MATCH($B14,Лист1!$B$4:$B$306,),13),""))</f>
        <v/>
      </c>
      <c r="H14" s="32" t="str">
        <f>IF(IFERROR(INDEX(Лист1!$B$4:$X$306,MATCH($B14,Лист1!$B$4:$B$306,),14),"")=0,"",IFERROR(INDEX(Лист1!$B$4:$X$306,MATCH($B14,Лист1!$B$4:$B$306,),14),""))</f>
        <v/>
      </c>
      <c r="I14" t="str">
        <f>IF(IFERROR(INDEX(Лист1!$B$4:$X$306,MATCH($B14,Лист1!$B$4:$B$306,),15),"")=0,"",IFERROR(INDEX(Лист1!$B$4:$X$306,MATCH($B14,Лист1!$B$4:$B$306,),15),""))</f>
        <v/>
      </c>
      <c r="J14" s="32" t="str">
        <f>IF(IFERROR(INDEX(Лист1!$B$4:$X$306,MATCH($B14,Лист1!$B$4:$B$306,),16),"")=0,"",IFERROR(INDEX(Лист1!$B$4:$X$306,MATCH($B14,Лист1!$B$4:$B$306,),16),""))</f>
        <v/>
      </c>
      <c r="K14" t="str">
        <f>IF(IFERROR(INDEX(Лист1!$B$4:$X$306,MATCH($B14,Лист1!$B$4:$B$306,),13),"")=0,"",IFERROR(INDEX(Лист1!$B$4:$X$306,MATCH($B14,Лист1!$B$4:$B$306,),13),""))</f>
        <v/>
      </c>
      <c r="L14" s="32" t="str">
        <f>IF(IFERROR(INDEX(Лист1!$B$4:$X$306,MATCH($B14,Лист1!$B$4:$B$306,),17),"")=0,"",IFERROR(INDEX(Лист1!$B$4:$X$306,MATCH($B14,Лист1!$B$4:$B$306,),17),""))</f>
        <v/>
      </c>
      <c r="M14" s="32" t="str">
        <f>IF(IFERROR(INDEX(Лист1!$B$4:$X$306,MATCH($B14,Лист1!$B$4:$B$306,),18),"")=0,"",IFERROR(INDEX(Лист1!$B$4:$X$306,MATCH($B14,Лист1!$B$4:$B$306,),18),""))</f>
        <v/>
      </c>
      <c r="N14" t="str">
        <f>IF(IFERROR(INDEX(Лист1!$B$4:$X$306,MATCH($B14,Лист1!$B$4:$B$306,),19),"")=0,"",IFERROR(INDEX(Лист1!$B$4:$X$306,MATCH($B14,Лист1!$B$4:$B$306,),19),""))</f>
        <v/>
      </c>
      <c r="O14" t="str">
        <f>IF(IFERROR(INDEX(Лист1!$B$4:$X$306,MATCH($B14,Лист1!$B$4:$B$306,),20),"")=0,"",IFERROR(INDEX(Лист1!$B$4:$X$306,MATCH($B14,Лист1!$B$4:$B$306,),20),""))</f>
        <v/>
      </c>
      <c r="P14" t="str">
        <f>IF(IFERROR(INDEX(Лист1!$B$4:$X$306,MATCH($B14,Лист1!$B$4:$B$306,),21),"")=0,"",IFERROR(INDEX(Лист1!$B$4:$X$306,MATCH($B14,Лист1!$B$4:$B$306,),21),""))</f>
        <v/>
      </c>
      <c r="Q14" t="str">
        <f>IF(IFERROR(INDEX(Лист1!$B$4:$X$306,MATCH($B14,Лист1!$B$4:$B$306,),23),"")=0,"",IFERROR(INDEX(Лист1!$B$4:$X$306,MATCH($B14,Лист1!$B$4:$B$306,),23),""))</f>
        <v/>
      </c>
    </row>
    <row r="15" spans="1:17" x14ac:dyDescent="0.25">
      <c r="A15" t="str">
        <f t="array" ref="A15">INDEX(Лист1!A$1:A$306,SMALL(IF(Лист1!O$4:O$306&gt;0,ROW(Лист1!A$4:A$306),306),ROW(A14)))&amp;""</f>
        <v/>
      </c>
      <c r="B15" t="str">
        <f t="array" ref="B15">INDEX(Лист1!B$1:B$306,SMALL(IF(Лист1!O$4:O$306&gt;0,ROW(Лист1!A$4:A$306),306),ROW(A14)))&amp;""</f>
        <v/>
      </c>
      <c r="C15" t="str">
        <f>IFERROR(INDEX(Лист1!$B$4:$X$306,MATCH($B15,Лист1!$B$4:$B$306,),4),"")</f>
        <v/>
      </c>
      <c r="D15" s="32" t="str">
        <f>IF(IFERROR(INDEX(Лист1!$B$4:$X$306,MATCH($B15,Лист1!$B$4:$B$306,),10),"")=0,"",IFERROR(INDEX(Лист1!$B$4:$X$306,MATCH($B15,Лист1!$B$4:$B$306,),10),""))</f>
        <v/>
      </c>
      <c r="E15" s="32" t="str">
        <f>IF(IFERROR(INDEX(Лист1!$B$4:$X$306,MATCH($B15,Лист1!$B$4:$B$306,),11),"")=0,"",IFERROR(INDEX(Лист1!$B$4:$X$306,MATCH($B15,Лист1!$B$4:$B$306,),11),""))</f>
        <v/>
      </c>
      <c r="F15" t="str">
        <f>IF(IFERROR(INDEX(Лист1!$B$4:$X$306,MATCH($B15,Лист1!$B$4:$B$306,),12),"")=0,"",IFERROR(INDEX(Лист1!$B$4:$X$306,MATCH($B15,Лист1!$B$4:$B$306,),12),""))</f>
        <v/>
      </c>
      <c r="G15" t="str">
        <f>IF(IFERROR(INDEX(Лист1!$B$4:$X$306,MATCH($B15,Лист1!$B$4:$B$306,),13),"")=0,"",IFERROR(INDEX(Лист1!$B$4:$X$306,MATCH($B15,Лист1!$B$4:$B$306,),13),""))</f>
        <v/>
      </c>
      <c r="H15" s="32" t="str">
        <f>IF(IFERROR(INDEX(Лист1!$B$4:$X$306,MATCH($B15,Лист1!$B$4:$B$306,),14),"")=0,"",IFERROR(INDEX(Лист1!$B$4:$X$306,MATCH($B15,Лист1!$B$4:$B$306,),14),""))</f>
        <v/>
      </c>
      <c r="I15" t="str">
        <f>IF(IFERROR(INDEX(Лист1!$B$4:$X$306,MATCH($B15,Лист1!$B$4:$B$306,),15),"")=0,"",IFERROR(INDEX(Лист1!$B$4:$X$306,MATCH($B15,Лист1!$B$4:$B$306,),15),""))</f>
        <v/>
      </c>
      <c r="J15" s="32" t="str">
        <f>IF(IFERROR(INDEX(Лист1!$B$4:$X$306,MATCH($B15,Лист1!$B$4:$B$306,),16),"")=0,"",IFERROR(INDEX(Лист1!$B$4:$X$306,MATCH($B15,Лист1!$B$4:$B$306,),16),""))</f>
        <v/>
      </c>
      <c r="K15" t="str">
        <f>IF(IFERROR(INDEX(Лист1!$B$4:$X$306,MATCH($B15,Лист1!$B$4:$B$306,),13),"")=0,"",IFERROR(INDEX(Лист1!$B$4:$X$306,MATCH($B15,Лист1!$B$4:$B$306,),13),""))</f>
        <v/>
      </c>
      <c r="L15" s="32" t="str">
        <f>IF(IFERROR(INDEX(Лист1!$B$4:$X$306,MATCH($B15,Лист1!$B$4:$B$306,),17),"")=0,"",IFERROR(INDEX(Лист1!$B$4:$X$306,MATCH($B15,Лист1!$B$4:$B$306,),17),""))</f>
        <v/>
      </c>
      <c r="M15" s="32" t="str">
        <f>IF(IFERROR(INDEX(Лист1!$B$4:$X$306,MATCH($B15,Лист1!$B$4:$B$306,),18),"")=0,"",IFERROR(INDEX(Лист1!$B$4:$X$306,MATCH($B15,Лист1!$B$4:$B$306,),18),""))</f>
        <v/>
      </c>
      <c r="N15" t="str">
        <f>IF(IFERROR(INDEX(Лист1!$B$4:$X$306,MATCH($B15,Лист1!$B$4:$B$306,),19),"")=0,"",IFERROR(INDEX(Лист1!$B$4:$X$306,MATCH($B15,Лист1!$B$4:$B$306,),19),""))</f>
        <v/>
      </c>
      <c r="O15" t="str">
        <f>IF(IFERROR(INDEX(Лист1!$B$4:$X$306,MATCH($B15,Лист1!$B$4:$B$306,),20),"")=0,"",IFERROR(INDEX(Лист1!$B$4:$X$306,MATCH($B15,Лист1!$B$4:$B$306,),20),""))</f>
        <v/>
      </c>
      <c r="P15" t="str">
        <f>IF(IFERROR(INDEX(Лист1!$B$4:$X$306,MATCH($B15,Лист1!$B$4:$B$306,),21),"")=0,"",IFERROR(INDEX(Лист1!$B$4:$X$306,MATCH($B15,Лист1!$B$4:$B$306,),21),""))</f>
        <v/>
      </c>
      <c r="Q15" t="str">
        <f>IF(IFERROR(INDEX(Лист1!$B$4:$X$306,MATCH($B15,Лист1!$B$4:$B$306,),23),"")=0,"",IFERROR(INDEX(Лист1!$B$4:$X$306,MATCH($B15,Лист1!$B$4:$B$306,),23),""))</f>
        <v/>
      </c>
    </row>
    <row r="16" spans="1:17" x14ac:dyDescent="0.25">
      <c r="A16" t="str">
        <f t="array" ref="A16">INDEX(Лист1!A$1:A$306,SMALL(IF(Лист1!O$4:O$306&gt;0,ROW(Лист1!A$4:A$306),306),ROW(A15)))&amp;""</f>
        <v/>
      </c>
      <c r="B16" t="str">
        <f t="array" ref="B16">INDEX(Лист1!B$1:B$306,SMALL(IF(Лист1!O$4:O$306&gt;0,ROW(Лист1!A$4:A$306),306),ROW(A15)))&amp;""</f>
        <v/>
      </c>
      <c r="C16" t="str">
        <f>IFERROR(INDEX(Лист1!$B$4:$X$306,MATCH($B16,Лист1!$B$4:$B$306,),4),"")</f>
        <v/>
      </c>
      <c r="D16" s="32" t="str">
        <f>IF(IFERROR(INDEX(Лист1!$B$4:$X$306,MATCH($B16,Лист1!$B$4:$B$306,),10),"")=0,"",IFERROR(INDEX(Лист1!$B$4:$X$306,MATCH($B16,Лист1!$B$4:$B$306,),10),""))</f>
        <v/>
      </c>
      <c r="E16" s="32" t="str">
        <f>IF(IFERROR(INDEX(Лист1!$B$4:$X$306,MATCH($B16,Лист1!$B$4:$B$306,),11),"")=0,"",IFERROR(INDEX(Лист1!$B$4:$X$306,MATCH($B16,Лист1!$B$4:$B$306,),11),""))</f>
        <v/>
      </c>
      <c r="F16" t="str">
        <f>IF(IFERROR(INDEX(Лист1!$B$4:$X$306,MATCH($B16,Лист1!$B$4:$B$306,),12),"")=0,"",IFERROR(INDEX(Лист1!$B$4:$X$306,MATCH($B16,Лист1!$B$4:$B$306,),12),""))</f>
        <v/>
      </c>
      <c r="G16" t="str">
        <f>IF(IFERROR(INDEX(Лист1!$B$4:$X$306,MATCH($B16,Лист1!$B$4:$B$306,),13),"")=0,"",IFERROR(INDEX(Лист1!$B$4:$X$306,MATCH($B16,Лист1!$B$4:$B$306,),13),""))</f>
        <v/>
      </c>
      <c r="H16" s="32" t="str">
        <f>IF(IFERROR(INDEX(Лист1!$B$4:$X$306,MATCH($B16,Лист1!$B$4:$B$306,),14),"")=0,"",IFERROR(INDEX(Лист1!$B$4:$X$306,MATCH($B16,Лист1!$B$4:$B$306,),14),""))</f>
        <v/>
      </c>
      <c r="I16" t="str">
        <f>IF(IFERROR(INDEX(Лист1!$B$4:$X$306,MATCH($B16,Лист1!$B$4:$B$306,),15),"")=0,"",IFERROR(INDEX(Лист1!$B$4:$X$306,MATCH($B16,Лист1!$B$4:$B$306,),15),""))</f>
        <v/>
      </c>
      <c r="J16" s="32" t="str">
        <f>IF(IFERROR(INDEX(Лист1!$B$4:$X$306,MATCH($B16,Лист1!$B$4:$B$306,),16),"")=0,"",IFERROR(INDEX(Лист1!$B$4:$X$306,MATCH($B16,Лист1!$B$4:$B$306,),16),""))</f>
        <v/>
      </c>
      <c r="K16" t="str">
        <f>IF(IFERROR(INDEX(Лист1!$B$4:$X$306,MATCH($B16,Лист1!$B$4:$B$306,),13),"")=0,"",IFERROR(INDEX(Лист1!$B$4:$X$306,MATCH($B16,Лист1!$B$4:$B$306,),13),""))</f>
        <v/>
      </c>
      <c r="L16" s="32" t="str">
        <f>IF(IFERROR(INDEX(Лист1!$B$4:$X$306,MATCH($B16,Лист1!$B$4:$B$306,),17),"")=0,"",IFERROR(INDEX(Лист1!$B$4:$X$306,MATCH($B16,Лист1!$B$4:$B$306,),17),""))</f>
        <v/>
      </c>
      <c r="M16" s="32" t="str">
        <f>IF(IFERROR(INDEX(Лист1!$B$4:$X$306,MATCH($B16,Лист1!$B$4:$B$306,),18),"")=0,"",IFERROR(INDEX(Лист1!$B$4:$X$306,MATCH($B16,Лист1!$B$4:$B$306,),18),""))</f>
        <v/>
      </c>
      <c r="N16" t="str">
        <f>IF(IFERROR(INDEX(Лист1!$B$4:$X$306,MATCH($B16,Лист1!$B$4:$B$306,),19),"")=0,"",IFERROR(INDEX(Лист1!$B$4:$X$306,MATCH($B16,Лист1!$B$4:$B$306,),19),""))</f>
        <v/>
      </c>
      <c r="O16" t="str">
        <f>IF(IFERROR(INDEX(Лист1!$B$4:$X$306,MATCH($B16,Лист1!$B$4:$B$306,),20),"")=0,"",IFERROR(INDEX(Лист1!$B$4:$X$306,MATCH($B16,Лист1!$B$4:$B$306,),20),""))</f>
        <v/>
      </c>
      <c r="P16" t="str">
        <f>IF(IFERROR(INDEX(Лист1!$B$4:$X$306,MATCH($B16,Лист1!$B$4:$B$306,),21),"")=0,"",IFERROR(INDEX(Лист1!$B$4:$X$306,MATCH($B16,Лист1!$B$4:$B$306,),21),""))</f>
        <v/>
      </c>
      <c r="Q16" t="str">
        <f>IF(IFERROR(INDEX(Лист1!$B$4:$X$306,MATCH($B16,Лист1!$B$4:$B$306,),23),"")=0,"",IFERROR(INDEX(Лист1!$B$4:$X$306,MATCH($B16,Лист1!$B$4:$B$306,),23),""))</f>
        <v/>
      </c>
    </row>
    <row r="17" spans="1:17" x14ac:dyDescent="0.25">
      <c r="A17" t="str">
        <f t="array" ref="A17">INDEX(Лист1!A$1:A$306,SMALL(IF(Лист1!O$4:O$306&gt;0,ROW(Лист1!A$4:A$306),306),ROW(A16)))&amp;""</f>
        <v/>
      </c>
      <c r="B17" t="str">
        <f t="array" ref="B17">INDEX(Лист1!B$1:B$306,SMALL(IF(Лист1!O$4:O$306&gt;0,ROW(Лист1!A$4:A$306),306),ROW(A16)))&amp;""</f>
        <v/>
      </c>
      <c r="C17" t="str">
        <f>IFERROR(INDEX(Лист1!$B$4:$X$306,MATCH($B17,Лист1!$B$4:$B$306,),4),"")</f>
        <v/>
      </c>
      <c r="D17" s="32" t="str">
        <f>IF(IFERROR(INDEX(Лист1!$B$4:$X$306,MATCH($B17,Лист1!$B$4:$B$306,),10),"")=0,"",IFERROR(INDEX(Лист1!$B$4:$X$306,MATCH($B17,Лист1!$B$4:$B$306,),10),""))</f>
        <v/>
      </c>
      <c r="E17" s="32" t="str">
        <f>IF(IFERROR(INDEX(Лист1!$B$4:$X$306,MATCH($B17,Лист1!$B$4:$B$306,),11),"")=0,"",IFERROR(INDEX(Лист1!$B$4:$X$306,MATCH($B17,Лист1!$B$4:$B$306,),11),""))</f>
        <v/>
      </c>
      <c r="F17" t="str">
        <f>IF(IFERROR(INDEX(Лист1!$B$4:$X$306,MATCH($B17,Лист1!$B$4:$B$306,),12),"")=0,"",IFERROR(INDEX(Лист1!$B$4:$X$306,MATCH($B17,Лист1!$B$4:$B$306,),12),""))</f>
        <v/>
      </c>
      <c r="G17" t="str">
        <f>IF(IFERROR(INDEX(Лист1!$B$4:$X$306,MATCH($B17,Лист1!$B$4:$B$306,),13),"")=0,"",IFERROR(INDEX(Лист1!$B$4:$X$306,MATCH($B17,Лист1!$B$4:$B$306,),13),""))</f>
        <v/>
      </c>
      <c r="H17" s="32" t="str">
        <f>IF(IFERROR(INDEX(Лист1!$B$4:$X$306,MATCH($B17,Лист1!$B$4:$B$306,),14),"")=0,"",IFERROR(INDEX(Лист1!$B$4:$X$306,MATCH($B17,Лист1!$B$4:$B$306,),14),""))</f>
        <v/>
      </c>
      <c r="I17" t="str">
        <f>IF(IFERROR(INDEX(Лист1!$B$4:$X$306,MATCH($B17,Лист1!$B$4:$B$306,),15),"")=0,"",IFERROR(INDEX(Лист1!$B$4:$X$306,MATCH($B17,Лист1!$B$4:$B$306,),15),""))</f>
        <v/>
      </c>
      <c r="J17" s="32" t="str">
        <f>IF(IFERROR(INDEX(Лист1!$B$4:$X$306,MATCH($B17,Лист1!$B$4:$B$306,),16),"")=0,"",IFERROR(INDEX(Лист1!$B$4:$X$306,MATCH($B17,Лист1!$B$4:$B$306,),16),""))</f>
        <v/>
      </c>
      <c r="K17" t="str">
        <f>IF(IFERROR(INDEX(Лист1!$B$4:$X$306,MATCH($B17,Лист1!$B$4:$B$306,),13),"")=0,"",IFERROR(INDEX(Лист1!$B$4:$X$306,MATCH($B17,Лист1!$B$4:$B$306,),13),""))</f>
        <v/>
      </c>
      <c r="L17" s="32" t="str">
        <f>IF(IFERROR(INDEX(Лист1!$B$4:$X$306,MATCH($B17,Лист1!$B$4:$B$306,),17),"")=0,"",IFERROR(INDEX(Лист1!$B$4:$X$306,MATCH($B17,Лист1!$B$4:$B$306,),17),""))</f>
        <v/>
      </c>
      <c r="M17" s="32" t="str">
        <f>IF(IFERROR(INDEX(Лист1!$B$4:$X$306,MATCH($B17,Лист1!$B$4:$B$306,),18),"")=0,"",IFERROR(INDEX(Лист1!$B$4:$X$306,MATCH($B17,Лист1!$B$4:$B$306,),18),""))</f>
        <v/>
      </c>
      <c r="N17" t="str">
        <f>IF(IFERROR(INDEX(Лист1!$B$4:$X$306,MATCH($B17,Лист1!$B$4:$B$306,),19),"")=0,"",IFERROR(INDEX(Лист1!$B$4:$X$306,MATCH($B17,Лист1!$B$4:$B$306,),19),""))</f>
        <v/>
      </c>
      <c r="O17" t="str">
        <f>IF(IFERROR(INDEX(Лист1!$B$4:$X$306,MATCH($B17,Лист1!$B$4:$B$306,),20),"")=0,"",IFERROR(INDEX(Лист1!$B$4:$X$306,MATCH($B17,Лист1!$B$4:$B$306,),20),""))</f>
        <v/>
      </c>
      <c r="P17" t="str">
        <f>IF(IFERROR(INDEX(Лист1!$B$4:$X$306,MATCH($B17,Лист1!$B$4:$B$306,),21),"")=0,"",IFERROR(INDEX(Лист1!$B$4:$X$306,MATCH($B17,Лист1!$B$4:$B$306,),21),""))</f>
        <v/>
      </c>
      <c r="Q17" t="str">
        <f>IF(IFERROR(INDEX(Лист1!$B$4:$X$306,MATCH($B17,Лист1!$B$4:$B$306,),23),"")=0,"",IFERROR(INDEX(Лист1!$B$4:$X$306,MATCH($B17,Лист1!$B$4:$B$306,),23),""))</f>
        <v/>
      </c>
    </row>
    <row r="18" spans="1:17" x14ac:dyDescent="0.25">
      <c r="A18" t="str">
        <f t="array" ref="A18">INDEX(Лист1!A$1:A$306,SMALL(IF(Лист1!O$4:O$306&gt;0,ROW(Лист1!A$4:A$306),306),ROW(A17)))&amp;""</f>
        <v/>
      </c>
      <c r="B18" t="str">
        <f t="array" ref="B18">INDEX(Лист1!B$1:B$306,SMALL(IF(Лист1!O$4:O$306&gt;0,ROW(Лист1!A$4:A$306),306),ROW(A17)))&amp;""</f>
        <v/>
      </c>
      <c r="C18" t="str">
        <f>IFERROR(INDEX(Лист1!$B$4:$X$306,MATCH($B18,Лист1!$B$4:$B$306,),4),"")</f>
        <v/>
      </c>
      <c r="D18" s="32" t="str">
        <f>IF(IFERROR(INDEX(Лист1!$B$4:$X$306,MATCH($B18,Лист1!$B$4:$B$306,),10),"")=0,"",IFERROR(INDEX(Лист1!$B$4:$X$306,MATCH($B18,Лист1!$B$4:$B$306,),10),""))</f>
        <v/>
      </c>
      <c r="E18" s="32" t="str">
        <f>IF(IFERROR(INDEX(Лист1!$B$4:$X$306,MATCH($B18,Лист1!$B$4:$B$306,),11),"")=0,"",IFERROR(INDEX(Лист1!$B$4:$X$306,MATCH($B18,Лист1!$B$4:$B$306,),11),""))</f>
        <v/>
      </c>
      <c r="F18" t="str">
        <f>IF(IFERROR(INDEX(Лист1!$B$4:$X$306,MATCH($B18,Лист1!$B$4:$B$306,),12),"")=0,"",IFERROR(INDEX(Лист1!$B$4:$X$306,MATCH($B18,Лист1!$B$4:$B$306,),12),""))</f>
        <v/>
      </c>
      <c r="G18" t="str">
        <f>IF(IFERROR(INDEX(Лист1!$B$4:$X$306,MATCH($B18,Лист1!$B$4:$B$306,),13),"")=0,"",IFERROR(INDEX(Лист1!$B$4:$X$306,MATCH($B18,Лист1!$B$4:$B$306,),13),""))</f>
        <v/>
      </c>
      <c r="H18" s="32" t="str">
        <f>IF(IFERROR(INDEX(Лист1!$B$4:$X$306,MATCH($B18,Лист1!$B$4:$B$306,),14),"")=0,"",IFERROR(INDEX(Лист1!$B$4:$X$306,MATCH($B18,Лист1!$B$4:$B$306,),14),""))</f>
        <v/>
      </c>
      <c r="I18" t="str">
        <f>IF(IFERROR(INDEX(Лист1!$B$4:$X$306,MATCH($B18,Лист1!$B$4:$B$306,),15),"")=0,"",IFERROR(INDEX(Лист1!$B$4:$X$306,MATCH($B18,Лист1!$B$4:$B$306,),15),""))</f>
        <v/>
      </c>
      <c r="J18" s="32" t="str">
        <f>IF(IFERROR(INDEX(Лист1!$B$4:$X$306,MATCH($B18,Лист1!$B$4:$B$306,),16),"")=0,"",IFERROR(INDEX(Лист1!$B$4:$X$306,MATCH($B18,Лист1!$B$4:$B$306,),16),""))</f>
        <v/>
      </c>
      <c r="K18" t="str">
        <f>IF(IFERROR(INDEX(Лист1!$B$4:$X$306,MATCH($B18,Лист1!$B$4:$B$306,),13),"")=0,"",IFERROR(INDEX(Лист1!$B$4:$X$306,MATCH($B18,Лист1!$B$4:$B$306,),13),""))</f>
        <v/>
      </c>
      <c r="L18" s="32" t="str">
        <f>IF(IFERROR(INDEX(Лист1!$B$4:$X$306,MATCH($B18,Лист1!$B$4:$B$306,),17),"")=0,"",IFERROR(INDEX(Лист1!$B$4:$X$306,MATCH($B18,Лист1!$B$4:$B$306,),17),""))</f>
        <v/>
      </c>
      <c r="M18" s="32" t="str">
        <f>IF(IFERROR(INDEX(Лист1!$B$4:$X$306,MATCH($B18,Лист1!$B$4:$B$306,),18),"")=0,"",IFERROR(INDEX(Лист1!$B$4:$X$306,MATCH($B18,Лист1!$B$4:$B$306,),18),""))</f>
        <v/>
      </c>
      <c r="N18" t="str">
        <f>IF(IFERROR(INDEX(Лист1!$B$4:$X$306,MATCH($B18,Лист1!$B$4:$B$306,),19),"")=0,"",IFERROR(INDEX(Лист1!$B$4:$X$306,MATCH($B18,Лист1!$B$4:$B$306,),19),""))</f>
        <v/>
      </c>
      <c r="O18" t="str">
        <f>IF(IFERROR(INDEX(Лист1!$B$4:$X$306,MATCH($B18,Лист1!$B$4:$B$306,),20),"")=0,"",IFERROR(INDEX(Лист1!$B$4:$X$306,MATCH($B18,Лист1!$B$4:$B$306,),20),""))</f>
        <v/>
      </c>
      <c r="P18" t="str">
        <f>IF(IFERROR(INDEX(Лист1!$B$4:$X$306,MATCH($B18,Лист1!$B$4:$B$306,),21),"")=0,"",IFERROR(INDEX(Лист1!$B$4:$X$306,MATCH($B18,Лист1!$B$4:$B$306,),21),""))</f>
        <v/>
      </c>
      <c r="Q18" t="str">
        <f>IF(IFERROR(INDEX(Лист1!$B$4:$X$306,MATCH($B18,Лист1!$B$4:$B$306,),23),"")=0,"",IFERROR(INDEX(Лист1!$B$4:$X$306,MATCH($B18,Лист1!$B$4:$B$306,),23),""))</f>
        <v/>
      </c>
    </row>
    <row r="19" spans="1:17" x14ac:dyDescent="0.25">
      <c r="A19" t="str">
        <f t="array" ref="A19">INDEX(Лист1!A$1:A$306,SMALL(IF(Лист1!O$4:O$306&gt;0,ROW(Лист1!A$4:A$306),306),ROW(A18)))&amp;""</f>
        <v/>
      </c>
      <c r="B19" t="str">
        <f t="array" ref="B19">INDEX(Лист1!B$1:B$306,SMALL(IF(Лист1!O$4:O$306&gt;0,ROW(Лист1!A$4:A$306),306),ROW(A18)))&amp;""</f>
        <v/>
      </c>
      <c r="C19" t="str">
        <f>IFERROR(INDEX(Лист1!$B$4:$X$306,MATCH($B19,Лист1!$B$4:$B$306,),4),"")</f>
        <v/>
      </c>
      <c r="D19" s="32" t="str">
        <f>IF(IFERROR(INDEX(Лист1!$B$4:$X$306,MATCH($B19,Лист1!$B$4:$B$306,),10),"")=0,"",IFERROR(INDEX(Лист1!$B$4:$X$306,MATCH($B19,Лист1!$B$4:$B$306,),10),""))</f>
        <v/>
      </c>
      <c r="E19" s="32" t="str">
        <f>IF(IFERROR(INDEX(Лист1!$B$4:$X$306,MATCH($B19,Лист1!$B$4:$B$306,),11),"")=0,"",IFERROR(INDEX(Лист1!$B$4:$X$306,MATCH($B19,Лист1!$B$4:$B$306,),11),""))</f>
        <v/>
      </c>
      <c r="F19" t="str">
        <f>IF(IFERROR(INDEX(Лист1!$B$4:$X$306,MATCH($B19,Лист1!$B$4:$B$306,),12),"")=0,"",IFERROR(INDEX(Лист1!$B$4:$X$306,MATCH($B19,Лист1!$B$4:$B$306,),12),""))</f>
        <v/>
      </c>
      <c r="G19" t="str">
        <f>IF(IFERROR(INDEX(Лист1!$B$4:$X$306,MATCH($B19,Лист1!$B$4:$B$306,),13),"")=0,"",IFERROR(INDEX(Лист1!$B$4:$X$306,MATCH($B19,Лист1!$B$4:$B$306,),13),""))</f>
        <v/>
      </c>
      <c r="H19" s="32" t="str">
        <f>IF(IFERROR(INDEX(Лист1!$B$4:$X$306,MATCH($B19,Лист1!$B$4:$B$306,),14),"")=0,"",IFERROR(INDEX(Лист1!$B$4:$X$306,MATCH($B19,Лист1!$B$4:$B$306,),14),""))</f>
        <v/>
      </c>
      <c r="I19" t="str">
        <f>IF(IFERROR(INDEX(Лист1!$B$4:$X$306,MATCH($B19,Лист1!$B$4:$B$306,),15),"")=0,"",IFERROR(INDEX(Лист1!$B$4:$X$306,MATCH($B19,Лист1!$B$4:$B$306,),15),""))</f>
        <v/>
      </c>
      <c r="J19" s="32" t="str">
        <f>IF(IFERROR(INDEX(Лист1!$B$4:$X$306,MATCH($B19,Лист1!$B$4:$B$306,),16),"")=0,"",IFERROR(INDEX(Лист1!$B$4:$X$306,MATCH($B19,Лист1!$B$4:$B$306,),16),""))</f>
        <v/>
      </c>
      <c r="K19" t="str">
        <f>IF(IFERROR(INDEX(Лист1!$B$4:$X$306,MATCH($B19,Лист1!$B$4:$B$306,),13),"")=0,"",IFERROR(INDEX(Лист1!$B$4:$X$306,MATCH($B19,Лист1!$B$4:$B$306,),13),""))</f>
        <v/>
      </c>
      <c r="L19" s="32" t="str">
        <f>IF(IFERROR(INDEX(Лист1!$B$4:$X$306,MATCH($B19,Лист1!$B$4:$B$306,),17),"")=0,"",IFERROR(INDEX(Лист1!$B$4:$X$306,MATCH($B19,Лист1!$B$4:$B$306,),17),""))</f>
        <v/>
      </c>
      <c r="M19" s="32" t="str">
        <f>IF(IFERROR(INDEX(Лист1!$B$4:$X$306,MATCH($B19,Лист1!$B$4:$B$306,),18),"")=0,"",IFERROR(INDEX(Лист1!$B$4:$X$306,MATCH($B19,Лист1!$B$4:$B$306,),18),""))</f>
        <v/>
      </c>
      <c r="N19" t="str">
        <f>IF(IFERROR(INDEX(Лист1!$B$4:$X$306,MATCH($B19,Лист1!$B$4:$B$306,),19),"")=0,"",IFERROR(INDEX(Лист1!$B$4:$X$306,MATCH($B19,Лист1!$B$4:$B$306,),19),""))</f>
        <v/>
      </c>
      <c r="O19" t="str">
        <f>IF(IFERROR(INDEX(Лист1!$B$4:$X$306,MATCH($B19,Лист1!$B$4:$B$306,),20),"")=0,"",IFERROR(INDEX(Лист1!$B$4:$X$306,MATCH($B19,Лист1!$B$4:$B$306,),20),""))</f>
        <v/>
      </c>
      <c r="P19" t="str">
        <f>IF(IFERROR(INDEX(Лист1!$B$4:$X$306,MATCH($B19,Лист1!$B$4:$B$306,),21),"")=0,"",IFERROR(INDEX(Лист1!$B$4:$X$306,MATCH($B19,Лист1!$B$4:$B$306,),21),""))</f>
        <v/>
      </c>
      <c r="Q19" t="str">
        <f>IF(IFERROR(INDEX(Лист1!$B$4:$X$306,MATCH($B19,Лист1!$B$4:$B$306,),23),"")=0,"",IFERROR(INDEX(Лист1!$B$4:$X$306,MATCH($B19,Лист1!$B$4:$B$306,),23),""))</f>
        <v/>
      </c>
    </row>
    <row r="20" spans="1:17" x14ac:dyDescent="0.25">
      <c r="A20" t="str">
        <f t="array" ref="A20">INDEX(Лист1!A$1:A$306,SMALL(IF(Лист1!O$4:O$306&gt;0,ROW(Лист1!A$4:A$306),306),ROW(A19)))&amp;""</f>
        <v/>
      </c>
      <c r="B20" t="str">
        <f t="array" ref="B20">INDEX(Лист1!B$1:B$306,SMALL(IF(Лист1!O$4:O$306&gt;0,ROW(Лист1!A$4:A$306),306),ROW(A19)))&amp;""</f>
        <v/>
      </c>
      <c r="C20" t="str">
        <f>IFERROR(INDEX(Лист1!$B$4:$X$306,MATCH($B20,Лист1!$B$4:$B$306,),4),"")</f>
        <v/>
      </c>
      <c r="D20" s="32" t="str">
        <f>IF(IFERROR(INDEX(Лист1!$B$4:$X$306,MATCH($B20,Лист1!$B$4:$B$306,),10),"")=0,"",IFERROR(INDEX(Лист1!$B$4:$X$306,MATCH($B20,Лист1!$B$4:$B$306,),10),""))</f>
        <v/>
      </c>
      <c r="E20" s="32" t="str">
        <f>IF(IFERROR(INDEX(Лист1!$B$4:$X$306,MATCH($B20,Лист1!$B$4:$B$306,),11),"")=0,"",IFERROR(INDEX(Лист1!$B$4:$X$306,MATCH($B20,Лист1!$B$4:$B$306,),11),""))</f>
        <v/>
      </c>
      <c r="F20" t="str">
        <f>IF(IFERROR(INDEX(Лист1!$B$4:$X$306,MATCH($B20,Лист1!$B$4:$B$306,),12),"")=0,"",IFERROR(INDEX(Лист1!$B$4:$X$306,MATCH($B20,Лист1!$B$4:$B$306,),12),""))</f>
        <v/>
      </c>
      <c r="G20" t="str">
        <f>IF(IFERROR(INDEX(Лист1!$B$4:$X$306,MATCH($B20,Лист1!$B$4:$B$306,),13),"")=0,"",IFERROR(INDEX(Лист1!$B$4:$X$306,MATCH($B20,Лист1!$B$4:$B$306,),13),""))</f>
        <v/>
      </c>
      <c r="H20" s="32" t="str">
        <f>IF(IFERROR(INDEX(Лист1!$B$4:$X$306,MATCH($B20,Лист1!$B$4:$B$306,),14),"")=0,"",IFERROR(INDEX(Лист1!$B$4:$X$306,MATCH($B20,Лист1!$B$4:$B$306,),14),""))</f>
        <v/>
      </c>
      <c r="I20" t="str">
        <f>IF(IFERROR(INDEX(Лист1!$B$4:$X$306,MATCH($B20,Лист1!$B$4:$B$306,),15),"")=0,"",IFERROR(INDEX(Лист1!$B$4:$X$306,MATCH($B20,Лист1!$B$4:$B$306,),15),""))</f>
        <v/>
      </c>
      <c r="J20" s="32" t="str">
        <f>IF(IFERROR(INDEX(Лист1!$B$4:$X$306,MATCH($B20,Лист1!$B$4:$B$306,),16),"")=0,"",IFERROR(INDEX(Лист1!$B$4:$X$306,MATCH($B20,Лист1!$B$4:$B$306,),16),""))</f>
        <v/>
      </c>
      <c r="K20" t="str">
        <f>IF(IFERROR(INDEX(Лист1!$B$4:$X$306,MATCH($B20,Лист1!$B$4:$B$306,),13),"")=0,"",IFERROR(INDEX(Лист1!$B$4:$X$306,MATCH($B20,Лист1!$B$4:$B$306,),13),""))</f>
        <v/>
      </c>
      <c r="L20" s="32" t="str">
        <f>IF(IFERROR(INDEX(Лист1!$B$4:$X$306,MATCH($B20,Лист1!$B$4:$B$306,),17),"")=0,"",IFERROR(INDEX(Лист1!$B$4:$X$306,MATCH($B20,Лист1!$B$4:$B$306,),17),""))</f>
        <v/>
      </c>
      <c r="M20" s="32" t="str">
        <f>IF(IFERROR(INDEX(Лист1!$B$4:$X$306,MATCH($B20,Лист1!$B$4:$B$306,),18),"")=0,"",IFERROR(INDEX(Лист1!$B$4:$X$306,MATCH($B20,Лист1!$B$4:$B$306,),18),""))</f>
        <v/>
      </c>
      <c r="N20" t="str">
        <f>IF(IFERROR(INDEX(Лист1!$B$4:$X$306,MATCH($B20,Лист1!$B$4:$B$306,),19),"")=0,"",IFERROR(INDEX(Лист1!$B$4:$X$306,MATCH($B20,Лист1!$B$4:$B$306,),19),""))</f>
        <v/>
      </c>
      <c r="O20" t="str">
        <f>IF(IFERROR(INDEX(Лист1!$B$4:$X$306,MATCH($B20,Лист1!$B$4:$B$306,),20),"")=0,"",IFERROR(INDEX(Лист1!$B$4:$X$306,MATCH($B20,Лист1!$B$4:$B$306,),20),""))</f>
        <v/>
      </c>
      <c r="P20" t="str">
        <f>IF(IFERROR(INDEX(Лист1!$B$4:$X$306,MATCH($B20,Лист1!$B$4:$B$306,),21),"")=0,"",IFERROR(INDEX(Лист1!$B$4:$X$306,MATCH($B20,Лист1!$B$4:$B$306,),21),""))</f>
        <v/>
      </c>
      <c r="Q20" t="str">
        <f>IF(IFERROR(INDEX(Лист1!$B$4:$X$306,MATCH($B20,Лист1!$B$4:$B$306,),23),"")=0,"",IFERROR(INDEX(Лист1!$B$4:$X$306,MATCH($B20,Лист1!$B$4:$B$306,),23),""))</f>
        <v/>
      </c>
    </row>
    <row r="21" spans="1:17" x14ac:dyDescent="0.25">
      <c r="A21" t="str">
        <f t="array" ref="A21">INDEX(Лист1!A$1:A$306,SMALL(IF(Лист1!O$4:O$306&gt;0,ROW(Лист1!A$4:A$306),306),ROW(A20)))&amp;""</f>
        <v/>
      </c>
      <c r="B21" t="str">
        <f t="array" ref="B21">INDEX(Лист1!B$1:B$306,SMALL(IF(Лист1!O$4:O$306&gt;0,ROW(Лист1!A$4:A$306),306),ROW(A20)))&amp;""</f>
        <v/>
      </c>
      <c r="C21" t="str">
        <f>IFERROR(INDEX(Лист1!$B$4:$X$306,MATCH($B21,Лист1!$B$4:$B$306,),4),"")</f>
        <v/>
      </c>
      <c r="D21" s="32" t="str">
        <f>IF(IFERROR(INDEX(Лист1!$B$4:$X$306,MATCH($B21,Лист1!$B$4:$B$306,),10),"")=0,"",IFERROR(INDEX(Лист1!$B$4:$X$306,MATCH($B21,Лист1!$B$4:$B$306,),10),""))</f>
        <v/>
      </c>
      <c r="E21" s="32" t="str">
        <f>IF(IFERROR(INDEX(Лист1!$B$4:$X$306,MATCH($B21,Лист1!$B$4:$B$306,),11),"")=0,"",IFERROR(INDEX(Лист1!$B$4:$X$306,MATCH($B21,Лист1!$B$4:$B$306,),11),""))</f>
        <v/>
      </c>
      <c r="F21" t="str">
        <f>IF(IFERROR(INDEX(Лист1!$B$4:$X$306,MATCH($B21,Лист1!$B$4:$B$306,),12),"")=0,"",IFERROR(INDEX(Лист1!$B$4:$X$306,MATCH($B21,Лист1!$B$4:$B$306,),12),""))</f>
        <v/>
      </c>
      <c r="G21" t="str">
        <f>IF(IFERROR(INDEX(Лист1!$B$4:$X$306,MATCH($B21,Лист1!$B$4:$B$306,),13),"")=0,"",IFERROR(INDEX(Лист1!$B$4:$X$306,MATCH($B21,Лист1!$B$4:$B$306,),13),""))</f>
        <v/>
      </c>
      <c r="H21" s="32" t="str">
        <f>IF(IFERROR(INDEX(Лист1!$B$4:$X$306,MATCH($B21,Лист1!$B$4:$B$306,),14),"")=0,"",IFERROR(INDEX(Лист1!$B$4:$X$306,MATCH($B21,Лист1!$B$4:$B$306,),14),""))</f>
        <v/>
      </c>
      <c r="I21" t="str">
        <f>IF(IFERROR(INDEX(Лист1!$B$4:$X$306,MATCH($B21,Лист1!$B$4:$B$306,),15),"")=0,"",IFERROR(INDEX(Лист1!$B$4:$X$306,MATCH($B21,Лист1!$B$4:$B$306,),15),""))</f>
        <v/>
      </c>
      <c r="J21" s="32" t="str">
        <f>IF(IFERROR(INDEX(Лист1!$B$4:$X$306,MATCH($B21,Лист1!$B$4:$B$306,),16),"")=0,"",IFERROR(INDEX(Лист1!$B$4:$X$306,MATCH($B21,Лист1!$B$4:$B$306,),16),""))</f>
        <v/>
      </c>
      <c r="K21" t="str">
        <f>IF(IFERROR(INDEX(Лист1!$B$4:$X$306,MATCH($B21,Лист1!$B$4:$B$306,),13),"")=0,"",IFERROR(INDEX(Лист1!$B$4:$X$306,MATCH($B21,Лист1!$B$4:$B$306,),13),""))</f>
        <v/>
      </c>
      <c r="L21" s="32" t="str">
        <f>IF(IFERROR(INDEX(Лист1!$B$4:$X$306,MATCH($B21,Лист1!$B$4:$B$306,),17),"")=0,"",IFERROR(INDEX(Лист1!$B$4:$X$306,MATCH($B21,Лист1!$B$4:$B$306,),17),""))</f>
        <v/>
      </c>
      <c r="M21" s="32" t="str">
        <f>IF(IFERROR(INDEX(Лист1!$B$4:$X$306,MATCH($B21,Лист1!$B$4:$B$306,),18),"")=0,"",IFERROR(INDEX(Лист1!$B$4:$X$306,MATCH($B21,Лист1!$B$4:$B$306,),18),""))</f>
        <v/>
      </c>
      <c r="N21" t="str">
        <f>IF(IFERROR(INDEX(Лист1!$B$4:$X$306,MATCH($B21,Лист1!$B$4:$B$306,),19),"")=0,"",IFERROR(INDEX(Лист1!$B$4:$X$306,MATCH($B21,Лист1!$B$4:$B$306,),19),""))</f>
        <v/>
      </c>
      <c r="O21" t="str">
        <f>IF(IFERROR(INDEX(Лист1!$B$4:$X$306,MATCH($B21,Лист1!$B$4:$B$306,),20),"")=0,"",IFERROR(INDEX(Лист1!$B$4:$X$306,MATCH($B21,Лист1!$B$4:$B$306,),20),""))</f>
        <v/>
      </c>
      <c r="P21" t="str">
        <f>IF(IFERROR(INDEX(Лист1!$B$4:$X$306,MATCH($B21,Лист1!$B$4:$B$306,),21),"")=0,"",IFERROR(INDEX(Лист1!$B$4:$X$306,MATCH($B21,Лист1!$B$4:$B$306,),21),""))</f>
        <v/>
      </c>
      <c r="Q21" t="str">
        <f>IF(IFERROR(INDEX(Лист1!$B$4:$X$306,MATCH($B21,Лист1!$B$4:$B$306,),23),"")=0,"",IFERROR(INDEX(Лист1!$B$4:$X$306,MATCH($B21,Лист1!$B$4:$B$306,),23),""))</f>
        <v/>
      </c>
    </row>
    <row r="22" spans="1:17" x14ac:dyDescent="0.25">
      <c r="A22" t="str">
        <f t="array" ref="A22">INDEX(Лист1!A$1:A$306,SMALL(IF(Лист1!O$4:O$306&gt;0,ROW(Лист1!A$4:A$306),306),ROW(A21)))&amp;""</f>
        <v/>
      </c>
      <c r="B22" t="str">
        <f t="array" ref="B22">INDEX(Лист1!B$1:B$306,SMALL(IF(Лист1!O$4:O$306&gt;0,ROW(Лист1!A$4:A$306),306),ROW(A21)))&amp;""</f>
        <v/>
      </c>
      <c r="C22" t="str">
        <f>IFERROR(INDEX(Лист1!$B$4:$X$306,MATCH($B22,Лист1!$B$4:$B$306,),4),"")</f>
        <v/>
      </c>
      <c r="D22" s="32" t="str">
        <f>IF(IFERROR(INDEX(Лист1!$B$4:$X$306,MATCH($B22,Лист1!$B$4:$B$306,),10),"")=0,"",IFERROR(INDEX(Лист1!$B$4:$X$306,MATCH($B22,Лист1!$B$4:$B$306,),10),""))</f>
        <v/>
      </c>
      <c r="E22" s="32" t="str">
        <f>IF(IFERROR(INDEX(Лист1!$B$4:$X$306,MATCH($B22,Лист1!$B$4:$B$306,),11),"")=0,"",IFERROR(INDEX(Лист1!$B$4:$X$306,MATCH($B22,Лист1!$B$4:$B$306,),11),""))</f>
        <v/>
      </c>
      <c r="F22" t="str">
        <f>IF(IFERROR(INDEX(Лист1!$B$4:$X$306,MATCH($B22,Лист1!$B$4:$B$306,),12),"")=0,"",IFERROR(INDEX(Лист1!$B$4:$X$306,MATCH($B22,Лист1!$B$4:$B$306,),12),""))</f>
        <v/>
      </c>
      <c r="G22" t="str">
        <f>IF(IFERROR(INDEX(Лист1!$B$4:$X$306,MATCH($B22,Лист1!$B$4:$B$306,),13),"")=0,"",IFERROR(INDEX(Лист1!$B$4:$X$306,MATCH($B22,Лист1!$B$4:$B$306,),13),""))</f>
        <v/>
      </c>
      <c r="H22" s="32" t="str">
        <f>IF(IFERROR(INDEX(Лист1!$B$4:$X$306,MATCH($B22,Лист1!$B$4:$B$306,),14),"")=0,"",IFERROR(INDEX(Лист1!$B$4:$X$306,MATCH($B22,Лист1!$B$4:$B$306,),14),""))</f>
        <v/>
      </c>
      <c r="I22" t="str">
        <f>IF(IFERROR(INDEX(Лист1!$B$4:$X$306,MATCH($B22,Лист1!$B$4:$B$306,),15),"")=0,"",IFERROR(INDEX(Лист1!$B$4:$X$306,MATCH($B22,Лист1!$B$4:$B$306,),15),""))</f>
        <v/>
      </c>
      <c r="J22" s="32" t="str">
        <f>IF(IFERROR(INDEX(Лист1!$B$4:$X$306,MATCH($B22,Лист1!$B$4:$B$306,),16),"")=0,"",IFERROR(INDEX(Лист1!$B$4:$X$306,MATCH($B22,Лист1!$B$4:$B$306,),16),""))</f>
        <v/>
      </c>
      <c r="K22" t="str">
        <f>IF(IFERROR(INDEX(Лист1!$B$4:$X$306,MATCH($B22,Лист1!$B$4:$B$306,),13),"")=0,"",IFERROR(INDEX(Лист1!$B$4:$X$306,MATCH($B22,Лист1!$B$4:$B$306,),13),""))</f>
        <v/>
      </c>
      <c r="L22" s="32" t="str">
        <f>IF(IFERROR(INDEX(Лист1!$B$4:$X$306,MATCH($B22,Лист1!$B$4:$B$306,),17),"")=0,"",IFERROR(INDEX(Лист1!$B$4:$X$306,MATCH($B22,Лист1!$B$4:$B$306,),17),""))</f>
        <v/>
      </c>
      <c r="M22" s="32" t="str">
        <f>IF(IFERROR(INDEX(Лист1!$B$4:$X$306,MATCH($B22,Лист1!$B$4:$B$306,),18),"")=0,"",IFERROR(INDEX(Лист1!$B$4:$X$306,MATCH($B22,Лист1!$B$4:$B$306,),18),""))</f>
        <v/>
      </c>
      <c r="N22" t="str">
        <f>IF(IFERROR(INDEX(Лист1!$B$4:$X$306,MATCH($B22,Лист1!$B$4:$B$306,),19),"")=0,"",IFERROR(INDEX(Лист1!$B$4:$X$306,MATCH($B22,Лист1!$B$4:$B$306,),19),""))</f>
        <v/>
      </c>
      <c r="O22" t="str">
        <f>IF(IFERROR(INDEX(Лист1!$B$4:$X$306,MATCH($B22,Лист1!$B$4:$B$306,),20),"")=0,"",IFERROR(INDEX(Лист1!$B$4:$X$306,MATCH($B22,Лист1!$B$4:$B$306,),20),""))</f>
        <v/>
      </c>
      <c r="P22" t="str">
        <f>IF(IFERROR(INDEX(Лист1!$B$4:$X$306,MATCH($B22,Лист1!$B$4:$B$306,),21),"")=0,"",IFERROR(INDEX(Лист1!$B$4:$X$306,MATCH($B22,Лист1!$B$4:$B$306,),21),""))</f>
        <v/>
      </c>
      <c r="Q22" t="str">
        <f>IF(IFERROR(INDEX(Лист1!$B$4:$X$306,MATCH($B22,Лист1!$B$4:$B$306,),23),"")=0,"",IFERROR(INDEX(Лист1!$B$4:$X$306,MATCH($B22,Лист1!$B$4:$B$306,),23),""))</f>
        <v/>
      </c>
    </row>
    <row r="23" spans="1:17" x14ac:dyDescent="0.25">
      <c r="A23" t="str">
        <f t="array" ref="A23">INDEX(Лист1!A$1:A$306,SMALL(IF(Лист1!O$4:O$306&gt;0,ROW(Лист1!A$4:A$306),306),ROW(A22)))&amp;""</f>
        <v/>
      </c>
      <c r="B23" t="str">
        <f t="array" ref="B23">INDEX(Лист1!B$1:B$306,SMALL(IF(Лист1!O$4:O$306&gt;0,ROW(Лист1!A$4:A$306),306),ROW(A22)))&amp;""</f>
        <v/>
      </c>
      <c r="C23" t="str">
        <f>IFERROR(INDEX(Лист1!$B$4:$X$306,MATCH($B23,Лист1!$B$4:$B$306,),4),"")</f>
        <v/>
      </c>
      <c r="D23" s="32" t="str">
        <f>IF(IFERROR(INDEX(Лист1!$B$4:$X$306,MATCH($B23,Лист1!$B$4:$B$306,),10),"")=0,"",IFERROR(INDEX(Лист1!$B$4:$X$306,MATCH($B23,Лист1!$B$4:$B$306,),10),""))</f>
        <v/>
      </c>
      <c r="E23" s="32" t="str">
        <f>IF(IFERROR(INDEX(Лист1!$B$4:$X$306,MATCH($B23,Лист1!$B$4:$B$306,),11),"")=0,"",IFERROR(INDEX(Лист1!$B$4:$X$306,MATCH($B23,Лист1!$B$4:$B$306,),11),""))</f>
        <v/>
      </c>
      <c r="F23" t="str">
        <f>IF(IFERROR(INDEX(Лист1!$B$4:$X$306,MATCH($B23,Лист1!$B$4:$B$306,),12),"")=0,"",IFERROR(INDEX(Лист1!$B$4:$X$306,MATCH($B23,Лист1!$B$4:$B$306,),12),""))</f>
        <v/>
      </c>
      <c r="G23" t="str">
        <f>IF(IFERROR(INDEX(Лист1!$B$4:$X$306,MATCH($B23,Лист1!$B$4:$B$306,),13),"")=0,"",IFERROR(INDEX(Лист1!$B$4:$X$306,MATCH($B23,Лист1!$B$4:$B$306,),13),""))</f>
        <v/>
      </c>
      <c r="H23" s="32" t="str">
        <f>IF(IFERROR(INDEX(Лист1!$B$4:$X$306,MATCH($B23,Лист1!$B$4:$B$306,),14),"")=0,"",IFERROR(INDEX(Лист1!$B$4:$X$306,MATCH($B23,Лист1!$B$4:$B$306,),14),""))</f>
        <v/>
      </c>
      <c r="I23" t="str">
        <f>IF(IFERROR(INDEX(Лист1!$B$4:$X$306,MATCH($B23,Лист1!$B$4:$B$306,),15),"")=0,"",IFERROR(INDEX(Лист1!$B$4:$X$306,MATCH($B23,Лист1!$B$4:$B$306,),15),""))</f>
        <v/>
      </c>
      <c r="J23" s="32" t="str">
        <f>IF(IFERROR(INDEX(Лист1!$B$4:$X$306,MATCH($B23,Лист1!$B$4:$B$306,),16),"")=0,"",IFERROR(INDEX(Лист1!$B$4:$X$306,MATCH($B23,Лист1!$B$4:$B$306,),16),""))</f>
        <v/>
      </c>
      <c r="K23" t="str">
        <f>IF(IFERROR(INDEX(Лист1!$B$4:$X$306,MATCH($B23,Лист1!$B$4:$B$306,),13),"")=0,"",IFERROR(INDEX(Лист1!$B$4:$X$306,MATCH($B23,Лист1!$B$4:$B$306,),13),""))</f>
        <v/>
      </c>
      <c r="L23" s="32" t="str">
        <f>IF(IFERROR(INDEX(Лист1!$B$4:$X$306,MATCH($B23,Лист1!$B$4:$B$306,),17),"")=0,"",IFERROR(INDEX(Лист1!$B$4:$X$306,MATCH($B23,Лист1!$B$4:$B$306,),17),""))</f>
        <v/>
      </c>
      <c r="M23" s="32" t="str">
        <f>IF(IFERROR(INDEX(Лист1!$B$4:$X$306,MATCH($B23,Лист1!$B$4:$B$306,),18),"")=0,"",IFERROR(INDEX(Лист1!$B$4:$X$306,MATCH($B23,Лист1!$B$4:$B$306,),18),""))</f>
        <v/>
      </c>
      <c r="N23" t="str">
        <f>IF(IFERROR(INDEX(Лист1!$B$4:$X$306,MATCH($B23,Лист1!$B$4:$B$306,),19),"")=0,"",IFERROR(INDEX(Лист1!$B$4:$X$306,MATCH($B23,Лист1!$B$4:$B$306,),19),""))</f>
        <v/>
      </c>
      <c r="O23" t="str">
        <f>IF(IFERROR(INDEX(Лист1!$B$4:$X$306,MATCH($B23,Лист1!$B$4:$B$306,),20),"")=0,"",IFERROR(INDEX(Лист1!$B$4:$X$306,MATCH($B23,Лист1!$B$4:$B$306,),20),""))</f>
        <v/>
      </c>
      <c r="P23" t="str">
        <f>IF(IFERROR(INDEX(Лист1!$B$4:$X$306,MATCH($B23,Лист1!$B$4:$B$306,),21),"")=0,"",IFERROR(INDEX(Лист1!$B$4:$X$306,MATCH($B23,Лист1!$B$4:$B$306,),21),""))</f>
        <v/>
      </c>
      <c r="Q23" t="str">
        <f>IF(IFERROR(INDEX(Лист1!$B$4:$X$306,MATCH($B23,Лист1!$B$4:$B$306,),23),"")=0,"",IFERROR(INDEX(Лист1!$B$4:$X$306,MATCH($B23,Лист1!$B$4:$B$306,),23),""))</f>
        <v/>
      </c>
    </row>
    <row r="24" spans="1:17" x14ac:dyDescent="0.25">
      <c r="A24" t="str">
        <f t="array" ref="A24">INDEX(Лист1!A$1:A$306,SMALL(IF(Лист1!O$4:O$306&gt;0,ROW(Лист1!A$4:A$306),306),ROW(A23)))&amp;""</f>
        <v/>
      </c>
      <c r="B24" t="str">
        <f t="array" ref="B24">INDEX(Лист1!B$1:B$306,SMALL(IF(Лист1!O$4:O$306&gt;0,ROW(Лист1!A$4:A$306),306),ROW(A23)))&amp;""</f>
        <v/>
      </c>
      <c r="C24" t="str">
        <f>IFERROR(INDEX(Лист1!$B$4:$X$306,MATCH($B24,Лист1!$B$4:$B$306,),4),"")</f>
        <v/>
      </c>
      <c r="D24" s="32" t="str">
        <f>IF(IFERROR(INDEX(Лист1!$B$4:$X$306,MATCH($B24,Лист1!$B$4:$B$306,),10),"")=0,"",IFERROR(INDEX(Лист1!$B$4:$X$306,MATCH($B24,Лист1!$B$4:$B$306,),10),""))</f>
        <v/>
      </c>
      <c r="E24" s="32" t="str">
        <f>IF(IFERROR(INDEX(Лист1!$B$4:$X$306,MATCH($B24,Лист1!$B$4:$B$306,),11),"")=0,"",IFERROR(INDEX(Лист1!$B$4:$X$306,MATCH($B24,Лист1!$B$4:$B$306,),11),""))</f>
        <v/>
      </c>
      <c r="F24" t="str">
        <f>IF(IFERROR(INDEX(Лист1!$B$4:$X$306,MATCH($B24,Лист1!$B$4:$B$306,),12),"")=0,"",IFERROR(INDEX(Лист1!$B$4:$X$306,MATCH($B24,Лист1!$B$4:$B$306,),12),""))</f>
        <v/>
      </c>
      <c r="G24" t="str">
        <f>IF(IFERROR(INDEX(Лист1!$B$4:$X$306,MATCH($B24,Лист1!$B$4:$B$306,),13),"")=0,"",IFERROR(INDEX(Лист1!$B$4:$X$306,MATCH($B24,Лист1!$B$4:$B$306,),13),""))</f>
        <v/>
      </c>
      <c r="H24" s="32" t="str">
        <f>IF(IFERROR(INDEX(Лист1!$B$4:$X$306,MATCH($B24,Лист1!$B$4:$B$306,),14),"")=0,"",IFERROR(INDEX(Лист1!$B$4:$X$306,MATCH($B24,Лист1!$B$4:$B$306,),14),""))</f>
        <v/>
      </c>
      <c r="I24" t="str">
        <f>IF(IFERROR(INDEX(Лист1!$B$4:$X$306,MATCH($B24,Лист1!$B$4:$B$306,),15),"")=0,"",IFERROR(INDEX(Лист1!$B$4:$X$306,MATCH($B24,Лист1!$B$4:$B$306,),15),""))</f>
        <v/>
      </c>
      <c r="J24" s="32" t="str">
        <f>IF(IFERROR(INDEX(Лист1!$B$4:$X$306,MATCH($B24,Лист1!$B$4:$B$306,),16),"")=0,"",IFERROR(INDEX(Лист1!$B$4:$X$306,MATCH($B24,Лист1!$B$4:$B$306,),16),""))</f>
        <v/>
      </c>
      <c r="K24" t="str">
        <f>IF(IFERROR(INDEX(Лист1!$B$4:$X$306,MATCH($B24,Лист1!$B$4:$B$306,),13),"")=0,"",IFERROR(INDEX(Лист1!$B$4:$X$306,MATCH($B24,Лист1!$B$4:$B$306,),13),""))</f>
        <v/>
      </c>
      <c r="L24" s="32" t="str">
        <f>IF(IFERROR(INDEX(Лист1!$B$4:$X$306,MATCH($B24,Лист1!$B$4:$B$306,),17),"")=0,"",IFERROR(INDEX(Лист1!$B$4:$X$306,MATCH($B24,Лист1!$B$4:$B$306,),17),""))</f>
        <v/>
      </c>
      <c r="M24" s="32" t="str">
        <f>IF(IFERROR(INDEX(Лист1!$B$4:$X$306,MATCH($B24,Лист1!$B$4:$B$306,),18),"")=0,"",IFERROR(INDEX(Лист1!$B$4:$X$306,MATCH($B24,Лист1!$B$4:$B$306,),18),""))</f>
        <v/>
      </c>
      <c r="N24" t="str">
        <f>IF(IFERROR(INDEX(Лист1!$B$4:$X$306,MATCH($B24,Лист1!$B$4:$B$306,),19),"")=0,"",IFERROR(INDEX(Лист1!$B$4:$X$306,MATCH($B24,Лист1!$B$4:$B$306,),19),""))</f>
        <v/>
      </c>
      <c r="O24" t="str">
        <f>IF(IFERROR(INDEX(Лист1!$B$4:$X$306,MATCH($B24,Лист1!$B$4:$B$306,),20),"")=0,"",IFERROR(INDEX(Лист1!$B$4:$X$306,MATCH($B24,Лист1!$B$4:$B$306,),20),""))</f>
        <v/>
      </c>
      <c r="P24" t="str">
        <f>IF(IFERROR(INDEX(Лист1!$B$4:$X$306,MATCH($B24,Лист1!$B$4:$B$306,),21),"")=0,"",IFERROR(INDEX(Лист1!$B$4:$X$306,MATCH($B24,Лист1!$B$4:$B$306,),21),""))</f>
        <v/>
      </c>
      <c r="Q24" t="str">
        <f>IF(IFERROR(INDEX(Лист1!$B$4:$X$306,MATCH($B24,Лист1!$B$4:$B$306,),23),"")=0,"",IFERROR(INDEX(Лист1!$B$4:$X$306,MATCH($B24,Лист1!$B$4:$B$306,),23),""))</f>
        <v/>
      </c>
    </row>
    <row r="25" spans="1:17" x14ac:dyDescent="0.25">
      <c r="A25" t="str">
        <f t="array" ref="A25">INDEX(Лист1!A$1:A$306,SMALL(IF(Лист1!O$4:O$306&gt;0,ROW(Лист1!A$4:A$306),306),ROW(A24)))&amp;""</f>
        <v/>
      </c>
      <c r="B25" t="str">
        <f t="array" ref="B25">INDEX(Лист1!B$1:B$306,SMALL(IF(Лист1!O$4:O$306&gt;0,ROW(Лист1!A$4:A$306),306),ROW(A24)))&amp;""</f>
        <v/>
      </c>
      <c r="C25" t="str">
        <f>IFERROR(INDEX(Лист1!$B$4:$X$306,MATCH($B25,Лист1!$B$4:$B$306,),4),"")</f>
        <v/>
      </c>
      <c r="D25" s="32" t="str">
        <f>IF(IFERROR(INDEX(Лист1!$B$4:$X$306,MATCH($B25,Лист1!$B$4:$B$306,),10),"")=0,"",IFERROR(INDEX(Лист1!$B$4:$X$306,MATCH($B25,Лист1!$B$4:$B$306,),10),""))</f>
        <v/>
      </c>
      <c r="E25" s="32" t="str">
        <f>IF(IFERROR(INDEX(Лист1!$B$4:$X$306,MATCH($B25,Лист1!$B$4:$B$306,),11),"")=0,"",IFERROR(INDEX(Лист1!$B$4:$X$306,MATCH($B25,Лист1!$B$4:$B$306,),11),""))</f>
        <v/>
      </c>
      <c r="F25" t="str">
        <f>IF(IFERROR(INDEX(Лист1!$B$4:$X$306,MATCH($B25,Лист1!$B$4:$B$306,),12),"")=0,"",IFERROR(INDEX(Лист1!$B$4:$X$306,MATCH($B25,Лист1!$B$4:$B$306,),12),""))</f>
        <v/>
      </c>
      <c r="G25" t="str">
        <f>IF(IFERROR(INDEX(Лист1!$B$4:$X$306,MATCH($B25,Лист1!$B$4:$B$306,),13),"")=0,"",IFERROR(INDEX(Лист1!$B$4:$X$306,MATCH($B25,Лист1!$B$4:$B$306,),13),""))</f>
        <v/>
      </c>
      <c r="H25" s="32" t="str">
        <f>IF(IFERROR(INDEX(Лист1!$B$4:$X$306,MATCH($B25,Лист1!$B$4:$B$306,),14),"")=0,"",IFERROR(INDEX(Лист1!$B$4:$X$306,MATCH($B25,Лист1!$B$4:$B$306,),14),""))</f>
        <v/>
      </c>
      <c r="I25" t="str">
        <f>IF(IFERROR(INDEX(Лист1!$B$4:$X$306,MATCH($B25,Лист1!$B$4:$B$306,),15),"")=0,"",IFERROR(INDEX(Лист1!$B$4:$X$306,MATCH($B25,Лист1!$B$4:$B$306,),15),""))</f>
        <v/>
      </c>
      <c r="J25" s="32" t="str">
        <f>IF(IFERROR(INDEX(Лист1!$B$4:$X$306,MATCH($B25,Лист1!$B$4:$B$306,),16),"")=0,"",IFERROR(INDEX(Лист1!$B$4:$X$306,MATCH($B25,Лист1!$B$4:$B$306,),16),""))</f>
        <v/>
      </c>
      <c r="K25" t="str">
        <f>IF(IFERROR(INDEX(Лист1!$B$4:$X$306,MATCH($B25,Лист1!$B$4:$B$306,),13),"")=0,"",IFERROR(INDEX(Лист1!$B$4:$X$306,MATCH($B25,Лист1!$B$4:$B$306,),13),""))</f>
        <v/>
      </c>
      <c r="L25" s="32" t="str">
        <f>IF(IFERROR(INDEX(Лист1!$B$4:$X$306,MATCH($B25,Лист1!$B$4:$B$306,),17),"")=0,"",IFERROR(INDEX(Лист1!$B$4:$X$306,MATCH($B25,Лист1!$B$4:$B$306,),17),""))</f>
        <v/>
      </c>
      <c r="M25" s="32" t="str">
        <f>IF(IFERROR(INDEX(Лист1!$B$4:$X$306,MATCH($B25,Лист1!$B$4:$B$306,),18),"")=0,"",IFERROR(INDEX(Лист1!$B$4:$X$306,MATCH($B25,Лист1!$B$4:$B$306,),18),""))</f>
        <v/>
      </c>
      <c r="N25" t="str">
        <f>IF(IFERROR(INDEX(Лист1!$B$4:$X$306,MATCH($B25,Лист1!$B$4:$B$306,),19),"")=0,"",IFERROR(INDEX(Лист1!$B$4:$X$306,MATCH($B25,Лист1!$B$4:$B$306,),19),""))</f>
        <v/>
      </c>
      <c r="O25" t="str">
        <f>IF(IFERROR(INDEX(Лист1!$B$4:$X$306,MATCH($B25,Лист1!$B$4:$B$306,),20),"")=0,"",IFERROR(INDEX(Лист1!$B$4:$X$306,MATCH($B25,Лист1!$B$4:$B$306,),20),""))</f>
        <v/>
      </c>
      <c r="P25" t="str">
        <f>IF(IFERROR(INDEX(Лист1!$B$4:$X$306,MATCH($B25,Лист1!$B$4:$B$306,),21),"")=0,"",IFERROR(INDEX(Лист1!$B$4:$X$306,MATCH($B25,Лист1!$B$4:$B$306,),21),""))</f>
        <v/>
      </c>
      <c r="Q25" t="str">
        <f>IF(IFERROR(INDEX(Лист1!$B$4:$X$306,MATCH($B25,Лист1!$B$4:$B$306,),23),"")=0,"",IFERROR(INDEX(Лист1!$B$4:$X$306,MATCH($B25,Лист1!$B$4:$B$306,),23),""))</f>
        <v/>
      </c>
    </row>
    <row r="26" spans="1:17" x14ac:dyDescent="0.25">
      <c r="A26" t="str">
        <f t="array" ref="A26">INDEX(Лист1!A$1:A$306,SMALL(IF(Лист1!O$4:O$306&gt;0,ROW(Лист1!A$4:A$306),306),ROW(A25)))&amp;""</f>
        <v/>
      </c>
      <c r="B26" t="str">
        <f t="array" ref="B26">INDEX(Лист1!B$1:B$306,SMALL(IF(Лист1!O$4:O$306&gt;0,ROW(Лист1!A$4:A$306),306),ROW(A25)))&amp;""</f>
        <v/>
      </c>
      <c r="C26" t="str">
        <f>IFERROR(INDEX(Лист1!$B$4:$X$306,MATCH($B26,Лист1!$B$4:$B$306,),4),"")</f>
        <v/>
      </c>
      <c r="D26" s="32" t="str">
        <f>IF(IFERROR(INDEX(Лист1!$B$4:$X$306,MATCH($B26,Лист1!$B$4:$B$306,),10),"")=0,"",IFERROR(INDEX(Лист1!$B$4:$X$306,MATCH($B26,Лист1!$B$4:$B$306,),10),""))</f>
        <v/>
      </c>
      <c r="E26" s="32" t="str">
        <f>IF(IFERROR(INDEX(Лист1!$B$4:$X$306,MATCH($B26,Лист1!$B$4:$B$306,),11),"")=0,"",IFERROR(INDEX(Лист1!$B$4:$X$306,MATCH($B26,Лист1!$B$4:$B$306,),11),""))</f>
        <v/>
      </c>
      <c r="F26" t="str">
        <f>IF(IFERROR(INDEX(Лист1!$B$4:$X$306,MATCH($B26,Лист1!$B$4:$B$306,),12),"")=0,"",IFERROR(INDEX(Лист1!$B$4:$X$306,MATCH($B26,Лист1!$B$4:$B$306,),12),""))</f>
        <v/>
      </c>
      <c r="G26" t="str">
        <f>IF(IFERROR(INDEX(Лист1!$B$4:$X$306,MATCH($B26,Лист1!$B$4:$B$306,),13),"")=0,"",IFERROR(INDEX(Лист1!$B$4:$X$306,MATCH($B26,Лист1!$B$4:$B$306,),13),""))</f>
        <v/>
      </c>
      <c r="H26" s="32" t="str">
        <f>IF(IFERROR(INDEX(Лист1!$B$4:$X$306,MATCH($B26,Лист1!$B$4:$B$306,),14),"")=0,"",IFERROR(INDEX(Лист1!$B$4:$X$306,MATCH($B26,Лист1!$B$4:$B$306,),14),""))</f>
        <v/>
      </c>
      <c r="I26" t="str">
        <f>IF(IFERROR(INDEX(Лист1!$B$4:$X$306,MATCH($B26,Лист1!$B$4:$B$306,),15),"")=0,"",IFERROR(INDEX(Лист1!$B$4:$X$306,MATCH($B26,Лист1!$B$4:$B$306,),15),""))</f>
        <v/>
      </c>
      <c r="J26" s="32" t="str">
        <f>IF(IFERROR(INDEX(Лист1!$B$4:$X$306,MATCH($B26,Лист1!$B$4:$B$306,),16),"")=0,"",IFERROR(INDEX(Лист1!$B$4:$X$306,MATCH($B26,Лист1!$B$4:$B$306,),16),""))</f>
        <v/>
      </c>
      <c r="K26" t="str">
        <f>IF(IFERROR(INDEX(Лист1!$B$4:$X$306,MATCH($B26,Лист1!$B$4:$B$306,),13),"")=0,"",IFERROR(INDEX(Лист1!$B$4:$X$306,MATCH($B26,Лист1!$B$4:$B$306,),13),""))</f>
        <v/>
      </c>
      <c r="L26" s="32" t="str">
        <f>IF(IFERROR(INDEX(Лист1!$B$4:$X$306,MATCH($B26,Лист1!$B$4:$B$306,),17),"")=0,"",IFERROR(INDEX(Лист1!$B$4:$X$306,MATCH($B26,Лист1!$B$4:$B$306,),17),""))</f>
        <v/>
      </c>
      <c r="M26" s="32" t="str">
        <f>IF(IFERROR(INDEX(Лист1!$B$4:$X$306,MATCH($B26,Лист1!$B$4:$B$306,),18),"")=0,"",IFERROR(INDEX(Лист1!$B$4:$X$306,MATCH($B26,Лист1!$B$4:$B$306,),18),""))</f>
        <v/>
      </c>
      <c r="N26" t="str">
        <f>IF(IFERROR(INDEX(Лист1!$B$4:$X$306,MATCH($B26,Лист1!$B$4:$B$306,),19),"")=0,"",IFERROR(INDEX(Лист1!$B$4:$X$306,MATCH($B26,Лист1!$B$4:$B$306,),19),""))</f>
        <v/>
      </c>
      <c r="O26" t="str">
        <f>IF(IFERROR(INDEX(Лист1!$B$4:$X$306,MATCH($B26,Лист1!$B$4:$B$306,),20),"")=0,"",IFERROR(INDEX(Лист1!$B$4:$X$306,MATCH($B26,Лист1!$B$4:$B$306,),20),""))</f>
        <v/>
      </c>
      <c r="P26" t="str">
        <f>IF(IFERROR(INDEX(Лист1!$B$4:$X$306,MATCH($B26,Лист1!$B$4:$B$306,),21),"")=0,"",IFERROR(INDEX(Лист1!$B$4:$X$306,MATCH($B26,Лист1!$B$4:$B$306,),21),""))</f>
        <v/>
      </c>
      <c r="Q26" t="str">
        <f>IF(IFERROR(INDEX(Лист1!$B$4:$X$306,MATCH($B26,Лист1!$B$4:$B$306,),23),"")=0,"",IFERROR(INDEX(Лист1!$B$4:$X$306,MATCH($B26,Лист1!$B$4:$B$306,),23),""))</f>
        <v/>
      </c>
    </row>
    <row r="27" spans="1:17" x14ac:dyDescent="0.25">
      <c r="A27" t="str">
        <f t="array" ref="A27">INDEX(Лист1!A$1:A$306,SMALL(IF(Лист1!O$4:O$306&gt;0,ROW(Лист1!A$4:A$306),306),ROW(A26)))&amp;""</f>
        <v/>
      </c>
      <c r="B27" t="str">
        <f t="array" ref="B27">INDEX(Лист1!B$1:B$306,SMALL(IF(Лист1!O$4:O$306&gt;0,ROW(Лист1!A$4:A$306),306),ROW(A26)))&amp;""</f>
        <v/>
      </c>
      <c r="C27" t="str">
        <f>IFERROR(INDEX(Лист1!$B$4:$X$306,MATCH($B27,Лист1!$B$4:$B$306,),4),"")</f>
        <v/>
      </c>
      <c r="D27" s="32" t="str">
        <f>IF(IFERROR(INDEX(Лист1!$B$4:$X$306,MATCH($B27,Лист1!$B$4:$B$306,),10),"")=0,"",IFERROR(INDEX(Лист1!$B$4:$X$306,MATCH($B27,Лист1!$B$4:$B$306,),10),""))</f>
        <v/>
      </c>
      <c r="E27" s="32" t="str">
        <f>IF(IFERROR(INDEX(Лист1!$B$4:$X$306,MATCH($B27,Лист1!$B$4:$B$306,),11),"")=0,"",IFERROR(INDEX(Лист1!$B$4:$X$306,MATCH($B27,Лист1!$B$4:$B$306,),11),""))</f>
        <v/>
      </c>
      <c r="F27" t="str">
        <f>IF(IFERROR(INDEX(Лист1!$B$4:$X$306,MATCH($B27,Лист1!$B$4:$B$306,),12),"")=0,"",IFERROR(INDEX(Лист1!$B$4:$X$306,MATCH($B27,Лист1!$B$4:$B$306,),12),""))</f>
        <v/>
      </c>
      <c r="G27" t="str">
        <f>IF(IFERROR(INDEX(Лист1!$B$4:$X$306,MATCH($B27,Лист1!$B$4:$B$306,),13),"")=0,"",IFERROR(INDEX(Лист1!$B$4:$X$306,MATCH($B27,Лист1!$B$4:$B$306,),13),""))</f>
        <v/>
      </c>
      <c r="H27" s="32" t="str">
        <f>IF(IFERROR(INDEX(Лист1!$B$4:$X$306,MATCH($B27,Лист1!$B$4:$B$306,),14),"")=0,"",IFERROR(INDEX(Лист1!$B$4:$X$306,MATCH($B27,Лист1!$B$4:$B$306,),14),""))</f>
        <v/>
      </c>
      <c r="I27" t="str">
        <f>IF(IFERROR(INDEX(Лист1!$B$4:$X$306,MATCH($B27,Лист1!$B$4:$B$306,),15),"")=0,"",IFERROR(INDEX(Лист1!$B$4:$X$306,MATCH($B27,Лист1!$B$4:$B$306,),15),""))</f>
        <v/>
      </c>
      <c r="J27" s="32" t="str">
        <f>IF(IFERROR(INDEX(Лист1!$B$4:$X$306,MATCH($B27,Лист1!$B$4:$B$306,),16),"")=0,"",IFERROR(INDEX(Лист1!$B$4:$X$306,MATCH($B27,Лист1!$B$4:$B$306,),16),""))</f>
        <v/>
      </c>
      <c r="K27" t="str">
        <f>IF(IFERROR(INDEX(Лист1!$B$4:$X$306,MATCH($B27,Лист1!$B$4:$B$306,),13),"")=0,"",IFERROR(INDEX(Лист1!$B$4:$X$306,MATCH($B27,Лист1!$B$4:$B$306,),13),""))</f>
        <v/>
      </c>
      <c r="L27" s="32" t="str">
        <f>IF(IFERROR(INDEX(Лист1!$B$4:$X$306,MATCH($B27,Лист1!$B$4:$B$306,),17),"")=0,"",IFERROR(INDEX(Лист1!$B$4:$X$306,MATCH($B27,Лист1!$B$4:$B$306,),17),""))</f>
        <v/>
      </c>
      <c r="M27" s="32" t="str">
        <f>IF(IFERROR(INDEX(Лист1!$B$4:$X$306,MATCH($B27,Лист1!$B$4:$B$306,),18),"")=0,"",IFERROR(INDEX(Лист1!$B$4:$X$306,MATCH($B27,Лист1!$B$4:$B$306,),18),""))</f>
        <v/>
      </c>
      <c r="N27" t="str">
        <f>IF(IFERROR(INDEX(Лист1!$B$4:$X$306,MATCH($B27,Лист1!$B$4:$B$306,),19),"")=0,"",IFERROR(INDEX(Лист1!$B$4:$X$306,MATCH($B27,Лист1!$B$4:$B$306,),19),""))</f>
        <v/>
      </c>
      <c r="O27" t="str">
        <f>IF(IFERROR(INDEX(Лист1!$B$4:$X$306,MATCH($B27,Лист1!$B$4:$B$306,),20),"")=0,"",IFERROR(INDEX(Лист1!$B$4:$X$306,MATCH($B27,Лист1!$B$4:$B$306,),20),""))</f>
        <v/>
      </c>
      <c r="P27" t="str">
        <f>IF(IFERROR(INDEX(Лист1!$B$4:$X$306,MATCH($B27,Лист1!$B$4:$B$306,),21),"")=0,"",IFERROR(INDEX(Лист1!$B$4:$X$306,MATCH($B27,Лист1!$B$4:$B$306,),21),""))</f>
        <v/>
      </c>
      <c r="Q27" t="str">
        <f>IF(IFERROR(INDEX(Лист1!$B$4:$X$306,MATCH($B27,Лист1!$B$4:$B$306,),23),"")=0,"",IFERROR(INDEX(Лист1!$B$4:$X$306,MATCH($B27,Лист1!$B$4:$B$306,),23),""))</f>
        <v/>
      </c>
    </row>
    <row r="28" spans="1:17" x14ac:dyDescent="0.25">
      <c r="A28" t="str">
        <f t="array" ref="A28">INDEX(Лист1!A$1:A$306,SMALL(IF(Лист1!O$4:O$306&gt;0,ROW(Лист1!A$4:A$306),306),ROW(A27)))&amp;""</f>
        <v/>
      </c>
      <c r="B28" t="str">
        <f t="array" ref="B28">INDEX(Лист1!B$1:B$306,SMALL(IF(Лист1!O$4:O$306&gt;0,ROW(Лист1!A$4:A$306),306),ROW(A27)))&amp;""</f>
        <v/>
      </c>
      <c r="C28" t="str">
        <f>IFERROR(INDEX(Лист1!$B$4:$X$306,MATCH($B28,Лист1!$B$4:$B$306,),4),"")</f>
        <v/>
      </c>
      <c r="D28" s="32" t="str">
        <f>IF(IFERROR(INDEX(Лист1!$B$4:$X$306,MATCH($B28,Лист1!$B$4:$B$306,),10),"")=0,"",IFERROR(INDEX(Лист1!$B$4:$X$306,MATCH($B28,Лист1!$B$4:$B$306,),10),""))</f>
        <v/>
      </c>
      <c r="E28" s="32" t="str">
        <f>IF(IFERROR(INDEX(Лист1!$B$4:$X$306,MATCH($B28,Лист1!$B$4:$B$306,),11),"")=0,"",IFERROR(INDEX(Лист1!$B$4:$X$306,MATCH($B28,Лист1!$B$4:$B$306,),11),""))</f>
        <v/>
      </c>
      <c r="F28" t="str">
        <f>IF(IFERROR(INDEX(Лист1!$B$4:$X$306,MATCH($B28,Лист1!$B$4:$B$306,),12),"")=0,"",IFERROR(INDEX(Лист1!$B$4:$X$306,MATCH($B28,Лист1!$B$4:$B$306,),12),""))</f>
        <v/>
      </c>
      <c r="G28" t="str">
        <f>IF(IFERROR(INDEX(Лист1!$B$4:$X$306,MATCH($B28,Лист1!$B$4:$B$306,),13),"")=0,"",IFERROR(INDEX(Лист1!$B$4:$X$306,MATCH($B28,Лист1!$B$4:$B$306,),13),""))</f>
        <v/>
      </c>
      <c r="H28" s="32" t="str">
        <f>IF(IFERROR(INDEX(Лист1!$B$4:$X$306,MATCH($B28,Лист1!$B$4:$B$306,),14),"")=0,"",IFERROR(INDEX(Лист1!$B$4:$X$306,MATCH($B28,Лист1!$B$4:$B$306,),14),""))</f>
        <v/>
      </c>
      <c r="I28" t="str">
        <f>IF(IFERROR(INDEX(Лист1!$B$4:$X$306,MATCH($B28,Лист1!$B$4:$B$306,),15),"")=0,"",IFERROR(INDEX(Лист1!$B$4:$X$306,MATCH($B28,Лист1!$B$4:$B$306,),15),""))</f>
        <v/>
      </c>
      <c r="J28" s="32" t="str">
        <f>IF(IFERROR(INDEX(Лист1!$B$4:$X$306,MATCH($B28,Лист1!$B$4:$B$306,),16),"")=0,"",IFERROR(INDEX(Лист1!$B$4:$X$306,MATCH($B28,Лист1!$B$4:$B$306,),16),""))</f>
        <v/>
      </c>
      <c r="K28" t="str">
        <f>IF(IFERROR(INDEX(Лист1!$B$4:$X$306,MATCH($B28,Лист1!$B$4:$B$306,),13),"")=0,"",IFERROR(INDEX(Лист1!$B$4:$X$306,MATCH($B28,Лист1!$B$4:$B$306,),13),""))</f>
        <v/>
      </c>
      <c r="L28" s="32" t="str">
        <f>IF(IFERROR(INDEX(Лист1!$B$4:$X$306,MATCH($B28,Лист1!$B$4:$B$306,),17),"")=0,"",IFERROR(INDEX(Лист1!$B$4:$X$306,MATCH($B28,Лист1!$B$4:$B$306,),17),""))</f>
        <v/>
      </c>
      <c r="M28" s="32" t="str">
        <f>IF(IFERROR(INDEX(Лист1!$B$4:$X$306,MATCH($B28,Лист1!$B$4:$B$306,),18),"")=0,"",IFERROR(INDEX(Лист1!$B$4:$X$306,MATCH($B28,Лист1!$B$4:$B$306,),18),""))</f>
        <v/>
      </c>
      <c r="N28" t="str">
        <f>IF(IFERROR(INDEX(Лист1!$B$4:$X$306,MATCH($B28,Лист1!$B$4:$B$306,),19),"")=0,"",IFERROR(INDEX(Лист1!$B$4:$X$306,MATCH($B28,Лист1!$B$4:$B$306,),19),""))</f>
        <v/>
      </c>
      <c r="O28" t="str">
        <f>IF(IFERROR(INDEX(Лист1!$B$4:$X$306,MATCH($B28,Лист1!$B$4:$B$306,),20),"")=0,"",IFERROR(INDEX(Лист1!$B$4:$X$306,MATCH($B28,Лист1!$B$4:$B$306,),20),""))</f>
        <v/>
      </c>
      <c r="P28" t="str">
        <f>IF(IFERROR(INDEX(Лист1!$B$4:$X$306,MATCH($B28,Лист1!$B$4:$B$306,),21),"")=0,"",IFERROR(INDEX(Лист1!$B$4:$X$306,MATCH($B28,Лист1!$B$4:$B$306,),21),""))</f>
        <v/>
      </c>
      <c r="Q28" t="str">
        <f>IF(IFERROR(INDEX(Лист1!$B$4:$X$306,MATCH($B28,Лист1!$B$4:$B$306,),23),"")=0,"",IFERROR(INDEX(Лист1!$B$4:$X$306,MATCH($B28,Лист1!$B$4:$B$306,),23),""))</f>
        <v/>
      </c>
    </row>
    <row r="29" spans="1:17" x14ac:dyDescent="0.25">
      <c r="A29" t="str">
        <f t="array" ref="A29">INDEX(Лист1!A$1:A$306,SMALL(IF(Лист1!O$4:O$306&gt;0,ROW(Лист1!A$4:A$306),306),ROW(A28)))&amp;""</f>
        <v/>
      </c>
      <c r="B29" t="str">
        <f t="array" ref="B29">INDEX(Лист1!B$1:B$306,SMALL(IF(Лист1!O$4:O$306&gt;0,ROW(Лист1!A$4:A$306),306),ROW(A28)))&amp;""</f>
        <v/>
      </c>
      <c r="C29" t="str">
        <f>IFERROR(INDEX(Лист1!$B$4:$X$306,MATCH($B29,Лист1!$B$4:$B$306,),4),"")</f>
        <v/>
      </c>
      <c r="D29" s="32" t="str">
        <f>IF(IFERROR(INDEX(Лист1!$B$4:$X$306,MATCH($B29,Лист1!$B$4:$B$306,),10),"")=0,"",IFERROR(INDEX(Лист1!$B$4:$X$306,MATCH($B29,Лист1!$B$4:$B$306,),10),""))</f>
        <v/>
      </c>
      <c r="E29" s="32" t="str">
        <f>IF(IFERROR(INDEX(Лист1!$B$4:$X$306,MATCH($B29,Лист1!$B$4:$B$306,),11),"")=0,"",IFERROR(INDEX(Лист1!$B$4:$X$306,MATCH($B29,Лист1!$B$4:$B$306,),11),""))</f>
        <v/>
      </c>
      <c r="F29" t="str">
        <f>IF(IFERROR(INDEX(Лист1!$B$4:$X$306,MATCH($B29,Лист1!$B$4:$B$306,),12),"")=0,"",IFERROR(INDEX(Лист1!$B$4:$X$306,MATCH($B29,Лист1!$B$4:$B$306,),12),""))</f>
        <v/>
      </c>
      <c r="G29" t="str">
        <f>IF(IFERROR(INDEX(Лист1!$B$4:$X$306,MATCH($B29,Лист1!$B$4:$B$306,),13),"")=0,"",IFERROR(INDEX(Лист1!$B$4:$X$306,MATCH($B29,Лист1!$B$4:$B$306,),13),""))</f>
        <v/>
      </c>
      <c r="H29" s="32" t="str">
        <f>IF(IFERROR(INDEX(Лист1!$B$4:$X$306,MATCH($B29,Лист1!$B$4:$B$306,),14),"")=0,"",IFERROR(INDEX(Лист1!$B$4:$X$306,MATCH($B29,Лист1!$B$4:$B$306,),14),""))</f>
        <v/>
      </c>
      <c r="I29" t="str">
        <f>IF(IFERROR(INDEX(Лист1!$B$4:$X$306,MATCH($B29,Лист1!$B$4:$B$306,),15),"")=0,"",IFERROR(INDEX(Лист1!$B$4:$X$306,MATCH($B29,Лист1!$B$4:$B$306,),15),""))</f>
        <v/>
      </c>
      <c r="J29" s="32" t="str">
        <f>IF(IFERROR(INDEX(Лист1!$B$4:$X$306,MATCH($B29,Лист1!$B$4:$B$306,),16),"")=0,"",IFERROR(INDEX(Лист1!$B$4:$X$306,MATCH($B29,Лист1!$B$4:$B$306,),16),""))</f>
        <v/>
      </c>
      <c r="K29" t="str">
        <f>IF(IFERROR(INDEX(Лист1!$B$4:$X$306,MATCH($B29,Лист1!$B$4:$B$306,),13),"")=0,"",IFERROR(INDEX(Лист1!$B$4:$X$306,MATCH($B29,Лист1!$B$4:$B$306,),13),""))</f>
        <v/>
      </c>
      <c r="L29" s="32" t="str">
        <f>IF(IFERROR(INDEX(Лист1!$B$4:$X$306,MATCH($B29,Лист1!$B$4:$B$306,),17),"")=0,"",IFERROR(INDEX(Лист1!$B$4:$X$306,MATCH($B29,Лист1!$B$4:$B$306,),17),""))</f>
        <v/>
      </c>
      <c r="M29" s="32" t="str">
        <f>IF(IFERROR(INDEX(Лист1!$B$4:$X$306,MATCH($B29,Лист1!$B$4:$B$306,),18),"")=0,"",IFERROR(INDEX(Лист1!$B$4:$X$306,MATCH($B29,Лист1!$B$4:$B$306,),18),""))</f>
        <v/>
      </c>
      <c r="N29" t="str">
        <f>IF(IFERROR(INDEX(Лист1!$B$4:$X$306,MATCH($B29,Лист1!$B$4:$B$306,),19),"")=0,"",IFERROR(INDEX(Лист1!$B$4:$X$306,MATCH($B29,Лист1!$B$4:$B$306,),19),""))</f>
        <v/>
      </c>
      <c r="O29" t="str">
        <f>IF(IFERROR(INDEX(Лист1!$B$4:$X$306,MATCH($B29,Лист1!$B$4:$B$306,),20),"")=0,"",IFERROR(INDEX(Лист1!$B$4:$X$306,MATCH($B29,Лист1!$B$4:$B$306,),20),""))</f>
        <v/>
      </c>
      <c r="P29" t="str">
        <f>IF(IFERROR(INDEX(Лист1!$B$4:$X$306,MATCH($B29,Лист1!$B$4:$B$306,),21),"")=0,"",IFERROR(INDEX(Лист1!$B$4:$X$306,MATCH($B29,Лист1!$B$4:$B$306,),21),""))</f>
        <v/>
      </c>
      <c r="Q29" t="str">
        <f>IF(IFERROR(INDEX(Лист1!$B$4:$X$306,MATCH($B29,Лист1!$B$4:$B$306,),23),"")=0,"",IFERROR(INDEX(Лист1!$B$4:$X$306,MATCH($B29,Лист1!$B$4:$B$306,),23),""))</f>
        <v/>
      </c>
    </row>
    <row r="30" spans="1:17" x14ac:dyDescent="0.25">
      <c r="A30" t="str">
        <f t="array" ref="A30">INDEX(Лист1!A$1:A$306,SMALL(IF(Лист1!O$4:O$306&gt;0,ROW(Лист1!A$4:A$306),306),ROW(A29)))&amp;""</f>
        <v/>
      </c>
      <c r="B30" t="str">
        <f t="array" ref="B30">INDEX(Лист1!B$1:B$306,SMALL(IF(Лист1!O$4:O$306&gt;0,ROW(Лист1!A$4:A$306),306),ROW(A29)))&amp;""</f>
        <v/>
      </c>
      <c r="C30" t="str">
        <f>IFERROR(INDEX(Лист1!$B$4:$X$306,MATCH($B30,Лист1!$B$4:$B$306,),4),"")</f>
        <v/>
      </c>
      <c r="D30" s="32" t="str">
        <f>IF(IFERROR(INDEX(Лист1!$B$4:$X$306,MATCH($B30,Лист1!$B$4:$B$306,),10),"")=0,"",IFERROR(INDEX(Лист1!$B$4:$X$306,MATCH($B30,Лист1!$B$4:$B$306,),10),""))</f>
        <v/>
      </c>
      <c r="E30" s="32" t="str">
        <f>IF(IFERROR(INDEX(Лист1!$B$4:$X$306,MATCH($B30,Лист1!$B$4:$B$306,),11),"")=0,"",IFERROR(INDEX(Лист1!$B$4:$X$306,MATCH($B30,Лист1!$B$4:$B$306,),11),""))</f>
        <v/>
      </c>
      <c r="F30" t="str">
        <f>IF(IFERROR(INDEX(Лист1!$B$4:$X$306,MATCH($B30,Лист1!$B$4:$B$306,),12),"")=0,"",IFERROR(INDEX(Лист1!$B$4:$X$306,MATCH($B30,Лист1!$B$4:$B$306,),12),""))</f>
        <v/>
      </c>
      <c r="G30" t="str">
        <f>IF(IFERROR(INDEX(Лист1!$B$4:$X$306,MATCH($B30,Лист1!$B$4:$B$306,),13),"")=0,"",IFERROR(INDEX(Лист1!$B$4:$X$306,MATCH($B30,Лист1!$B$4:$B$306,),13),""))</f>
        <v/>
      </c>
      <c r="H30" s="32" t="str">
        <f>IF(IFERROR(INDEX(Лист1!$B$4:$X$306,MATCH($B30,Лист1!$B$4:$B$306,),14),"")=0,"",IFERROR(INDEX(Лист1!$B$4:$X$306,MATCH($B30,Лист1!$B$4:$B$306,),14),""))</f>
        <v/>
      </c>
      <c r="I30" t="str">
        <f>IF(IFERROR(INDEX(Лист1!$B$4:$X$306,MATCH($B30,Лист1!$B$4:$B$306,),15),"")=0,"",IFERROR(INDEX(Лист1!$B$4:$X$306,MATCH($B30,Лист1!$B$4:$B$306,),15),""))</f>
        <v/>
      </c>
      <c r="J30" s="32" t="str">
        <f>IF(IFERROR(INDEX(Лист1!$B$4:$X$306,MATCH($B30,Лист1!$B$4:$B$306,),16),"")=0,"",IFERROR(INDEX(Лист1!$B$4:$X$306,MATCH($B30,Лист1!$B$4:$B$306,),16),""))</f>
        <v/>
      </c>
      <c r="K30" t="str">
        <f>IF(IFERROR(INDEX(Лист1!$B$4:$X$306,MATCH($B30,Лист1!$B$4:$B$306,),13),"")=0,"",IFERROR(INDEX(Лист1!$B$4:$X$306,MATCH($B30,Лист1!$B$4:$B$306,),13),""))</f>
        <v/>
      </c>
      <c r="L30" s="32" t="str">
        <f>IF(IFERROR(INDEX(Лист1!$B$4:$X$306,MATCH($B30,Лист1!$B$4:$B$306,),17),"")=0,"",IFERROR(INDEX(Лист1!$B$4:$X$306,MATCH($B30,Лист1!$B$4:$B$306,),17),""))</f>
        <v/>
      </c>
      <c r="M30" s="32" t="str">
        <f>IF(IFERROR(INDEX(Лист1!$B$4:$X$306,MATCH($B30,Лист1!$B$4:$B$306,),18),"")=0,"",IFERROR(INDEX(Лист1!$B$4:$X$306,MATCH($B30,Лист1!$B$4:$B$306,),18),""))</f>
        <v/>
      </c>
      <c r="N30" t="str">
        <f>IF(IFERROR(INDEX(Лист1!$B$4:$X$306,MATCH($B30,Лист1!$B$4:$B$306,),19),"")=0,"",IFERROR(INDEX(Лист1!$B$4:$X$306,MATCH($B30,Лист1!$B$4:$B$306,),19),""))</f>
        <v/>
      </c>
      <c r="O30" t="str">
        <f>IF(IFERROR(INDEX(Лист1!$B$4:$X$306,MATCH($B30,Лист1!$B$4:$B$306,),20),"")=0,"",IFERROR(INDEX(Лист1!$B$4:$X$306,MATCH($B30,Лист1!$B$4:$B$306,),20),""))</f>
        <v/>
      </c>
      <c r="P30" t="str">
        <f>IF(IFERROR(INDEX(Лист1!$B$4:$X$306,MATCH($B30,Лист1!$B$4:$B$306,),21),"")=0,"",IFERROR(INDEX(Лист1!$B$4:$X$306,MATCH($B30,Лист1!$B$4:$B$306,),21),""))</f>
        <v/>
      </c>
      <c r="Q30" t="str">
        <f>IF(IFERROR(INDEX(Лист1!$B$4:$X$306,MATCH($B30,Лист1!$B$4:$B$306,),23),"")=0,"",IFERROR(INDEX(Лист1!$B$4:$X$306,MATCH($B30,Лист1!$B$4:$B$306,),23),""))</f>
        <v/>
      </c>
    </row>
    <row r="31" spans="1:17" x14ac:dyDescent="0.25">
      <c r="A31" t="str">
        <f t="array" ref="A31">INDEX(Лист1!A$1:A$306,SMALL(IF(Лист1!O$4:O$306&gt;0,ROW(Лист1!A$4:A$306),306),ROW(A30)))&amp;""</f>
        <v/>
      </c>
      <c r="B31" t="str">
        <f t="array" ref="B31">INDEX(Лист1!B$1:B$306,SMALL(IF(Лист1!O$4:O$306&gt;0,ROW(Лист1!A$4:A$306),306),ROW(A30)))&amp;""</f>
        <v/>
      </c>
      <c r="C31" t="str">
        <f>IFERROR(INDEX(Лист1!$B$4:$X$306,MATCH($B31,Лист1!$B$4:$B$306,),4),"")</f>
        <v/>
      </c>
      <c r="D31" s="32" t="str">
        <f>IF(IFERROR(INDEX(Лист1!$B$4:$X$306,MATCH($B31,Лист1!$B$4:$B$306,),10),"")=0,"",IFERROR(INDEX(Лист1!$B$4:$X$306,MATCH($B31,Лист1!$B$4:$B$306,),10),""))</f>
        <v/>
      </c>
      <c r="E31" s="32" t="str">
        <f>IF(IFERROR(INDEX(Лист1!$B$4:$X$306,MATCH($B31,Лист1!$B$4:$B$306,),11),"")=0,"",IFERROR(INDEX(Лист1!$B$4:$X$306,MATCH($B31,Лист1!$B$4:$B$306,),11),""))</f>
        <v/>
      </c>
      <c r="F31" t="str">
        <f>IF(IFERROR(INDEX(Лист1!$B$4:$X$306,MATCH($B31,Лист1!$B$4:$B$306,),12),"")=0,"",IFERROR(INDEX(Лист1!$B$4:$X$306,MATCH($B31,Лист1!$B$4:$B$306,),12),""))</f>
        <v/>
      </c>
      <c r="G31" t="str">
        <f>IF(IFERROR(INDEX(Лист1!$B$4:$X$306,MATCH($B31,Лист1!$B$4:$B$306,),13),"")=0,"",IFERROR(INDEX(Лист1!$B$4:$X$306,MATCH($B31,Лист1!$B$4:$B$306,),13),""))</f>
        <v/>
      </c>
      <c r="H31" s="32" t="str">
        <f>IF(IFERROR(INDEX(Лист1!$B$4:$X$306,MATCH($B31,Лист1!$B$4:$B$306,),14),"")=0,"",IFERROR(INDEX(Лист1!$B$4:$X$306,MATCH($B31,Лист1!$B$4:$B$306,),14),""))</f>
        <v/>
      </c>
      <c r="I31" t="str">
        <f>IF(IFERROR(INDEX(Лист1!$B$4:$X$306,MATCH($B31,Лист1!$B$4:$B$306,),15),"")=0,"",IFERROR(INDEX(Лист1!$B$4:$X$306,MATCH($B31,Лист1!$B$4:$B$306,),15),""))</f>
        <v/>
      </c>
      <c r="J31" s="32" t="str">
        <f>IF(IFERROR(INDEX(Лист1!$B$4:$X$306,MATCH($B31,Лист1!$B$4:$B$306,),16),"")=0,"",IFERROR(INDEX(Лист1!$B$4:$X$306,MATCH($B31,Лист1!$B$4:$B$306,),16),""))</f>
        <v/>
      </c>
      <c r="K31" t="str">
        <f>IF(IFERROR(INDEX(Лист1!$B$4:$X$306,MATCH($B31,Лист1!$B$4:$B$306,),13),"")=0,"",IFERROR(INDEX(Лист1!$B$4:$X$306,MATCH($B31,Лист1!$B$4:$B$306,),13),""))</f>
        <v/>
      </c>
      <c r="L31" s="32" t="str">
        <f>IF(IFERROR(INDEX(Лист1!$B$4:$X$306,MATCH($B31,Лист1!$B$4:$B$306,),17),"")=0,"",IFERROR(INDEX(Лист1!$B$4:$X$306,MATCH($B31,Лист1!$B$4:$B$306,),17),""))</f>
        <v/>
      </c>
      <c r="M31" s="32" t="str">
        <f>IF(IFERROR(INDEX(Лист1!$B$4:$X$306,MATCH($B31,Лист1!$B$4:$B$306,),18),"")=0,"",IFERROR(INDEX(Лист1!$B$4:$X$306,MATCH($B31,Лист1!$B$4:$B$306,),18),""))</f>
        <v/>
      </c>
      <c r="N31" t="str">
        <f>IF(IFERROR(INDEX(Лист1!$B$4:$X$306,MATCH($B31,Лист1!$B$4:$B$306,),19),"")=0,"",IFERROR(INDEX(Лист1!$B$4:$X$306,MATCH($B31,Лист1!$B$4:$B$306,),19),""))</f>
        <v/>
      </c>
      <c r="O31" t="str">
        <f>IF(IFERROR(INDEX(Лист1!$B$4:$X$306,MATCH($B31,Лист1!$B$4:$B$306,),20),"")=0,"",IFERROR(INDEX(Лист1!$B$4:$X$306,MATCH($B31,Лист1!$B$4:$B$306,),20),""))</f>
        <v/>
      </c>
      <c r="P31" t="str">
        <f>IF(IFERROR(INDEX(Лист1!$B$4:$X$306,MATCH($B31,Лист1!$B$4:$B$306,),21),"")=0,"",IFERROR(INDEX(Лист1!$B$4:$X$306,MATCH($B31,Лист1!$B$4:$B$306,),21),""))</f>
        <v/>
      </c>
      <c r="Q31" t="str">
        <f>IF(IFERROR(INDEX(Лист1!$B$4:$X$306,MATCH($B31,Лист1!$B$4:$B$306,),23),"")=0,"",IFERROR(INDEX(Лист1!$B$4:$X$306,MATCH($B31,Лист1!$B$4:$B$306,),23),""))</f>
        <v/>
      </c>
    </row>
    <row r="32" spans="1:17" x14ac:dyDescent="0.25">
      <c r="A32" t="str">
        <f t="array" ref="A32">INDEX(Лист1!A$1:A$306,SMALL(IF(Лист1!O$4:O$306&gt;0,ROW(Лист1!A$4:A$306),306),ROW(A31)))&amp;""</f>
        <v/>
      </c>
      <c r="B32" t="str">
        <f t="array" ref="B32">INDEX(Лист1!B$1:B$306,SMALL(IF(Лист1!O$4:O$306&gt;0,ROW(Лист1!A$4:A$306),306),ROW(A31)))&amp;""</f>
        <v/>
      </c>
      <c r="C32" t="str">
        <f>IFERROR(INDEX(Лист1!$B$4:$X$306,MATCH($B32,Лист1!$B$4:$B$306,),4),"")</f>
        <v/>
      </c>
      <c r="D32" s="32" t="str">
        <f>IF(IFERROR(INDEX(Лист1!$B$4:$X$306,MATCH($B32,Лист1!$B$4:$B$306,),10),"")=0,"",IFERROR(INDEX(Лист1!$B$4:$X$306,MATCH($B32,Лист1!$B$4:$B$306,),10),""))</f>
        <v/>
      </c>
      <c r="E32" s="32" t="str">
        <f>IF(IFERROR(INDEX(Лист1!$B$4:$X$306,MATCH($B32,Лист1!$B$4:$B$306,),11),"")=0,"",IFERROR(INDEX(Лист1!$B$4:$X$306,MATCH($B32,Лист1!$B$4:$B$306,),11),""))</f>
        <v/>
      </c>
      <c r="F32" t="str">
        <f>IF(IFERROR(INDEX(Лист1!$B$4:$X$306,MATCH($B32,Лист1!$B$4:$B$306,),12),"")=0,"",IFERROR(INDEX(Лист1!$B$4:$X$306,MATCH($B32,Лист1!$B$4:$B$306,),12),""))</f>
        <v/>
      </c>
      <c r="G32" t="str">
        <f>IF(IFERROR(INDEX(Лист1!$B$4:$X$306,MATCH($B32,Лист1!$B$4:$B$306,),13),"")=0,"",IFERROR(INDEX(Лист1!$B$4:$X$306,MATCH($B32,Лист1!$B$4:$B$306,),13),""))</f>
        <v/>
      </c>
      <c r="H32" s="32" t="str">
        <f>IF(IFERROR(INDEX(Лист1!$B$4:$X$306,MATCH($B32,Лист1!$B$4:$B$306,),14),"")=0,"",IFERROR(INDEX(Лист1!$B$4:$X$306,MATCH($B32,Лист1!$B$4:$B$306,),14),""))</f>
        <v/>
      </c>
      <c r="I32" t="str">
        <f>IF(IFERROR(INDEX(Лист1!$B$4:$X$306,MATCH($B32,Лист1!$B$4:$B$306,),15),"")=0,"",IFERROR(INDEX(Лист1!$B$4:$X$306,MATCH($B32,Лист1!$B$4:$B$306,),15),""))</f>
        <v/>
      </c>
      <c r="J32" s="32" t="str">
        <f>IF(IFERROR(INDEX(Лист1!$B$4:$X$306,MATCH($B32,Лист1!$B$4:$B$306,),16),"")=0,"",IFERROR(INDEX(Лист1!$B$4:$X$306,MATCH($B32,Лист1!$B$4:$B$306,),16),""))</f>
        <v/>
      </c>
      <c r="K32" t="str">
        <f>IF(IFERROR(INDEX(Лист1!$B$4:$X$306,MATCH($B32,Лист1!$B$4:$B$306,),13),"")=0,"",IFERROR(INDEX(Лист1!$B$4:$X$306,MATCH($B32,Лист1!$B$4:$B$306,),13),""))</f>
        <v/>
      </c>
      <c r="L32" s="32" t="str">
        <f>IF(IFERROR(INDEX(Лист1!$B$4:$X$306,MATCH($B32,Лист1!$B$4:$B$306,),17),"")=0,"",IFERROR(INDEX(Лист1!$B$4:$X$306,MATCH($B32,Лист1!$B$4:$B$306,),17),""))</f>
        <v/>
      </c>
      <c r="M32" s="32" t="str">
        <f>IF(IFERROR(INDEX(Лист1!$B$4:$X$306,MATCH($B32,Лист1!$B$4:$B$306,),18),"")=0,"",IFERROR(INDEX(Лист1!$B$4:$X$306,MATCH($B32,Лист1!$B$4:$B$306,),18),""))</f>
        <v/>
      </c>
      <c r="N32" t="str">
        <f>IF(IFERROR(INDEX(Лист1!$B$4:$X$306,MATCH($B32,Лист1!$B$4:$B$306,),19),"")=0,"",IFERROR(INDEX(Лист1!$B$4:$X$306,MATCH($B32,Лист1!$B$4:$B$306,),19),""))</f>
        <v/>
      </c>
      <c r="O32" t="str">
        <f>IF(IFERROR(INDEX(Лист1!$B$4:$X$306,MATCH($B32,Лист1!$B$4:$B$306,),20),"")=0,"",IFERROR(INDEX(Лист1!$B$4:$X$306,MATCH($B32,Лист1!$B$4:$B$306,),20),""))</f>
        <v/>
      </c>
      <c r="P32" t="str">
        <f>IF(IFERROR(INDEX(Лист1!$B$4:$X$306,MATCH($B32,Лист1!$B$4:$B$306,),21),"")=0,"",IFERROR(INDEX(Лист1!$B$4:$X$306,MATCH($B32,Лист1!$B$4:$B$306,),21),""))</f>
        <v/>
      </c>
      <c r="Q32" t="str">
        <f>IF(IFERROR(INDEX(Лист1!$B$4:$X$306,MATCH($B32,Лист1!$B$4:$B$306,),23),"")=0,"",IFERROR(INDEX(Лист1!$B$4:$X$306,MATCH($B32,Лист1!$B$4:$B$306,),23),""))</f>
        <v/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tabSelected="1" workbookViewId="0">
      <selection activeCell="B9" sqref="B9"/>
    </sheetView>
  </sheetViews>
  <sheetFormatPr defaultRowHeight="15" x14ac:dyDescent="0.25"/>
  <cols>
    <col min="2" max="2" width="11.85546875" customWidth="1"/>
    <col min="3" max="3" width="14.140625" customWidth="1"/>
    <col min="4" max="5" width="10.140625" style="32" bestFit="1" customWidth="1"/>
    <col min="8" max="8" width="10.140625" style="32" bestFit="1" customWidth="1"/>
    <col min="10" max="10" width="10.140625" style="32" bestFit="1" customWidth="1"/>
    <col min="12" max="13" width="10.140625" style="32" bestFit="1" customWidth="1"/>
    <col min="16" max="16" width="10.140625" style="32" bestFit="1" customWidth="1"/>
  </cols>
  <sheetData>
    <row r="1" spans="1:17" ht="77.25" x14ac:dyDescent="0.25">
      <c r="A1" s="1" t="s">
        <v>0</v>
      </c>
      <c r="B1" s="2" t="s">
        <v>1</v>
      </c>
      <c r="C1" s="2" t="s">
        <v>4</v>
      </c>
      <c r="D1" s="33" t="s">
        <v>18</v>
      </c>
      <c r="E1" s="33" t="s">
        <v>19</v>
      </c>
      <c r="F1" s="2" t="s">
        <v>25</v>
      </c>
      <c r="G1" s="2" t="s">
        <v>8</v>
      </c>
      <c r="H1" s="33" t="s">
        <v>26</v>
      </c>
      <c r="I1" s="2" t="s">
        <v>9</v>
      </c>
      <c r="J1" s="33" t="s">
        <v>21</v>
      </c>
      <c r="K1" s="2" t="s">
        <v>8</v>
      </c>
      <c r="L1" s="33" t="s">
        <v>10</v>
      </c>
      <c r="M1" s="33" t="s">
        <v>11</v>
      </c>
      <c r="N1" s="2" t="s">
        <v>12</v>
      </c>
      <c r="O1" s="2" t="s">
        <v>13</v>
      </c>
      <c r="P1" s="33" t="s">
        <v>14</v>
      </c>
      <c r="Q1" s="2" t="s">
        <v>16</v>
      </c>
    </row>
    <row r="2" spans="1:17" x14ac:dyDescent="0.25">
      <c r="A2" t="str">
        <f t="array" ref="A2">INDEX(Лист1!A$1:A$306,SMALL(IF((Лист1!Q$4:Q$306&gt;0)*(Лист1!O$4:O$306&gt;0),ROW(Лист1!A$4:A$306),306),ROW(A1)))&amp;""</f>
        <v>1</v>
      </c>
      <c r="B2" t="str">
        <f t="array" ref="B2">INDEX(Лист1!B$1:B$306,SMALL(IF((Лист1!Q$4:Q$306&gt;0)*(Лист1!O$4:O$306&gt;0),ROW(Лист1!A$4:A$306),306),ROW(A1)))&amp;""</f>
        <v>Иванов Иван Иванович</v>
      </c>
      <c r="C2" t="str">
        <f>IFERROR(INDEX(Лист1!$B$4:$X$306,MATCH($B2,Лист1!$B$4:$B$306,),4),"")</f>
        <v>hor</v>
      </c>
      <c r="D2" s="32">
        <f>IF(IFERROR(INDEX(Лист1!$B$4:$X$306,MATCH($B2,Лист1!$B$4:$B$306,),10),"")=0,"",IFERROR(INDEX(Лист1!$B$4:$X$306,MATCH($B2,Лист1!$B$4:$B$306,),10),""))</f>
        <v>43354</v>
      </c>
      <c r="E2" s="32">
        <f>IF(IFERROR(INDEX(Лист1!$B$4:$X$306,MATCH($B2,Лист1!$B$4:$B$306,),11),"")=0,"",IFERROR(INDEX(Лист1!$B$4:$X$306,MATCH($B2,Лист1!$B$4:$B$306,),11),""))</f>
        <v>43388</v>
      </c>
      <c r="F2" t="str">
        <f>IF(IFERROR(INDEX(Лист1!$B$4:$X$306,MATCH($B2,Лист1!$B$4:$B$306,),12),"")=0,"",IFERROR(INDEX(Лист1!$B$4:$X$306,MATCH($B2,Лист1!$B$4:$B$306,),12),""))</f>
        <v/>
      </c>
      <c r="G2" t="str">
        <f>IF(IFERROR(INDEX(Лист1!$B$4:$X$306,MATCH($B2,Лист1!$B$4:$B$306,),13),"")=0,"",IFERROR(INDEX(Лист1!$B$4:$X$306,MATCH($B2,Лист1!$B$4:$B$306,),13),""))</f>
        <v/>
      </c>
      <c r="H2" s="32" t="str">
        <f>IF(IFERROR(INDEX(Лист1!$B$4:$X$306,MATCH($B2,Лист1!$B$4:$B$306,),14),"")=0,"",IFERROR(INDEX(Лист1!$B$4:$X$306,MATCH($B2,Лист1!$B$4:$B$306,),14),""))</f>
        <v>Условие 1</v>
      </c>
      <c r="I2" t="str">
        <f>IF(IFERROR(INDEX(Лист1!$B$4:$X$306,MATCH($B2,Лист1!$B$4:$B$306,),15),"")=0,"",IFERROR(INDEX(Лист1!$B$4:$X$306,MATCH($B2,Лист1!$B$4:$B$306,),15),""))</f>
        <v/>
      </c>
      <c r="J2" s="32" t="str">
        <f>IF(IFERROR(INDEX(Лист1!$B$4:$X$306,MATCH($B2,Лист1!$B$4:$B$306,),16),"")=0,"",IFERROR(INDEX(Лист1!$B$4:$X$306,MATCH($B2,Лист1!$B$4:$B$306,),16),""))</f>
        <v>Условие 2</v>
      </c>
      <c r="K2" t="str">
        <f>IF(IFERROR(INDEX(Лист1!$B$4:$X$306,MATCH($B2,Лист1!$B$4:$B$306,),13),"")=0,"",IFERROR(INDEX(Лист1!$B$4:$X$306,MATCH($B2,Лист1!$B$4:$B$306,),13),""))</f>
        <v/>
      </c>
      <c r="L2" s="32" t="str">
        <f>IF(IFERROR(INDEX(Лист1!$B$4:$X$306,MATCH($B2,Лист1!$B$4:$B$306,),17),"")=0,"",IFERROR(INDEX(Лист1!$B$4:$X$306,MATCH($B2,Лист1!$B$4:$B$306,),17),""))</f>
        <v/>
      </c>
      <c r="M2" s="32" t="str">
        <f>IF(IFERROR(INDEX(Лист1!$B$4:$X$306,MATCH($B2,Лист1!$B$4:$B$306,),18),"")=0,"",IFERROR(INDEX(Лист1!$B$4:$X$306,MATCH($B2,Лист1!$B$4:$B$306,),18),""))</f>
        <v/>
      </c>
      <c r="N2" t="str">
        <f>IF(IFERROR(INDEX(Лист1!$B$4:$X$306,MATCH($B2,Лист1!$B$4:$B$306,),19),"")=0,"",IFERROR(INDEX(Лист1!$B$4:$X$306,MATCH($B2,Лист1!$B$4:$B$306,),19),""))</f>
        <v/>
      </c>
      <c r="O2" t="str">
        <f>IF(IFERROR(INDEX(Лист1!$B$4:$X$306,MATCH($B2,Лист1!$B$4:$B$306,),20),"")=0,"",IFERROR(INDEX(Лист1!$B$4:$X$306,MATCH($B2,Лист1!$B$4:$B$306,),20),""))</f>
        <v/>
      </c>
      <c r="P2" s="32" t="str">
        <f>IF(IFERROR(INDEX(Лист1!$B$4:$X$306,MATCH($B2,Лист1!$B$4:$B$306,),21),"")=0,"",IFERROR(INDEX(Лист1!$B$4:$X$306,MATCH($B2,Лист1!$B$4:$B$306,),21),""))</f>
        <v/>
      </c>
      <c r="Q2" t="str">
        <f>IF(IFERROR(INDEX(Лист1!$B$4:$X$306,MATCH($B2,Лист1!$B$4:$B$306,),23),"")=0,"",IFERROR(INDEX(Лист1!$B$4:$X$306,MATCH($B2,Лист1!$B$4:$B$306,),23),""))</f>
        <v/>
      </c>
    </row>
    <row r="3" spans="1:17" x14ac:dyDescent="0.25">
      <c r="A3" t="str">
        <f t="array" ref="A3">INDEX(Лист1!A$1:A$306,SMALL(IF((Лист1!Q$4:Q$306&gt;0)*(Лист1!O$4:O$306&gt;0),ROW(Лист1!A$4:A$306),306),ROW(A2)))&amp;""</f>
        <v/>
      </c>
      <c r="B3" t="str">
        <f t="array" ref="B3">INDEX(Лист1!B$1:B$306,SMALL(IF((Лист1!Q$4:Q$306&gt;0)*(Лист1!O$4:O$306&gt;0),ROW(Лист1!A$4:A$306),306),ROW(A2)))&amp;""</f>
        <v/>
      </c>
      <c r="C3" t="str">
        <f>IFERROR(INDEX(Лист1!$B$4:$X$306,MATCH($B3,Лист1!$B$4:$B$306,),4),"")</f>
        <v/>
      </c>
      <c r="D3" s="32" t="str">
        <f>IF(IFERROR(INDEX(Лист1!$B$4:$X$306,MATCH($B3,Лист1!$B$4:$B$306,),10),"")=0,"",IFERROR(INDEX(Лист1!$B$4:$X$306,MATCH($B3,Лист1!$B$4:$B$306,),10),""))</f>
        <v/>
      </c>
      <c r="E3" s="32" t="str">
        <f>IF(IFERROR(INDEX(Лист1!$B$4:$X$306,MATCH($B3,Лист1!$B$4:$B$306,),11),"")=0,"",IFERROR(INDEX(Лист1!$B$4:$X$306,MATCH($B3,Лист1!$B$4:$B$306,),11),""))</f>
        <v/>
      </c>
      <c r="F3" t="str">
        <f>IF(IFERROR(INDEX(Лист1!$B$4:$X$306,MATCH($B3,Лист1!$B$4:$B$306,),12),"")=0,"",IFERROR(INDEX(Лист1!$B$4:$X$306,MATCH($B3,Лист1!$B$4:$B$306,),12),""))</f>
        <v/>
      </c>
      <c r="G3" t="str">
        <f>IF(IFERROR(INDEX(Лист1!$B$4:$X$306,MATCH($B3,Лист1!$B$4:$B$306,),13),"")=0,"",IFERROR(INDEX(Лист1!$B$4:$X$306,MATCH($B3,Лист1!$B$4:$B$306,),13),""))</f>
        <v/>
      </c>
      <c r="H3" s="32" t="str">
        <f>IF(IFERROR(INDEX(Лист1!$B$4:$X$306,MATCH($B3,Лист1!$B$4:$B$306,),14),"")=0,"",IFERROR(INDEX(Лист1!$B$4:$X$306,MATCH($B3,Лист1!$B$4:$B$306,),14),""))</f>
        <v/>
      </c>
      <c r="I3" t="str">
        <f>IF(IFERROR(INDEX(Лист1!$B$4:$X$306,MATCH($B3,Лист1!$B$4:$B$306,),15),"")=0,"",IFERROR(INDEX(Лист1!$B$4:$X$306,MATCH($B3,Лист1!$B$4:$B$306,),15),""))</f>
        <v/>
      </c>
      <c r="J3" s="32" t="str">
        <f>IF(IFERROR(INDEX(Лист1!$B$4:$X$306,MATCH($B3,Лист1!$B$4:$B$306,),16),"")=0,"",IFERROR(INDEX(Лист1!$B$4:$X$306,MATCH($B3,Лист1!$B$4:$B$306,),16),""))</f>
        <v/>
      </c>
      <c r="K3" t="str">
        <f>IF(IFERROR(INDEX(Лист1!$B$4:$X$306,MATCH($B3,Лист1!$B$4:$B$306,),13),"")=0,"",IFERROR(INDEX(Лист1!$B$4:$X$306,MATCH($B3,Лист1!$B$4:$B$306,),13),""))</f>
        <v/>
      </c>
      <c r="L3" s="32" t="str">
        <f>IF(IFERROR(INDEX(Лист1!$B$4:$X$306,MATCH($B3,Лист1!$B$4:$B$306,),17),"")=0,"",IFERROR(INDEX(Лист1!$B$4:$X$306,MATCH($B3,Лист1!$B$4:$B$306,),17),""))</f>
        <v/>
      </c>
      <c r="M3" s="32" t="str">
        <f>IF(IFERROR(INDEX(Лист1!$B$4:$X$306,MATCH($B3,Лист1!$B$4:$B$306,),18),"")=0,"",IFERROR(INDEX(Лист1!$B$4:$X$306,MATCH($B3,Лист1!$B$4:$B$306,),18),""))</f>
        <v/>
      </c>
      <c r="N3" t="str">
        <f>IF(IFERROR(INDEX(Лист1!$B$4:$X$306,MATCH($B3,Лист1!$B$4:$B$306,),19),"")=0,"",IFERROR(INDEX(Лист1!$B$4:$X$306,MATCH($B3,Лист1!$B$4:$B$306,),19),""))</f>
        <v/>
      </c>
      <c r="O3" t="str">
        <f>IF(IFERROR(INDEX(Лист1!$B$4:$X$306,MATCH($B3,Лист1!$B$4:$B$306,),20),"")=0,"",IFERROR(INDEX(Лист1!$B$4:$X$306,MATCH($B3,Лист1!$B$4:$B$306,),20),""))</f>
        <v/>
      </c>
      <c r="P3" s="32" t="str">
        <f>IF(IFERROR(INDEX(Лист1!$B$4:$X$306,MATCH($B3,Лист1!$B$4:$B$306,),21),"")=0,"",IFERROR(INDEX(Лист1!$B$4:$X$306,MATCH($B3,Лист1!$B$4:$B$306,),21),""))</f>
        <v/>
      </c>
      <c r="Q3" t="str">
        <f>IF(IFERROR(INDEX(Лист1!$B$4:$X$306,MATCH($B3,Лист1!$B$4:$B$306,),22),"")=0,"",IFERROR(INDEX(Лист1!$B$4:$X$306,MATCH($B3,Лист1!$B$4:$B$306,),22),""))</f>
        <v/>
      </c>
    </row>
    <row r="4" spans="1:17" x14ac:dyDescent="0.25">
      <c r="A4" t="str">
        <f t="array" ref="A4">INDEX(Лист1!A$1:A$306,SMALL(IF((Лист1!Q$4:Q$306&gt;0)*(Лист1!O$4:O$306&gt;0),ROW(Лист1!A$4:A$306),306),ROW(A3)))&amp;""</f>
        <v/>
      </c>
      <c r="B4" t="str">
        <f t="array" ref="B4">INDEX(Лист1!B$1:B$306,SMALL(IF((Лист1!Q$4:Q$306&gt;0)*(Лист1!O$4:O$306&gt;0),ROW(Лист1!A$4:A$306),306),ROW(A3)))&amp;""</f>
        <v/>
      </c>
      <c r="C4" t="str">
        <f>IFERROR(INDEX(Лист1!$B$4:$X$306,MATCH($B4,Лист1!$B$4:$B$306,),4),"")</f>
        <v/>
      </c>
      <c r="D4" s="32" t="str">
        <f>IF(IFERROR(INDEX(Лист1!$B$4:$X$306,MATCH($B4,Лист1!$B$4:$B$306,),10),"")=0,"",IFERROR(INDEX(Лист1!$B$4:$X$306,MATCH($B4,Лист1!$B$4:$B$306,),10),""))</f>
        <v/>
      </c>
      <c r="E4" s="32" t="str">
        <f>IF(IFERROR(INDEX(Лист1!$B$4:$X$306,MATCH($B4,Лист1!$B$4:$B$306,),11),"")=0,"",IFERROR(INDEX(Лист1!$B$4:$X$306,MATCH($B4,Лист1!$B$4:$B$306,),11),""))</f>
        <v/>
      </c>
      <c r="F4" t="str">
        <f>IF(IFERROR(INDEX(Лист1!$B$4:$X$306,MATCH($B4,Лист1!$B$4:$B$306,),12),"")=0,"",IFERROR(INDEX(Лист1!$B$4:$X$306,MATCH($B4,Лист1!$B$4:$B$306,),12),""))</f>
        <v/>
      </c>
      <c r="G4" t="str">
        <f>IF(IFERROR(INDEX(Лист1!$B$4:$X$306,MATCH($B4,Лист1!$B$4:$B$306,),13),"")=0,"",IFERROR(INDEX(Лист1!$B$4:$X$306,MATCH($B4,Лист1!$B$4:$B$306,),13),""))</f>
        <v/>
      </c>
      <c r="H4" s="32" t="str">
        <f>IF(IFERROR(INDEX(Лист1!$B$4:$X$306,MATCH($B4,Лист1!$B$4:$B$306,),14),"")=0,"",IFERROR(INDEX(Лист1!$B$4:$X$306,MATCH($B4,Лист1!$B$4:$B$306,),14),""))</f>
        <v/>
      </c>
      <c r="I4" t="str">
        <f>IF(IFERROR(INDEX(Лист1!$B$4:$X$306,MATCH($B4,Лист1!$B$4:$B$306,),15),"")=0,"",IFERROR(INDEX(Лист1!$B$4:$X$306,MATCH($B4,Лист1!$B$4:$B$306,),15),""))</f>
        <v/>
      </c>
      <c r="J4" s="32" t="str">
        <f>IF(IFERROR(INDEX(Лист1!$B$4:$X$306,MATCH($B4,Лист1!$B$4:$B$306,),16),"")=0,"",IFERROR(INDEX(Лист1!$B$4:$X$306,MATCH($B4,Лист1!$B$4:$B$306,),16),""))</f>
        <v/>
      </c>
      <c r="K4" t="str">
        <f>IF(IFERROR(INDEX(Лист1!$B$4:$X$306,MATCH($B4,Лист1!$B$4:$B$306,),13),"")=0,"",IFERROR(INDEX(Лист1!$B$4:$X$306,MATCH($B4,Лист1!$B$4:$B$306,),13),""))</f>
        <v/>
      </c>
      <c r="L4" s="32" t="str">
        <f>IF(IFERROR(INDEX(Лист1!$B$4:$X$306,MATCH($B4,Лист1!$B$4:$B$306,),17),"")=0,"",IFERROR(INDEX(Лист1!$B$4:$X$306,MATCH($B4,Лист1!$B$4:$B$306,),17),""))</f>
        <v/>
      </c>
      <c r="M4" s="32" t="str">
        <f>IF(IFERROR(INDEX(Лист1!$B$4:$X$306,MATCH($B4,Лист1!$B$4:$B$306,),18),"")=0,"",IFERROR(INDEX(Лист1!$B$4:$X$306,MATCH($B4,Лист1!$B$4:$B$306,),18),""))</f>
        <v/>
      </c>
      <c r="N4" t="str">
        <f>IF(IFERROR(INDEX(Лист1!$B$4:$X$306,MATCH($B4,Лист1!$B$4:$B$306,),19),"")=0,"",IFERROR(INDEX(Лист1!$B$4:$X$306,MATCH($B4,Лист1!$B$4:$B$306,),19),""))</f>
        <v/>
      </c>
      <c r="O4" t="str">
        <f>IF(IFERROR(INDEX(Лист1!$B$4:$X$306,MATCH($B4,Лист1!$B$4:$B$306,),20),"")=0,"",IFERROR(INDEX(Лист1!$B$4:$X$306,MATCH($B4,Лист1!$B$4:$B$306,),20),""))</f>
        <v/>
      </c>
      <c r="P4" s="32" t="str">
        <f>IF(IFERROR(INDEX(Лист1!$B$4:$X$306,MATCH($B4,Лист1!$B$4:$B$306,),21),"")=0,"",IFERROR(INDEX(Лист1!$B$4:$X$306,MATCH($B4,Лист1!$B$4:$B$306,),21),""))</f>
        <v/>
      </c>
      <c r="Q4" t="str">
        <f>IF(IFERROR(INDEX(Лист1!$B$4:$X$306,MATCH($B4,Лист1!$B$4:$B$306,),22),"")=0,"",IFERROR(INDEX(Лист1!$B$4:$X$306,MATCH($B4,Лист1!$B$4:$B$306,),22),""))</f>
        <v/>
      </c>
    </row>
    <row r="5" spans="1:17" x14ac:dyDescent="0.25">
      <c r="A5" t="str">
        <f t="array" ref="A5">INDEX(Лист1!A$1:A$306,SMALL(IF((Лист1!Q$4:Q$306&gt;0)*(Лист1!O$4:O$306&gt;0),ROW(Лист1!A$4:A$306),306),ROW(A4)))&amp;""</f>
        <v/>
      </c>
      <c r="B5" t="str">
        <f t="array" ref="B5">INDEX(Лист1!B$1:B$306,SMALL(IF((Лист1!Q$4:Q$306&gt;0)*(Лист1!O$4:O$306&gt;0),ROW(Лист1!A$4:A$306),306),ROW(A4)))&amp;""</f>
        <v/>
      </c>
      <c r="C5" t="str">
        <f>IFERROR(INDEX(Лист1!$B$4:$X$306,MATCH($B5,Лист1!$B$4:$B$306,),4),"")</f>
        <v/>
      </c>
      <c r="D5" s="32" t="str">
        <f>IF(IFERROR(INDEX(Лист1!$B$4:$X$306,MATCH($B5,Лист1!$B$4:$B$306,),10),"")=0,"",IFERROR(INDEX(Лист1!$B$4:$X$306,MATCH($B5,Лист1!$B$4:$B$306,),10),""))</f>
        <v/>
      </c>
      <c r="E5" s="32" t="str">
        <f>IF(IFERROR(INDEX(Лист1!$B$4:$X$306,MATCH($B5,Лист1!$B$4:$B$306,),11),"")=0,"",IFERROR(INDEX(Лист1!$B$4:$X$306,MATCH($B5,Лист1!$B$4:$B$306,),11),""))</f>
        <v/>
      </c>
      <c r="F5" t="str">
        <f>IF(IFERROR(INDEX(Лист1!$B$4:$X$306,MATCH($B5,Лист1!$B$4:$B$306,),12),"")=0,"",IFERROR(INDEX(Лист1!$B$4:$X$306,MATCH($B5,Лист1!$B$4:$B$306,),12),""))</f>
        <v/>
      </c>
      <c r="G5" t="str">
        <f>IF(IFERROR(INDEX(Лист1!$B$4:$X$306,MATCH($B5,Лист1!$B$4:$B$306,),13),"")=0,"",IFERROR(INDEX(Лист1!$B$4:$X$306,MATCH($B5,Лист1!$B$4:$B$306,),13),""))</f>
        <v/>
      </c>
      <c r="H5" s="32" t="str">
        <f>IF(IFERROR(INDEX(Лист1!$B$4:$X$306,MATCH($B5,Лист1!$B$4:$B$306,),14),"")=0,"",IFERROR(INDEX(Лист1!$B$4:$X$306,MATCH($B5,Лист1!$B$4:$B$306,),14),""))</f>
        <v/>
      </c>
      <c r="I5" t="str">
        <f>IF(IFERROR(INDEX(Лист1!$B$4:$X$306,MATCH($B5,Лист1!$B$4:$B$306,),15),"")=0,"",IFERROR(INDEX(Лист1!$B$4:$X$306,MATCH($B5,Лист1!$B$4:$B$306,),15),""))</f>
        <v/>
      </c>
      <c r="J5" s="32" t="str">
        <f>IF(IFERROR(INDEX(Лист1!$B$4:$X$306,MATCH($B5,Лист1!$B$4:$B$306,),16),"")=0,"",IFERROR(INDEX(Лист1!$B$4:$X$306,MATCH($B5,Лист1!$B$4:$B$306,),16),""))</f>
        <v/>
      </c>
      <c r="K5" t="str">
        <f>IF(IFERROR(INDEX(Лист1!$B$4:$X$306,MATCH($B5,Лист1!$B$4:$B$306,),13),"")=0,"",IFERROR(INDEX(Лист1!$B$4:$X$306,MATCH($B5,Лист1!$B$4:$B$306,),13),""))</f>
        <v/>
      </c>
      <c r="L5" s="32" t="str">
        <f>IF(IFERROR(INDEX(Лист1!$B$4:$X$306,MATCH($B5,Лист1!$B$4:$B$306,),17),"")=0,"",IFERROR(INDEX(Лист1!$B$4:$X$306,MATCH($B5,Лист1!$B$4:$B$306,),17),""))</f>
        <v/>
      </c>
      <c r="M5" s="32" t="str">
        <f>IF(IFERROR(INDEX(Лист1!$B$4:$X$306,MATCH($B5,Лист1!$B$4:$B$306,),18),"")=0,"",IFERROR(INDEX(Лист1!$B$4:$X$306,MATCH($B5,Лист1!$B$4:$B$306,),18),""))</f>
        <v/>
      </c>
      <c r="N5" t="str">
        <f>IF(IFERROR(INDEX(Лист1!$B$4:$X$306,MATCH($B5,Лист1!$B$4:$B$306,),19),"")=0,"",IFERROR(INDEX(Лист1!$B$4:$X$306,MATCH($B5,Лист1!$B$4:$B$306,),19),""))</f>
        <v/>
      </c>
      <c r="O5" t="str">
        <f>IF(IFERROR(INDEX(Лист1!$B$4:$X$306,MATCH($B5,Лист1!$B$4:$B$306,),20),"")=0,"",IFERROR(INDEX(Лист1!$B$4:$X$306,MATCH($B5,Лист1!$B$4:$B$306,),20),""))</f>
        <v/>
      </c>
      <c r="P5" s="32" t="str">
        <f>IF(IFERROR(INDEX(Лист1!$B$4:$X$306,MATCH($B5,Лист1!$B$4:$B$306,),21),"")=0,"",IFERROR(INDEX(Лист1!$B$4:$X$306,MATCH($B5,Лист1!$B$4:$B$306,),21),""))</f>
        <v/>
      </c>
      <c r="Q5" t="str">
        <f>IF(IFERROR(INDEX(Лист1!$B$4:$X$306,MATCH($B5,Лист1!$B$4:$B$306,),22),"")=0,"",IFERROR(INDEX(Лист1!$B$4:$X$306,MATCH($B5,Лист1!$B$4:$B$306,),22),""))</f>
        <v/>
      </c>
    </row>
    <row r="6" spans="1:17" x14ac:dyDescent="0.25">
      <c r="A6" t="str">
        <f t="array" ref="A6">INDEX(Лист1!A$1:A$306,SMALL(IF((Лист1!Q$4:Q$306&gt;0)*(Лист1!O$4:O$306&gt;0),ROW(Лист1!A$4:A$306),306),ROW(A5)))&amp;""</f>
        <v/>
      </c>
      <c r="B6" t="str">
        <f t="array" ref="B6">INDEX(Лист1!B$1:B$306,SMALL(IF((Лист1!Q$4:Q$306&gt;0)*(Лист1!O$4:O$306&gt;0),ROW(Лист1!A$4:A$306),306),ROW(A5)))&amp;""</f>
        <v/>
      </c>
      <c r="C6" t="str">
        <f>IFERROR(INDEX(Лист1!$B$4:$X$306,MATCH($B6,Лист1!$B$4:$B$306,),4),"")</f>
        <v/>
      </c>
      <c r="D6" s="32" t="str">
        <f>IF(IFERROR(INDEX(Лист1!$B$4:$X$306,MATCH($B6,Лист1!$B$4:$B$306,),10),"")=0,"",IFERROR(INDEX(Лист1!$B$4:$X$306,MATCH($B6,Лист1!$B$4:$B$306,),10),""))</f>
        <v/>
      </c>
      <c r="E6" s="32" t="str">
        <f>IF(IFERROR(INDEX(Лист1!$B$4:$X$306,MATCH($B6,Лист1!$B$4:$B$306,),11),"")=0,"",IFERROR(INDEX(Лист1!$B$4:$X$306,MATCH($B6,Лист1!$B$4:$B$306,),11),""))</f>
        <v/>
      </c>
      <c r="F6" t="str">
        <f>IF(IFERROR(INDEX(Лист1!$B$4:$X$306,MATCH($B6,Лист1!$B$4:$B$306,),12),"")=0,"",IFERROR(INDEX(Лист1!$B$4:$X$306,MATCH($B6,Лист1!$B$4:$B$306,),12),""))</f>
        <v/>
      </c>
      <c r="G6" t="str">
        <f>IF(IFERROR(INDEX(Лист1!$B$4:$X$306,MATCH($B6,Лист1!$B$4:$B$306,),13),"")=0,"",IFERROR(INDEX(Лист1!$B$4:$X$306,MATCH($B6,Лист1!$B$4:$B$306,),13),""))</f>
        <v/>
      </c>
      <c r="H6" s="32" t="str">
        <f>IF(IFERROR(INDEX(Лист1!$B$4:$X$306,MATCH($B6,Лист1!$B$4:$B$306,),14),"")=0,"",IFERROR(INDEX(Лист1!$B$4:$X$306,MATCH($B6,Лист1!$B$4:$B$306,),14),""))</f>
        <v/>
      </c>
      <c r="I6" t="str">
        <f>IF(IFERROR(INDEX(Лист1!$B$4:$X$306,MATCH($B6,Лист1!$B$4:$B$306,),15),"")=0,"",IFERROR(INDEX(Лист1!$B$4:$X$306,MATCH($B6,Лист1!$B$4:$B$306,),15),""))</f>
        <v/>
      </c>
      <c r="J6" s="32" t="str">
        <f>IF(IFERROR(INDEX(Лист1!$B$4:$X$306,MATCH($B6,Лист1!$B$4:$B$306,),16),"")=0,"",IFERROR(INDEX(Лист1!$B$4:$X$306,MATCH($B6,Лист1!$B$4:$B$306,),16),""))</f>
        <v/>
      </c>
      <c r="K6" t="str">
        <f>IF(IFERROR(INDEX(Лист1!$B$4:$X$306,MATCH($B6,Лист1!$B$4:$B$306,),13),"")=0,"",IFERROR(INDEX(Лист1!$B$4:$X$306,MATCH($B6,Лист1!$B$4:$B$306,),13),""))</f>
        <v/>
      </c>
      <c r="L6" s="32" t="str">
        <f>IF(IFERROR(INDEX(Лист1!$B$4:$X$306,MATCH($B6,Лист1!$B$4:$B$306,),17),"")=0,"",IFERROR(INDEX(Лист1!$B$4:$X$306,MATCH($B6,Лист1!$B$4:$B$306,),17),""))</f>
        <v/>
      </c>
      <c r="M6" s="32" t="str">
        <f>IF(IFERROR(INDEX(Лист1!$B$4:$X$306,MATCH($B6,Лист1!$B$4:$B$306,),18),"")=0,"",IFERROR(INDEX(Лист1!$B$4:$X$306,MATCH($B6,Лист1!$B$4:$B$306,),18),""))</f>
        <v/>
      </c>
      <c r="N6" t="str">
        <f>IF(IFERROR(INDEX(Лист1!$B$4:$X$306,MATCH($B6,Лист1!$B$4:$B$306,),19),"")=0,"",IFERROR(INDEX(Лист1!$B$4:$X$306,MATCH($B6,Лист1!$B$4:$B$306,),19),""))</f>
        <v/>
      </c>
      <c r="O6" t="str">
        <f>IF(IFERROR(INDEX(Лист1!$B$4:$X$306,MATCH($B6,Лист1!$B$4:$B$306,),20),"")=0,"",IFERROR(INDEX(Лист1!$B$4:$X$306,MATCH($B6,Лист1!$B$4:$B$306,),20),""))</f>
        <v/>
      </c>
      <c r="P6" s="32" t="str">
        <f>IF(IFERROR(INDEX(Лист1!$B$4:$X$306,MATCH($B6,Лист1!$B$4:$B$306,),21),"")=0,"",IFERROR(INDEX(Лист1!$B$4:$X$306,MATCH($B6,Лист1!$B$4:$B$306,),21),""))</f>
        <v/>
      </c>
      <c r="Q6" t="str">
        <f>IF(IFERROR(INDEX(Лист1!$B$4:$X$306,MATCH($B6,Лист1!$B$4:$B$306,),22),"")=0,"",IFERROR(INDEX(Лист1!$B$4:$X$306,MATCH($B6,Лист1!$B$4:$B$306,),22),""))</f>
        <v/>
      </c>
    </row>
    <row r="7" spans="1:17" x14ac:dyDescent="0.25">
      <c r="A7" t="str">
        <f t="array" ref="A7">INDEX(Лист1!A$1:A$306,SMALL(IF((Лист1!Q$4:Q$306&gt;0)*(Лист1!O$4:O$306&gt;0),ROW(Лист1!A$4:A$306),306),ROW(A6)))&amp;""</f>
        <v/>
      </c>
      <c r="B7" t="str">
        <f t="array" ref="B7">INDEX(Лист1!B$1:B$306,SMALL(IF((Лист1!Q$4:Q$306&gt;0)*(Лист1!O$4:O$306&gt;0),ROW(Лист1!A$4:A$306),306),ROW(A6)))&amp;""</f>
        <v/>
      </c>
      <c r="C7" t="str">
        <f>IFERROR(INDEX(Лист1!$B$4:$X$306,MATCH($B7,Лист1!$B$4:$B$306,),4),"")</f>
        <v/>
      </c>
      <c r="D7" s="32" t="str">
        <f>IF(IFERROR(INDEX(Лист1!$B$4:$X$306,MATCH($B7,Лист1!$B$4:$B$306,),10),"")=0,"",IFERROR(INDEX(Лист1!$B$4:$X$306,MATCH($B7,Лист1!$B$4:$B$306,),10),""))</f>
        <v/>
      </c>
      <c r="E7" s="32" t="str">
        <f>IF(IFERROR(INDEX(Лист1!$B$4:$X$306,MATCH($B7,Лист1!$B$4:$B$306,),11),"")=0,"",IFERROR(INDEX(Лист1!$B$4:$X$306,MATCH($B7,Лист1!$B$4:$B$306,),11),""))</f>
        <v/>
      </c>
      <c r="F7" t="str">
        <f>IF(IFERROR(INDEX(Лист1!$B$4:$X$306,MATCH($B7,Лист1!$B$4:$B$306,),12),"")=0,"",IFERROR(INDEX(Лист1!$B$4:$X$306,MATCH($B7,Лист1!$B$4:$B$306,),12),""))</f>
        <v/>
      </c>
      <c r="G7" t="str">
        <f>IF(IFERROR(INDEX(Лист1!$B$4:$X$306,MATCH($B7,Лист1!$B$4:$B$306,),13),"")=0,"",IFERROR(INDEX(Лист1!$B$4:$X$306,MATCH($B7,Лист1!$B$4:$B$306,),13),""))</f>
        <v/>
      </c>
      <c r="H7" s="32" t="str">
        <f>IF(IFERROR(INDEX(Лист1!$B$4:$X$306,MATCH($B7,Лист1!$B$4:$B$306,),14),"")=0,"",IFERROR(INDEX(Лист1!$B$4:$X$306,MATCH($B7,Лист1!$B$4:$B$306,),14),""))</f>
        <v/>
      </c>
      <c r="I7" t="str">
        <f>IF(IFERROR(INDEX(Лист1!$B$4:$X$306,MATCH($B7,Лист1!$B$4:$B$306,),15),"")=0,"",IFERROR(INDEX(Лист1!$B$4:$X$306,MATCH($B7,Лист1!$B$4:$B$306,),15),""))</f>
        <v/>
      </c>
      <c r="J7" s="32" t="str">
        <f>IF(IFERROR(INDEX(Лист1!$B$4:$X$306,MATCH($B7,Лист1!$B$4:$B$306,),16),"")=0,"",IFERROR(INDEX(Лист1!$B$4:$X$306,MATCH($B7,Лист1!$B$4:$B$306,),16),""))</f>
        <v/>
      </c>
      <c r="K7" t="str">
        <f>IF(IFERROR(INDEX(Лист1!$B$4:$X$306,MATCH($B7,Лист1!$B$4:$B$306,),13),"")=0,"",IFERROR(INDEX(Лист1!$B$4:$X$306,MATCH($B7,Лист1!$B$4:$B$306,),13),""))</f>
        <v/>
      </c>
      <c r="L7" s="32" t="str">
        <f>IF(IFERROR(INDEX(Лист1!$B$4:$X$306,MATCH($B7,Лист1!$B$4:$B$306,),17),"")=0,"",IFERROR(INDEX(Лист1!$B$4:$X$306,MATCH($B7,Лист1!$B$4:$B$306,),17),""))</f>
        <v/>
      </c>
      <c r="M7" s="32" t="str">
        <f>IF(IFERROR(INDEX(Лист1!$B$4:$X$306,MATCH($B7,Лист1!$B$4:$B$306,),18),"")=0,"",IFERROR(INDEX(Лист1!$B$4:$X$306,MATCH($B7,Лист1!$B$4:$B$306,),18),""))</f>
        <v/>
      </c>
      <c r="N7" t="str">
        <f>IF(IFERROR(INDEX(Лист1!$B$4:$X$306,MATCH($B7,Лист1!$B$4:$B$306,),19),"")=0,"",IFERROR(INDEX(Лист1!$B$4:$X$306,MATCH($B7,Лист1!$B$4:$B$306,),19),""))</f>
        <v/>
      </c>
      <c r="O7" t="str">
        <f>IF(IFERROR(INDEX(Лист1!$B$4:$X$306,MATCH($B7,Лист1!$B$4:$B$306,),20),"")=0,"",IFERROR(INDEX(Лист1!$B$4:$X$306,MATCH($B7,Лист1!$B$4:$B$306,),20),""))</f>
        <v/>
      </c>
      <c r="P7" s="32" t="str">
        <f>IF(IFERROR(INDEX(Лист1!$B$4:$X$306,MATCH($B7,Лист1!$B$4:$B$306,),21),"")=0,"",IFERROR(INDEX(Лист1!$B$4:$X$306,MATCH($B7,Лист1!$B$4:$B$306,),21),""))</f>
        <v/>
      </c>
      <c r="Q7" t="str">
        <f>IF(IFERROR(INDEX(Лист1!$B$4:$X$306,MATCH($B7,Лист1!$B$4:$B$306,),22),"")=0,"",IFERROR(INDEX(Лист1!$B$4:$X$306,MATCH($B7,Лист1!$B$4:$B$306,),22),""))</f>
        <v/>
      </c>
    </row>
    <row r="8" spans="1:17" x14ac:dyDescent="0.25">
      <c r="A8" t="str">
        <f t="array" ref="A8">INDEX(Лист1!A$1:A$306,SMALL(IF((Лист1!Q$4:Q$306&gt;0)*(Лист1!O$4:O$306&gt;0),ROW(Лист1!A$4:A$306),306),ROW(A7)))&amp;""</f>
        <v/>
      </c>
      <c r="B8" t="str">
        <f t="array" ref="B8">INDEX(Лист1!B$1:B$306,SMALL(IF((Лист1!Q$4:Q$306&gt;0)*(Лист1!O$4:O$306&gt;0),ROW(Лист1!A$4:A$306),306),ROW(A7)))&amp;""</f>
        <v/>
      </c>
      <c r="C8" t="str">
        <f>IFERROR(INDEX(Лист1!$B$4:$X$306,MATCH($B8,Лист1!$B$4:$B$306,),4),"")</f>
        <v/>
      </c>
      <c r="D8" s="32" t="str">
        <f>IF(IFERROR(INDEX(Лист1!$B$4:$X$306,MATCH($B8,Лист1!$B$4:$B$306,),10),"")=0,"",IFERROR(INDEX(Лист1!$B$4:$X$306,MATCH($B8,Лист1!$B$4:$B$306,),10),""))</f>
        <v/>
      </c>
      <c r="E8" s="32" t="str">
        <f>IF(IFERROR(INDEX(Лист1!$B$4:$X$306,MATCH($B8,Лист1!$B$4:$B$306,),11),"")=0,"",IFERROR(INDEX(Лист1!$B$4:$X$306,MATCH($B8,Лист1!$B$4:$B$306,),11),""))</f>
        <v/>
      </c>
      <c r="F8" t="str">
        <f>IF(IFERROR(INDEX(Лист1!$B$4:$X$306,MATCH($B8,Лист1!$B$4:$B$306,),12),"")=0,"",IFERROR(INDEX(Лист1!$B$4:$X$306,MATCH($B8,Лист1!$B$4:$B$306,),12),""))</f>
        <v/>
      </c>
      <c r="G8" t="str">
        <f>IF(IFERROR(INDEX(Лист1!$B$4:$X$306,MATCH($B8,Лист1!$B$4:$B$306,),13),"")=0,"",IFERROR(INDEX(Лист1!$B$4:$X$306,MATCH($B8,Лист1!$B$4:$B$306,),13),""))</f>
        <v/>
      </c>
      <c r="H8" s="32" t="str">
        <f>IF(IFERROR(INDEX(Лист1!$B$4:$X$306,MATCH($B8,Лист1!$B$4:$B$306,),14),"")=0,"",IFERROR(INDEX(Лист1!$B$4:$X$306,MATCH($B8,Лист1!$B$4:$B$306,),14),""))</f>
        <v/>
      </c>
      <c r="I8" t="str">
        <f>IF(IFERROR(INDEX(Лист1!$B$4:$X$306,MATCH($B8,Лист1!$B$4:$B$306,),15),"")=0,"",IFERROR(INDEX(Лист1!$B$4:$X$306,MATCH($B8,Лист1!$B$4:$B$306,),15),""))</f>
        <v/>
      </c>
      <c r="J8" s="32" t="str">
        <f>IF(IFERROR(INDEX(Лист1!$B$4:$X$306,MATCH($B8,Лист1!$B$4:$B$306,),16),"")=0,"",IFERROR(INDEX(Лист1!$B$4:$X$306,MATCH($B8,Лист1!$B$4:$B$306,),16),""))</f>
        <v/>
      </c>
      <c r="K8" t="str">
        <f>IF(IFERROR(INDEX(Лист1!$B$4:$X$306,MATCH($B8,Лист1!$B$4:$B$306,),13),"")=0,"",IFERROR(INDEX(Лист1!$B$4:$X$306,MATCH($B8,Лист1!$B$4:$B$306,),13),""))</f>
        <v/>
      </c>
      <c r="L8" s="32" t="str">
        <f>IF(IFERROR(INDEX(Лист1!$B$4:$X$306,MATCH($B8,Лист1!$B$4:$B$306,),17),"")=0,"",IFERROR(INDEX(Лист1!$B$4:$X$306,MATCH($B8,Лист1!$B$4:$B$306,),17),""))</f>
        <v/>
      </c>
      <c r="M8" s="32" t="str">
        <f>IF(IFERROR(INDEX(Лист1!$B$4:$X$306,MATCH($B8,Лист1!$B$4:$B$306,),18),"")=0,"",IFERROR(INDEX(Лист1!$B$4:$X$306,MATCH($B8,Лист1!$B$4:$B$306,),18),""))</f>
        <v/>
      </c>
      <c r="N8" t="str">
        <f>IF(IFERROR(INDEX(Лист1!$B$4:$X$306,MATCH($B8,Лист1!$B$4:$B$306,),19),"")=0,"",IFERROR(INDEX(Лист1!$B$4:$X$306,MATCH($B8,Лист1!$B$4:$B$306,),19),""))</f>
        <v/>
      </c>
      <c r="O8" t="str">
        <f>IF(IFERROR(INDEX(Лист1!$B$4:$X$306,MATCH($B8,Лист1!$B$4:$B$306,),20),"")=0,"",IFERROR(INDEX(Лист1!$B$4:$X$306,MATCH($B8,Лист1!$B$4:$B$306,),20),""))</f>
        <v/>
      </c>
      <c r="P8" s="32" t="str">
        <f>IF(IFERROR(INDEX(Лист1!$B$4:$X$306,MATCH($B8,Лист1!$B$4:$B$306,),21),"")=0,"",IFERROR(INDEX(Лист1!$B$4:$X$306,MATCH($B8,Лист1!$B$4:$B$306,),21),""))</f>
        <v/>
      </c>
      <c r="Q8" t="str">
        <f>IF(IFERROR(INDEX(Лист1!$B$4:$X$306,MATCH($B8,Лист1!$B$4:$B$306,),22),"")=0,"",IFERROR(INDEX(Лист1!$B$4:$X$306,MATCH($B8,Лист1!$B$4:$B$306,),22),""))</f>
        <v/>
      </c>
    </row>
    <row r="9" spans="1:17" x14ac:dyDescent="0.25">
      <c r="A9" t="str">
        <f t="array" ref="A9">INDEX(Лист1!A$1:A$306,SMALL(IF((Лист1!Q$4:Q$306&gt;0)*(Лист1!O$4:O$306&gt;0),ROW(Лист1!A$4:A$306),306),ROW(A8)))&amp;""</f>
        <v/>
      </c>
    </row>
    <row r="10" spans="1:17" x14ac:dyDescent="0.25">
      <c r="C10" t="str">
        <f>IFERROR(INDEX(Лист1!$B$4:$X$306,MATCH($B10,Лист1!$B$4:$B$306,),4),"")</f>
        <v/>
      </c>
    </row>
    <row r="11" spans="1:17" x14ac:dyDescent="0.25">
      <c r="C11" t="str">
        <f>IFERROR(INDEX(Лист1!$B$4:$X$306,MATCH($B11,Лист1!$B$4:$B$306,),4),"")</f>
        <v/>
      </c>
    </row>
    <row r="12" spans="1:17" x14ac:dyDescent="0.25">
      <c r="C12" t="str">
        <f>IFERROR(INDEX(Лист1!$B$4:$X$306,MATCH($B12,Лист1!$B$4:$B$306,),4),"")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2018-11-15T12:55:24Z</dcterms:modified>
</cp:coreProperties>
</file>