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!\Desktop\"/>
    </mc:Choice>
  </mc:AlternateContent>
  <bookViews>
    <workbookView xWindow="0" yWindow="0" windowWidth="20490" windowHeight="7665"/>
  </bookViews>
  <sheets>
    <sheet name="ст. 1" sheetId="1" r:id="rId1"/>
    <sheet name="Лист1" sheetId="2" r:id="rId2"/>
    <sheet name="Лист2" sheetId="3" r:id="rId3"/>
  </sheets>
  <externalReferences>
    <externalReference r:id="rId4"/>
    <externalReference r:id="rId5"/>
  </externalReferences>
  <definedNames>
    <definedName name="_xlnm._FilterDatabase" localSheetId="0" hidden="1">'ст. 1'!$B$8:$BE$12</definedName>
    <definedName name="_xlnm.Print_Titles" localSheetId="0">'ст. 1'!$5:$8</definedName>
    <definedName name="Контейнера">Лист2!#REF!</definedName>
    <definedName name="_xlnm.Print_Area" localSheetId="0">'ст. 1'!$E$1:$BD$17</definedName>
    <definedName name="СортуванняОбладн">Лист2!#REF!</definedName>
    <definedName name="списокMWD">Лист2!#REF!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3" l="1"/>
  <c r="K16" i="3"/>
  <c r="W6" i="2" s="1"/>
  <c r="K3" i="3"/>
  <c r="Q6" i="1" s="1"/>
  <c r="A1" i="3"/>
  <c r="AQ10" i="2"/>
  <c r="AN10" i="2" a="1"/>
  <c r="AN10" i="2" s="1"/>
  <c r="AN9" i="2" a="1"/>
  <c r="AN9" i="2" s="1"/>
  <c r="AO6" i="2"/>
  <c r="Q6" i="2"/>
  <c r="AN5" i="2"/>
  <c r="AH5" i="2"/>
  <c r="AB5" i="2"/>
  <c r="V5" i="2"/>
  <c r="N5" i="2"/>
  <c r="AW12" i="1"/>
  <c r="AU12" i="1"/>
  <c r="AW11" i="1"/>
  <c r="AV11" i="1"/>
  <c r="AU11" i="1"/>
  <c r="AT11" i="1"/>
  <c r="W11" i="1"/>
  <c r="U11" i="1"/>
  <c r="R11" i="1"/>
  <c r="O11" i="1"/>
  <c r="AV10" i="1"/>
  <c r="AO9" i="1"/>
  <c r="BD8" i="1"/>
  <c r="AT8" i="1"/>
  <c r="AN8" i="1"/>
  <c r="AM8" i="1"/>
  <c r="AL8" i="1"/>
  <c r="AI8" i="1"/>
  <c r="AG8" i="1"/>
  <c r="AF8" i="1"/>
  <c r="AE8" i="1"/>
  <c r="AC8" i="1"/>
  <c r="AA8" i="1"/>
  <c r="Z8" i="1"/>
  <c r="Y8" i="1"/>
  <c r="T8" i="1"/>
  <c r="Q8" i="1"/>
  <c r="AD7" i="1"/>
  <c r="AM5" i="1"/>
  <c r="AH5" i="1"/>
  <c r="AB5" i="1"/>
  <c r="Z9" i="1" s="1"/>
  <c r="AC9" i="1" s="1"/>
  <c r="N5" i="1"/>
  <c r="N9" i="1" l="1"/>
  <c r="V9" i="1" s="1"/>
  <c r="V11" i="1" s="1"/>
  <c r="AL9" i="1" a="1"/>
  <c r="AL9" i="1" s="1"/>
  <c r="AH8" i="1" s="1"/>
  <c r="AF9" i="1" a="1"/>
  <c r="AF9" i="1" s="1"/>
  <c r="AJ9" i="1" s="1"/>
  <c r="AJ7" i="1" s="1"/>
  <c r="AO8" i="1"/>
  <c r="AP9" i="1" s="1"/>
  <c r="AP7" i="1" s="1"/>
  <c r="AB8" i="1"/>
  <c r="AK8" i="1"/>
  <c r="V8" i="1"/>
  <c r="AB31" i="2"/>
  <c r="N31" i="2"/>
  <c r="N10" i="2"/>
  <c r="N11" i="2"/>
  <c r="AB13" i="2"/>
  <c r="N15" i="2"/>
  <c r="AB17" i="2"/>
  <c r="N19" i="2"/>
  <c r="AB21" i="2"/>
  <c r="N23" i="2"/>
  <c r="AB25" i="2"/>
  <c r="N27" i="2"/>
  <c r="AB29" i="2"/>
  <c r="K40" i="3"/>
  <c r="K28" i="3"/>
  <c r="N30" i="2"/>
  <c r="AB30" i="2"/>
  <c r="AB10" i="2"/>
  <c r="AB11" i="2"/>
  <c r="N13" i="2"/>
  <c r="AB15" i="2"/>
  <c r="N17" i="2"/>
  <c r="AB19" i="2"/>
  <c r="N21" i="2"/>
  <c r="AB23" i="2"/>
  <c r="N25" i="2"/>
  <c r="AB27" i="2"/>
  <c r="N29" i="2"/>
  <c r="AA6" i="1"/>
  <c r="N9" i="2"/>
  <c r="AB9" i="2"/>
  <c r="N12" i="2"/>
  <c r="AB12" i="2"/>
  <c r="N14" i="2"/>
  <c r="AB14" i="2"/>
  <c r="N16" i="2"/>
  <c r="AB16" i="2"/>
  <c r="N18" i="2"/>
  <c r="AB18" i="2"/>
  <c r="N20" i="2"/>
  <c r="AB20" i="2"/>
  <c r="N22" i="2"/>
  <c r="AB22" i="2"/>
  <c r="N24" i="2"/>
  <c r="AB24" i="2"/>
  <c r="N26" i="2"/>
  <c r="AB26" i="2"/>
  <c r="N28" i="2"/>
  <c r="AB28" i="2"/>
  <c r="N8" i="1" l="1"/>
  <c r="X9" i="1"/>
  <c r="N11" i="1"/>
  <c r="AI6" i="2"/>
  <c r="AM6" i="1"/>
  <c r="AC6" i="2"/>
  <c r="AG6" i="1"/>
  <c r="AH31" i="2" l="1" a="1"/>
  <c r="AH31" i="2" s="1"/>
  <c r="AH27" i="2" a="1"/>
  <c r="AH27" i="2" s="1"/>
  <c r="AH23" i="2" a="1"/>
  <c r="AH23" i="2" s="1"/>
  <c r="AH19" i="2" a="1"/>
  <c r="AH19" i="2" s="1"/>
  <c r="AH15" i="2" a="1"/>
  <c r="AH15" i="2" s="1"/>
  <c r="AH11" i="2" a="1"/>
  <c r="AH11" i="2" s="1"/>
  <c r="AH9" i="2" a="1"/>
  <c r="AH9" i="2" s="1"/>
  <c r="AH14" i="2" a="1"/>
  <c r="AH14" i="2" s="1"/>
  <c r="AH18" i="2" a="1"/>
  <c r="AH18" i="2" s="1"/>
  <c r="AH22" i="2" a="1"/>
  <c r="AH22" i="2" s="1"/>
  <c r="AH26" i="2" a="1"/>
  <c r="AH26" i="2" s="1"/>
  <c r="AH30" i="2" a="1"/>
  <c r="AH30" i="2" s="1"/>
  <c r="AH29" i="2" a="1"/>
  <c r="AH29" i="2" s="1"/>
  <c r="AH25" i="2" a="1"/>
  <c r="AH25" i="2" s="1"/>
  <c r="AH21" i="2" a="1"/>
  <c r="AH21" i="2" s="1"/>
  <c r="AH17" i="2" a="1"/>
  <c r="AH17" i="2" s="1"/>
  <c r="AH13" i="2" a="1"/>
  <c r="AH13" i="2" s="1"/>
  <c r="AH10" i="2" a="1"/>
  <c r="AH10" i="2" s="1"/>
  <c r="AH12" i="2" a="1"/>
  <c r="AH12" i="2" s="1"/>
  <c r="AH16" i="2" a="1"/>
  <c r="AH16" i="2" s="1"/>
  <c r="AH20" i="2" a="1"/>
  <c r="AH20" i="2" s="1"/>
  <c r="AH24" i="2" a="1"/>
  <c r="AH24" i="2" s="1"/>
  <c r="AH28" i="2" a="1"/>
  <c r="AH28" i="2" s="1"/>
  <c r="V31" i="2"/>
  <c r="V27" i="2"/>
  <c r="V23" i="2"/>
  <c r="V19" i="2"/>
  <c r="V15" i="2"/>
  <c r="V11" i="2"/>
  <c r="V12" i="2"/>
  <c r="V16" i="2"/>
  <c r="V20" i="2"/>
  <c r="V24" i="2"/>
  <c r="V28" i="2"/>
  <c r="V29" i="2"/>
  <c r="V25" i="2"/>
  <c r="V21" i="2"/>
  <c r="V17" i="2"/>
  <c r="V13" i="2"/>
  <c r="V10" i="2"/>
  <c r="V14" i="2"/>
  <c r="V18" i="2"/>
  <c r="V22" i="2"/>
  <c r="V26" i="2"/>
  <c r="V30" i="2"/>
  <c r="V9" i="2"/>
</calcChain>
</file>

<file path=xl/sharedStrings.xml><?xml version="1.0" encoding="utf-8"?>
<sst xmlns="http://schemas.openxmlformats.org/spreadsheetml/2006/main" count="76" uniqueCount="36">
  <si>
    <t>№</t>
  </si>
  <si>
    <t>Сортувати:</t>
  </si>
  <si>
    <t>Прибутк.док.</t>
  </si>
  <si>
    <t>Найменування</t>
  </si>
  <si>
    <t>Інв</t>
  </si>
  <si>
    <t>Од. вим</t>
  </si>
  <si>
    <t>Вибуває на</t>
  </si>
  <si>
    <t>п/п</t>
  </si>
  <si>
    <t>Дата</t>
  </si>
  <si>
    <t>English</t>
  </si>
  <si>
    <t>Ukraine</t>
  </si>
  <si>
    <t>к-ть</t>
  </si>
  <si>
    <t>сума</t>
  </si>
  <si>
    <t>Торт</t>
  </si>
  <si>
    <t>шт.</t>
  </si>
  <si>
    <t xml:space="preserve">   </t>
  </si>
  <si>
    <t>E:\УГВ\Наявність\Звіти інвентері\3_10_2018\15.11.2018 Inventiry MWD COMPASS.xlsm</t>
  </si>
  <si>
    <t>ЛОГОтип)</t>
  </si>
  <si>
    <t>Наименование</t>
  </si>
  <si>
    <t>количество</t>
  </si>
  <si>
    <t>приход</t>
  </si>
  <si>
    <t>расход</t>
  </si>
  <si>
    <t>грибы</t>
  </si>
  <si>
    <t>торты</t>
  </si>
  <si>
    <t>Зв'язана яч.</t>
  </si>
  <si>
    <t xml:space="preserve">св.№1 </t>
  </si>
  <si>
    <t xml:space="preserve">св.№2 </t>
  </si>
  <si>
    <t>Приход</t>
  </si>
  <si>
    <t>Расход</t>
  </si>
  <si>
    <t>расхлд</t>
  </si>
  <si>
    <t>№1</t>
  </si>
  <si>
    <t>№2</t>
  </si>
  <si>
    <t>№3</t>
  </si>
  <si>
    <t>Главный</t>
  </si>
  <si>
    <t>макрос</t>
  </si>
  <si>
    <t>Макрос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</si>
</sst>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;@"/>
    <numFmt numFmtId="165" formatCode="0.0"/>
    <numFmt numFmtId="166" formatCode="[$-FC22]d\ mmmm\ yyyy&quot; р.&quot;;@"/>
    <numFmt numFmtId="167" formatCode="d/m"/>
  </numFmts>
  <fonts count="78" x14ac:knownFonts="1">
    <font>
      <sz val="10"/>
      <name val="Arial Cyr"/>
      <charset val="204"/>
    </font>
    <font>
      <b/>
      <sz val="10"/>
      <name val="Arial Cyr"/>
    </font>
    <font>
      <sz val="10"/>
      <name val="Arial Cyr"/>
      <charset val="204"/>
    </font>
    <font>
      <b/>
      <sz val="5"/>
      <color indexed="61"/>
      <name val="Arial Cyr"/>
      <charset val="204"/>
    </font>
    <font>
      <b/>
      <sz val="8"/>
      <color indexed="61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</font>
    <font>
      <b/>
      <sz val="10"/>
      <color indexed="12"/>
      <name val="Arial Cyr"/>
      <charset val="204"/>
    </font>
    <font>
      <sz val="8"/>
      <color indexed="12"/>
      <name val="Arial Cyr"/>
      <charset val="204"/>
    </font>
    <font>
      <b/>
      <sz val="10"/>
      <color indexed="12"/>
      <name val="Arial Cyr"/>
      <family val="2"/>
      <charset val="204"/>
    </font>
    <font>
      <b/>
      <sz val="9"/>
      <color indexed="12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color indexed="20"/>
      <name val="Arial Cyr"/>
      <charset val="204"/>
    </font>
    <font>
      <sz val="3"/>
      <name val="Arial Cyr"/>
      <charset val="204"/>
    </font>
    <font>
      <sz val="10"/>
      <color indexed="15"/>
      <name val="Arial Cyr"/>
      <charset val="204"/>
    </font>
    <font>
      <sz val="10"/>
      <color indexed="10"/>
      <name val="Arial Cyr"/>
      <charset val="204"/>
    </font>
    <font>
      <b/>
      <sz val="6"/>
      <color indexed="61"/>
      <name val="Arial Cyr"/>
      <charset val="204"/>
    </font>
    <font>
      <b/>
      <sz val="10"/>
      <name val="Arial Cyr"/>
      <charset val="204"/>
    </font>
    <font>
      <b/>
      <i/>
      <sz val="11"/>
      <color indexed="12"/>
      <name val="Georgia"/>
      <family val="1"/>
    </font>
    <font>
      <b/>
      <i/>
      <sz val="11"/>
      <color theme="0"/>
      <name val="Georgia"/>
      <family val="1"/>
    </font>
    <font>
      <b/>
      <i/>
      <sz val="10"/>
      <name val="Arial Baltic"/>
      <family val="2"/>
      <charset val="186"/>
    </font>
    <font>
      <b/>
      <i/>
      <sz val="10"/>
      <name val="Georgia"/>
      <family val="1"/>
    </font>
    <font>
      <b/>
      <i/>
      <sz val="10"/>
      <color indexed="12"/>
      <name val="Georgia"/>
      <family val="1"/>
    </font>
    <font>
      <b/>
      <i/>
      <sz val="8"/>
      <name val="Arial Cyr"/>
      <charset val="204"/>
    </font>
    <font>
      <b/>
      <sz val="8"/>
      <name val="Arial Cyr"/>
      <charset val="204"/>
    </font>
    <font>
      <i/>
      <sz val="10"/>
      <name val="Arial Narrow"/>
      <family val="2"/>
    </font>
    <font>
      <b/>
      <i/>
      <sz val="8"/>
      <color indexed="61"/>
      <name val="Arial Narrow"/>
      <family val="2"/>
    </font>
    <font>
      <b/>
      <i/>
      <u/>
      <sz val="8"/>
      <color theme="1" tint="0.14999847407452621"/>
      <name val="Arial Cyr"/>
    </font>
    <font>
      <b/>
      <i/>
      <sz val="10"/>
      <name val="Arial Narrow"/>
      <family val="2"/>
    </font>
    <font>
      <b/>
      <i/>
      <sz val="12"/>
      <color theme="3" tint="0.79998168889431442"/>
      <name val="Arial Narrow"/>
      <family val="2"/>
      <charset val="204"/>
    </font>
    <font>
      <b/>
      <i/>
      <sz val="12"/>
      <name val="Arial Narrow"/>
      <family val="2"/>
      <charset val="204"/>
    </font>
    <font>
      <b/>
      <i/>
      <sz val="10"/>
      <color indexed="48"/>
      <name val="Arial Narrow"/>
      <family val="2"/>
      <charset val="204"/>
    </font>
    <font>
      <i/>
      <sz val="8"/>
      <name val="Arial Narrow"/>
      <family val="2"/>
    </font>
    <font>
      <b/>
      <i/>
      <sz val="10"/>
      <name val="Arial Narrow"/>
      <family val="2"/>
      <charset val="204"/>
    </font>
    <font>
      <b/>
      <i/>
      <sz val="10"/>
      <color theme="3" tint="-0.499984740745262"/>
      <name val="Arial Narrow"/>
      <family val="2"/>
    </font>
    <font>
      <b/>
      <i/>
      <sz val="10"/>
      <color indexed="10"/>
      <name val="Arial Narrow"/>
      <family val="2"/>
    </font>
    <font>
      <b/>
      <i/>
      <sz val="8"/>
      <color indexed="12"/>
      <name val="Arial Cyr"/>
      <charset val="204"/>
    </font>
    <font>
      <b/>
      <i/>
      <sz val="10"/>
      <color indexed="12"/>
      <name val="Arial Narrow"/>
      <family val="2"/>
    </font>
    <font>
      <b/>
      <i/>
      <sz val="9"/>
      <color indexed="12"/>
      <name val="Arial Narrow"/>
      <family val="2"/>
    </font>
    <font>
      <i/>
      <sz val="10"/>
      <color indexed="12"/>
      <name val="Arial Narrow"/>
      <family val="2"/>
      <charset val="204"/>
    </font>
    <font>
      <b/>
      <sz val="10"/>
      <color indexed="12"/>
      <name val="Arial Narrow"/>
      <family val="2"/>
      <charset val="204"/>
    </font>
    <font>
      <i/>
      <sz val="9"/>
      <name val="Arial Narrow"/>
      <family val="2"/>
    </font>
    <font>
      <b/>
      <sz val="10"/>
      <color rgb="FF0000CC"/>
      <name val="Arial Narrow"/>
      <family val="2"/>
      <charset val="204"/>
    </font>
    <font>
      <b/>
      <sz val="3"/>
      <color rgb="FFFF0000"/>
      <name val="Arial Narrow"/>
      <family val="2"/>
      <charset val="204"/>
    </font>
    <font>
      <b/>
      <i/>
      <sz val="10"/>
      <color theme="0"/>
      <name val="Arial Narrow"/>
      <family val="2"/>
    </font>
    <font>
      <b/>
      <i/>
      <sz val="9"/>
      <color theme="0"/>
      <name val="Arial Narrow"/>
      <family val="2"/>
    </font>
    <font>
      <b/>
      <i/>
      <sz val="8"/>
      <name val="Arial Narrow"/>
      <family val="2"/>
      <charset val="204"/>
    </font>
    <font>
      <b/>
      <i/>
      <sz val="8"/>
      <color indexed="20"/>
      <name val="Arial Narrow"/>
      <family val="2"/>
      <charset val="204"/>
    </font>
    <font>
      <b/>
      <i/>
      <sz val="8"/>
      <color theme="0"/>
      <name val="Arial Narrow"/>
      <family val="2"/>
      <charset val="204"/>
    </font>
    <font>
      <b/>
      <sz val="3"/>
      <name val="Arial Narrow"/>
      <family val="2"/>
      <charset val="204"/>
    </font>
    <font>
      <sz val="10"/>
      <color indexed="12"/>
      <name val="Arial Cyr"/>
      <charset val="204"/>
    </font>
    <font>
      <sz val="8"/>
      <color indexed="20"/>
      <name val="Arial Cyr"/>
      <charset val="204"/>
    </font>
    <font>
      <i/>
      <sz val="10"/>
      <color indexed="15"/>
      <name val="Arial Narrow"/>
      <family val="2"/>
    </font>
    <font>
      <i/>
      <sz val="10"/>
      <color indexed="10"/>
      <name val="Arial Narrow"/>
      <family val="2"/>
    </font>
    <font>
      <b/>
      <i/>
      <sz val="10"/>
      <color theme="0"/>
      <name val="Arial Narrow"/>
      <family val="2"/>
      <charset val="204"/>
    </font>
    <font>
      <b/>
      <sz val="10"/>
      <color theme="3" tint="-0.249977111117893"/>
      <name val="Arial Cyr"/>
      <charset val="204"/>
    </font>
    <font>
      <b/>
      <sz val="8"/>
      <color theme="3" tint="-0.249977111117893"/>
      <name val="Arial Cyr"/>
      <charset val="204"/>
    </font>
    <font>
      <b/>
      <sz val="6"/>
      <name val="Arial Cyr"/>
      <charset val="204"/>
    </font>
    <font>
      <b/>
      <sz val="8"/>
      <color indexed="12"/>
      <name val="Arial Cyr"/>
      <family val="2"/>
      <charset val="204"/>
    </font>
    <font>
      <sz val="9"/>
      <color indexed="12"/>
      <name val="Arial Cyr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70C0"/>
      <name val="Arial Cyr"/>
    </font>
    <font>
      <b/>
      <sz val="8"/>
      <color indexed="12"/>
      <name val="Arial Cyr"/>
      <charset val="204"/>
    </font>
    <font>
      <i/>
      <sz val="10"/>
      <color indexed="12"/>
      <name val="Arial Cyr"/>
      <charset val="204"/>
    </font>
    <font>
      <b/>
      <sz val="10"/>
      <color indexed="10"/>
      <name val="Arial Cyr"/>
      <charset val="204"/>
    </font>
    <font>
      <b/>
      <sz val="10"/>
      <color theme="3"/>
      <name val="Arial Cyr"/>
    </font>
    <font>
      <b/>
      <sz val="10"/>
      <color indexed="20"/>
      <name val="Arial Cyr"/>
      <charset val="204"/>
    </font>
    <font>
      <b/>
      <sz val="3"/>
      <color indexed="12"/>
      <name val="Arial Cyr"/>
      <charset val="204"/>
    </font>
    <font>
      <b/>
      <i/>
      <sz val="8"/>
      <name val="Arial Cyr"/>
      <family val="2"/>
      <charset val="204"/>
    </font>
    <font>
      <b/>
      <sz val="8"/>
      <color indexed="54"/>
      <name val="Arial Cyr"/>
      <family val="2"/>
      <charset val="204"/>
    </font>
    <font>
      <b/>
      <i/>
      <sz val="8"/>
      <color indexed="12"/>
      <name val="Arial Cyr"/>
      <family val="2"/>
      <charset val="204"/>
    </font>
    <font>
      <b/>
      <i/>
      <sz val="7"/>
      <color indexed="12"/>
      <name val="Arial Cyr"/>
      <family val="2"/>
      <charset val="204"/>
    </font>
    <font>
      <b/>
      <i/>
      <sz val="7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color indexed="15"/>
      <name val="Arial Cyr"/>
      <charset val="204"/>
    </font>
    <font>
      <b/>
      <sz val="14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9876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164" fontId="3" fillId="0" borderId="0" xfId="0" applyNumberFormat="1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7" fillId="2" borderId="0" xfId="0" applyFont="1" applyFill="1"/>
    <xf numFmtId="0" fontId="8" fillId="0" borderId="1" xfId="0" applyFont="1" applyFill="1" applyBorder="1" applyAlignment="1">
      <alignment horizontal="center"/>
    </xf>
    <xf numFmtId="49" fontId="7" fillId="2" borderId="0" xfId="0" applyNumberFormat="1" applyFont="1" applyFill="1"/>
    <xf numFmtId="165" fontId="7" fillId="2" borderId="0" xfId="0" applyNumberFormat="1" applyFont="1" applyFill="1"/>
    <xf numFmtId="0" fontId="9" fillId="2" borderId="0" xfId="0" applyFont="1" applyFill="1"/>
    <xf numFmtId="165" fontId="10" fillId="2" borderId="0" xfId="0" applyNumberFormat="1" applyFont="1" applyFill="1"/>
    <xf numFmtId="2" fontId="9" fillId="2" borderId="0" xfId="0" applyNumberFormat="1" applyFont="1" applyFill="1"/>
    <xf numFmtId="165" fontId="11" fillId="2" borderId="0" xfId="0" applyNumberFormat="1" applyFont="1" applyFill="1"/>
    <xf numFmtId="2" fontId="12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 applyProtection="1">
      <protection locked="0"/>
    </xf>
    <xf numFmtId="2" fontId="2" fillId="2" borderId="0" xfId="0" applyNumberFormat="1" applyFont="1" applyFill="1"/>
    <xf numFmtId="2" fontId="11" fillId="2" borderId="0" xfId="0" applyNumberFormat="1" applyFont="1" applyFill="1"/>
    <xf numFmtId="0" fontId="11" fillId="2" borderId="0" xfId="0" applyFont="1" applyFill="1"/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/>
    <xf numFmtId="165" fontId="18" fillId="2" borderId="0" xfId="0" applyNumberFormat="1" applyFont="1" applyFill="1" applyAlignment="1">
      <alignment horizontal="left"/>
    </xf>
    <xf numFmtId="0" fontId="19" fillId="2" borderId="0" xfId="0" applyFont="1" applyFill="1" applyBorder="1" applyAlignment="1"/>
    <xf numFmtId="0" fontId="11" fillId="2" borderId="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166" fontId="21" fillId="2" borderId="2" xfId="0" applyNumberFormat="1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165" fontId="22" fillId="2" borderId="2" xfId="0" applyNumberFormat="1" applyFont="1" applyFill="1" applyBorder="1" applyAlignment="1"/>
    <xf numFmtId="0" fontId="23" fillId="2" borderId="2" xfId="0" applyFont="1" applyFill="1" applyBorder="1" applyAlignment="1"/>
    <xf numFmtId="0" fontId="7" fillId="2" borderId="2" xfId="0" applyFont="1" applyFill="1" applyBorder="1"/>
    <xf numFmtId="165" fontId="7" fillId="2" borderId="2" xfId="0" applyNumberFormat="1" applyFont="1" applyFill="1" applyBorder="1"/>
    <xf numFmtId="49" fontId="7" fillId="2" borderId="2" xfId="0" applyNumberFormat="1" applyFont="1" applyFill="1" applyBorder="1"/>
    <xf numFmtId="165" fontId="10" fillId="2" borderId="2" xfId="0" applyNumberFormat="1" applyFont="1" applyFill="1" applyBorder="1"/>
    <xf numFmtId="2" fontId="7" fillId="2" borderId="2" xfId="0" applyNumberFormat="1" applyFont="1" applyFill="1" applyBorder="1"/>
    <xf numFmtId="165" fontId="11" fillId="2" borderId="2" xfId="0" applyNumberFormat="1" applyFont="1" applyFill="1" applyBorder="1"/>
    <xf numFmtId="2" fontId="12" fillId="2" borderId="2" xfId="0" applyNumberFormat="1" applyFont="1" applyFill="1" applyBorder="1"/>
    <xf numFmtId="0" fontId="0" fillId="2" borderId="2" xfId="0" applyFill="1" applyBorder="1"/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/>
    <xf numFmtId="0" fontId="11" fillId="2" borderId="2" xfId="0" applyFont="1" applyFill="1" applyBorder="1" applyProtection="1">
      <protection locked="0"/>
    </xf>
    <xf numFmtId="2" fontId="2" fillId="2" borderId="2" xfId="0" applyNumberFormat="1" applyFont="1" applyFill="1" applyBorder="1"/>
    <xf numFmtId="2" fontId="11" fillId="2" borderId="2" xfId="0" applyNumberFormat="1" applyFont="1" applyFill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Alignment="1"/>
    <xf numFmtId="165" fontId="18" fillId="0" borderId="0" xfId="0" applyNumberFormat="1" applyFont="1"/>
    <xf numFmtId="0" fontId="7" fillId="0" borderId="0" xfId="0" applyFont="1"/>
    <xf numFmtId="165" fontId="7" fillId="0" borderId="0" xfId="0" applyNumberFormat="1" applyFont="1"/>
    <xf numFmtId="49" fontId="7" fillId="0" borderId="0" xfId="0" applyNumberFormat="1" applyFont="1"/>
    <xf numFmtId="165" fontId="10" fillId="0" borderId="0" xfId="0" applyNumberFormat="1" applyFont="1"/>
    <xf numFmtId="2" fontId="7" fillId="0" borderId="0" xfId="0" applyNumberFormat="1" applyFont="1"/>
    <xf numFmtId="165" fontId="11" fillId="0" borderId="0" xfId="0" applyNumberFormat="1" applyFont="1"/>
    <xf numFmtId="2" fontId="12" fillId="0" borderId="0" xfId="0" applyNumberFormat="1" applyFon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1" fillId="0" borderId="0" xfId="0" applyFont="1" applyFill="1" applyProtection="1">
      <protection locked="0"/>
    </xf>
    <xf numFmtId="2" fontId="11" fillId="4" borderId="0" xfId="0" applyNumberFormat="1" applyFont="1" applyFill="1"/>
    <xf numFmtId="0" fontId="11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26" fillId="0" borderId="6" xfId="0" applyFont="1" applyFill="1" applyBorder="1" applyAlignment="1"/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 applyProtection="1">
      <alignment horizontal="center"/>
    </xf>
    <xf numFmtId="1" fontId="47" fillId="0" borderId="1" xfId="0" applyNumberFormat="1" applyFont="1" applyFill="1" applyBorder="1" applyAlignment="1" applyProtection="1">
      <alignment horizontal="left"/>
    </xf>
    <xf numFmtId="0" fontId="47" fillId="0" borderId="1" xfId="0" applyFont="1" applyFill="1" applyBorder="1" applyAlignment="1" applyProtection="1">
      <alignment horizontal="left"/>
    </xf>
    <xf numFmtId="0" fontId="26" fillId="0" borderId="1" xfId="0" applyFont="1" applyFill="1" applyBorder="1" applyAlignment="1" applyProtection="1"/>
    <xf numFmtId="0" fontId="33" fillId="0" borderId="1" xfId="0" applyFont="1" applyFill="1" applyBorder="1" applyAlignment="1" applyProtection="1">
      <alignment horizontal="center"/>
    </xf>
    <xf numFmtId="49" fontId="11" fillId="0" borderId="6" xfId="0" applyNumberFormat="1" applyFont="1" applyFill="1" applyBorder="1" applyAlignment="1">
      <alignment vertical="distributed" wrapText="1"/>
    </xf>
    <xf numFmtId="0" fontId="11" fillId="0" borderId="6" xfId="0" applyFont="1" applyFill="1" applyBorder="1" applyAlignment="1">
      <alignment vertical="justify" wrapText="1"/>
    </xf>
    <xf numFmtId="2" fontId="59" fillId="0" borderId="1" xfId="0" applyNumberFormat="1" applyFont="1" applyFill="1" applyBorder="1" applyAlignment="1">
      <alignment horizontal="right"/>
    </xf>
    <xf numFmtId="0" fontId="61" fillId="7" borderId="0" xfId="0" applyFont="1" applyFill="1"/>
    <xf numFmtId="0" fontId="61" fillId="0" borderId="0" xfId="0" applyFont="1" applyFill="1"/>
    <xf numFmtId="0" fontId="0" fillId="0" borderId="1" xfId="0" applyFill="1" applyBorder="1"/>
    <xf numFmtId="0" fontId="11" fillId="0" borderId="1" xfId="0" applyFont="1" applyFill="1" applyBorder="1" applyProtection="1">
      <protection locked="0"/>
    </xf>
    <xf numFmtId="0" fontId="74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8" fillId="0" borderId="1" xfId="0" applyFont="1" applyFill="1" applyBorder="1"/>
    <xf numFmtId="0" fontId="7" fillId="0" borderId="1" xfId="0" applyFont="1" applyFill="1" applyBorder="1"/>
    <xf numFmtId="0" fontId="0" fillId="0" borderId="1" xfId="0" applyFill="1" applyBorder="1" applyProtection="1">
      <protection locked="0"/>
    </xf>
    <xf numFmtId="0" fontId="0" fillId="0" borderId="0" xfId="0" applyFill="1"/>
    <xf numFmtId="0" fontId="4" fillId="0" borderId="0" xfId="0" applyFont="1" applyFill="1" applyAlignment="1">
      <alignment horizontal="center"/>
    </xf>
    <xf numFmtId="4" fontId="69" fillId="0" borderId="0" xfId="0" applyNumberFormat="1" applyFont="1" applyFill="1" applyBorder="1" applyAlignment="1">
      <alignment horizontal="center"/>
    </xf>
    <xf numFmtId="4" fontId="69" fillId="0" borderId="18" xfId="0" applyNumberFormat="1" applyFont="1" applyFill="1" applyBorder="1" applyAlignment="1">
      <alignment horizontal="center"/>
    </xf>
    <xf numFmtId="0" fontId="70" fillId="0" borderId="18" xfId="0" applyFont="1" applyFill="1" applyBorder="1"/>
    <xf numFmtId="165" fontId="69" fillId="0" borderId="18" xfId="0" applyNumberFormat="1" applyFont="1" applyFill="1" applyBorder="1"/>
    <xf numFmtId="4" fontId="71" fillId="0" borderId="18" xfId="0" applyNumberFormat="1" applyFont="1" applyFill="1" applyBorder="1"/>
    <xf numFmtId="165" fontId="71" fillId="0" borderId="18" xfId="0" applyNumberFormat="1" applyFont="1" applyFill="1" applyBorder="1"/>
    <xf numFmtId="49" fontId="71" fillId="0" borderId="18" xfId="0" applyNumberFormat="1" applyFont="1" applyFill="1" applyBorder="1"/>
    <xf numFmtId="4" fontId="71" fillId="0" borderId="4" xfId="0" applyNumberFormat="1" applyFont="1" applyFill="1" applyBorder="1"/>
    <xf numFmtId="165" fontId="69" fillId="0" borderId="1" xfId="0" applyNumberFormat="1" applyFont="1" applyFill="1" applyBorder="1"/>
    <xf numFmtId="4" fontId="75" fillId="0" borderId="1" xfId="0" applyNumberFormat="1" applyFont="1" applyFill="1" applyBorder="1" applyAlignment="1"/>
    <xf numFmtId="0" fontId="74" fillId="0" borderId="19" xfId="0" applyFont="1" applyFill="1" applyBorder="1"/>
    <xf numFmtId="0" fontId="11" fillId="0" borderId="0" xfId="0" applyFont="1" applyFill="1" applyAlignment="1">
      <alignment horizontal="center" vertical="center"/>
    </xf>
    <xf numFmtId="0" fontId="14" fillId="0" borderId="0" xfId="0" applyFont="1" applyFill="1"/>
    <xf numFmtId="0" fontId="0" fillId="0" borderId="0" xfId="0" applyFill="1" applyProtection="1">
      <protection locked="0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8" fillId="0" borderId="0" xfId="0" applyFont="1" applyAlignment="1">
      <alignment horizontal="center"/>
    </xf>
    <xf numFmtId="165" fontId="69" fillId="0" borderId="0" xfId="0" applyNumberFormat="1" applyFont="1" applyFill="1" applyBorder="1"/>
    <xf numFmtId="2" fontId="12" fillId="0" borderId="0" xfId="0" applyNumberFormat="1" applyFont="1" applyFill="1" applyBorder="1" applyAlignment="1">
      <alignment horizontal="right"/>
    </xf>
    <xf numFmtId="0" fontId="74" fillId="0" borderId="0" xfId="0" applyFont="1" applyFill="1"/>
    <xf numFmtId="49" fontId="7" fillId="0" borderId="0" xfId="0" applyNumberFormat="1" applyFont="1" applyBorder="1"/>
    <xf numFmtId="0" fontId="7" fillId="0" borderId="0" xfId="0" applyFont="1" applyBorder="1"/>
    <xf numFmtId="165" fontId="7" fillId="0" borderId="0" xfId="0" applyNumberFormat="1" applyFont="1" applyBorder="1"/>
    <xf numFmtId="2" fontId="12" fillId="0" borderId="0" xfId="0" applyNumberFormat="1" applyFont="1" applyFill="1"/>
    <xf numFmtId="0" fontId="2" fillId="0" borderId="0" xfId="0" applyFont="1" applyFill="1"/>
    <xf numFmtId="0" fontId="11" fillId="0" borderId="0" xfId="0" applyFont="1" applyFill="1"/>
    <xf numFmtId="0" fontId="18" fillId="0" borderId="0" xfId="0" applyFont="1" applyBorder="1"/>
    <xf numFmtId="165" fontId="18" fillId="0" borderId="0" xfId="0" applyNumberFormat="1" applyFont="1" applyBorder="1"/>
    <xf numFmtId="2" fontId="2" fillId="0" borderId="0" xfId="0" applyNumberFormat="1" applyFont="1" applyFill="1"/>
    <xf numFmtId="2" fontId="11" fillId="0" borderId="0" xfId="0" applyNumberFormat="1" applyFont="1" applyFill="1"/>
    <xf numFmtId="167" fontId="0" fillId="0" borderId="0" xfId="0" applyNumberFormat="1" applyBorder="1"/>
    <xf numFmtId="167" fontId="18" fillId="0" borderId="0" xfId="0" applyNumberFormat="1" applyFont="1" applyBorder="1"/>
    <xf numFmtId="49" fontId="18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2" fontId="7" fillId="0" borderId="0" xfId="0" applyNumberFormat="1" applyFont="1" applyFill="1"/>
    <xf numFmtId="165" fontId="18" fillId="0" borderId="0" xfId="0" applyNumberFormat="1" applyFont="1" applyFill="1" applyBorder="1"/>
    <xf numFmtId="0" fontId="7" fillId="0" borderId="0" xfId="0" applyFont="1" applyFill="1" applyBorder="1"/>
    <xf numFmtId="165" fontId="7" fillId="0" borderId="0" xfId="0" applyNumberFormat="1" applyFont="1" applyFill="1" applyBorder="1"/>
    <xf numFmtId="49" fontId="7" fillId="0" borderId="0" xfId="0" applyNumberFormat="1" applyFont="1" applyFill="1" applyBorder="1"/>
    <xf numFmtId="2" fontId="7" fillId="0" borderId="0" xfId="0" applyNumberFormat="1" applyFont="1" applyFill="1" applyBorder="1"/>
    <xf numFmtId="165" fontId="11" fillId="0" borderId="0" xfId="0" applyNumberFormat="1" applyFont="1" applyFill="1"/>
    <xf numFmtId="0" fontId="7" fillId="0" borderId="0" xfId="0" applyFont="1" applyAlignment="1">
      <alignment horizontal="center"/>
    </xf>
    <xf numFmtId="165" fontId="7" fillId="0" borderId="0" xfId="0" applyNumberFormat="1" applyFont="1" applyFill="1"/>
    <xf numFmtId="0" fontId="7" fillId="0" borderId="0" xfId="0" applyFont="1" applyFill="1"/>
    <xf numFmtId="49" fontId="7" fillId="0" borderId="0" xfId="0" applyNumberFormat="1" applyFont="1" applyFill="1"/>
    <xf numFmtId="165" fontId="10" fillId="0" borderId="0" xfId="0" applyNumberFormat="1" applyFont="1" applyFill="1"/>
    <xf numFmtId="0" fontId="63" fillId="0" borderId="0" xfId="0" applyFont="1" applyFill="1"/>
    <xf numFmtId="0" fontId="76" fillId="0" borderId="0" xfId="0" applyFont="1" applyAlignment="1">
      <alignment horizontal="center" vertical="center"/>
    </xf>
    <xf numFmtId="2" fontId="2" fillId="4" borderId="0" xfId="0" applyNumberFormat="1" applyFont="1" applyFill="1"/>
    <xf numFmtId="0" fontId="0" fillId="0" borderId="23" xfId="0" applyBorder="1" applyAlignment="1">
      <alignment horizontal="center" vertical="center"/>
    </xf>
    <xf numFmtId="0" fontId="0" fillId="6" borderId="23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9" xfId="0" applyBorder="1"/>
    <xf numFmtId="0" fontId="0" fillId="0" borderId="30" xfId="0" applyBorder="1"/>
    <xf numFmtId="0" fontId="0" fillId="6" borderId="31" xfId="0" applyFill="1" applyBorder="1"/>
    <xf numFmtId="0" fontId="0" fillId="6" borderId="32" xfId="0" applyFill="1" applyBorder="1"/>
    <xf numFmtId="0" fontId="0" fillId="0" borderId="33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0" xfId="0" applyBorder="1"/>
    <xf numFmtId="0" fontId="0" fillId="6" borderId="27" xfId="0" applyFill="1" applyBorder="1"/>
    <xf numFmtId="0" fontId="0" fillId="6" borderId="0" xfId="0" applyFill="1" applyBorder="1"/>
    <xf numFmtId="0" fontId="0" fillId="0" borderId="37" xfId="0" applyBorder="1"/>
    <xf numFmtId="0" fontId="0" fillId="0" borderId="28" xfId="0" applyBorder="1"/>
    <xf numFmtId="0" fontId="0" fillId="0" borderId="38" xfId="0" applyFill="1" applyBorder="1"/>
    <xf numFmtId="0" fontId="0" fillId="0" borderId="14" xfId="0" applyFill="1" applyBorder="1"/>
    <xf numFmtId="0" fontId="0" fillId="0" borderId="26" xfId="0" applyFill="1" applyBorder="1"/>
    <xf numFmtId="0" fontId="0" fillId="0" borderId="16" xfId="0" applyFill="1" applyBorder="1"/>
    <xf numFmtId="0" fontId="0" fillId="0" borderId="16" xfId="0" applyBorder="1"/>
    <xf numFmtId="0" fontId="0" fillId="0" borderId="39" xfId="0" applyFill="1" applyBorder="1"/>
    <xf numFmtId="0" fontId="0" fillId="0" borderId="7" xfId="0" applyFill="1" applyBorder="1"/>
    <xf numFmtId="0" fontId="0" fillId="0" borderId="40" xfId="0" applyFill="1" applyBorder="1"/>
    <xf numFmtId="0" fontId="0" fillId="0" borderId="41" xfId="0" applyFill="1" applyBorder="1"/>
    <xf numFmtId="0" fontId="0" fillId="0" borderId="41" xfId="0" applyBorder="1"/>
    <xf numFmtId="0" fontId="1" fillId="8" borderId="22" xfId="0" applyFont="1" applyFill="1" applyBorder="1"/>
    <xf numFmtId="0" fontId="0" fillId="0" borderId="23" xfId="0" applyBorder="1"/>
    <xf numFmtId="0" fontId="1" fillId="9" borderId="23" xfId="0" applyFont="1" applyFill="1" applyBorder="1"/>
    <xf numFmtId="0" fontId="0" fillId="0" borderId="24" xfId="0" applyBorder="1"/>
    <xf numFmtId="0" fontId="1" fillId="5" borderId="28" xfId="0" applyFont="1" applyFill="1" applyBorder="1"/>
    <xf numFmtId="0" fontId="1" fillId="10" borderId="0" xfId="0" applyFont="1" applyFill="1" applyBorder="1"/>
    <xf numFmtId="0" fontId="0" fillId="11" borderId="0" xfId="0" applyFill="1" applyBorder="1"/>
    <xf numFmtId="0" fontId="1" fillId="11" borderId="0" xfId="0" applyFont="1" applyFill="1" applyBorder="1"/>
    <xf numFmtId="0" fontId="1" fillId="11" borderId="27" xfId="0" applyFont="1" applyFill="1" applyBorder="1"/>
    <xf numFmtId="0" fontId="0" fillId="11" borderId="27" xfId="0" applyFill="1" applyBorder="1"/>
    <xf numFmtId="0" fontId="0" fillId="0" borderId="27" xfId="0" applyBorder="1"/>
    <xf numFmtId="0" fontId="0" fillId="0" borderId="0" xfId="0" quotePrefix="1" applyBorder="1"/>
    <xf numFmtId="0" fontId="1" fillId="5" borderId="45" xfId="0" applyFont="1" applyFill="1" applyBorder="1"/>
    <xf numFmtId="0" fontId="0" fillId="0" borderId="32" xfId="0" applyBorder="1" applyAlignment="1">
      <alignment horizontal="center"/>
    </xf>
    <xf numFmtId="0" fontId="1" fillId="10" borderId="32" xfId="0" applyFont="1" applyFill="1" applyBorder="1"/>
    <xf numFmtId="0" fontId="0" fillId="0" borderId="46" xfId="0" applyBorder="1"/>
    <xf numFmtId="0" fontId="1" fillId="0" borderId="0" xfId="0" applyFont="1" applyBorder="1"/>
    <xf numFmtId="0" fontId="77" fillId="0" borderId="0" xfId="0" applyFont="1" applyBorder="1" applyAlignment="1">
      <alignment horizontal="center" vertical="center" textRotation="90"/>
    </xf>
    <xf numFmtId="0" fontId="1" fillId="5" borderId="0" xfId="0" applyFont="1" applyFill="1" applyBorder="1"/>
    <xf numFmtId="0" fontId="25" fillId="0" borderId="0" xfId="0" applyFont="1" applyFill="1" applyBorder="1" applyAlignment="1">
      <alignment wrapText="1"/>
    </xf>
    <xf numFmtId="165" fontId="25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Alignment="1">
      <alignment horizontal="left"/>
    </xf>
    <xf numFmtId="0" fontId="26" fillId="0" borderId="5" xfId="0" applyFont="1" applyFill="1" applyBorder="1" applyAlignment="1">
      <alignment horizontal="center" textRotation="90" wrapText="1"/>
    </xf>
    <xf numFmtId="0" fontId="26" fillId="0" borderId="13" xfId="0" applyFont="1" applyFill="1" applyBorder="1" applyAlignment="1">
      <alignment horizontal="center" textRotation="90" wrapText="1"/>
    </xf>
    <xf numFmtId="0" fontId="26" fillId="0" borderId="15" xfId="0" applyFont="1" applyFill="1" applyBorder="1" applyAlignment="1">
      <alignment horizontal="center" textRotation="90" wrapText="1"/>
    </xf>
    <xf numFmtId="0" fontId="32" fillId="0" borderId="5" xfId="0" applyFont="1" applyFill="1" applyBorder="1" applyAlignment="1">
      <alignment horizontal="center" textRotation="90" wrapText="1"/>
    </xf>
    <xf numFmtId="0" fontId="32" fillId="0" borderId="13" xfId="0" applyFont="1" applyFill="1" applyBorder="1" applyAlignment="1">
      <alignment horizontal="center" textRotation="90" wrapText="1"/>
    </xf>
    <xf numFmtId="0" fontId="32" fillId="0" borderId="15" xfId="0" applyFont="1" applyFill="1" applyBorder="1" applyAlignment="1">
      <alignment horizontal="center" textRotation="90" wrapText="1"/>
    </xf>
    <xf numFmtId="0" fontId="33" fillId="0" borderId="5" xfId="0" applyFont="1" applyFill="1" applyBorder="1" applyAlignment="1" applyProtection="1">
      <alignment horizontal="center" wrapText="1"/>
      <protection locked="0"/>
    </xf>
    <xf numFmtId="0" fontId="33" fillId="0" borderId="13" xfId="0" applyFont="1" applyFill="1" applyBorder="1" applyAlignment="1" applyProtection="1">
      <alignment horizontal="center" wrapText="1"/>
      <protection locked="0"/>
    </xf>
    <xf numFmtId="0" fontId="33" fillId="0" borderId="15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>
      <alignment horizontal="center" wrapText="1"/>
    </xf>
    <xf numFmtId="165" fontId="6" fillId="2" borderId="0" xfId="0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77" fillId="0" borderId="42" xfId="0" applyFont="1" applyBorder="1" applyAlignment="1">
      <alignment horizontal="center" vertical="center" textRotation="90"/>
    </xf>
    <xf numFmtId="0" fontId="77" fillId="0" borderId="43" xfId="0" applyFont="1" applyBorder="1" applyAlignment="1">
      <alignment horizontal="center" vertical="center" textRotation="90"/>
    </xf>
    <xf numFmtId="0" fontId="77" fillId="0" borderId="44" xfId="0" applyFont="1" applyBorder="1" applyAlignment="1">
      <alignment horizontal="center" vertical="center" textRotation="90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wrapText="1"/>
    </xf>
    <xf numFmtId="165" fontId="30" fillId="0" borderId="6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165" fontId="31" fillId="0" borderId="7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textRotation="90" wrapText="1"/>
    </xf>
    <xf numFmtId="0" fontId="36" fillId="0" borderId="5" xfId="0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165" fontId="38" fillId="0" borderId="14" xfId="0" applyNumberFormat="1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textRotation="90" wrapText="1"/>
    </xf>
    <xf numFmtId="0" fontId="36" fillId="0" borderId="13" xfId="0" applyFont="1" applyFill="1" applyBorder="1" applyAlignment="1">
      <alignment horizontal="center" vertical="center" textRotation="90" wrapText="1"/>
    </xf>
    <xf numFmtId="0" fontId="27" fillId="0" borderId="0" xfId="0" applyFont="1" applyFill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wrapText="1"/>
    </xf>
    <xf numFmtId="165" fontId="39" fillId="0" borderId="15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 textRotation="90"/>
    </xf>
    <xf numFmtId="2" fontId="38" fillId="0" borderId="12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 textRotation="90"/>
    </xf>
    <xf numFmtId="165" fontId="33" fillId="0" borderId="15" xfId="0" applyNumberFormat="1" applyFont="1" applyFill="1" applyBorder="1" applyAlignment="1">
      <alignment horizontal="center"/>
    </xf>
    <xf numFmtId="2" fontId="42" fillId="0" borderId="14" xfId="0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textRotation="90" wrapText="1"/>
    </xf>
    <xf numFmtId="0" fontId="44" fillId="0" borderId="5" xfId="0" applyFont="1" applyFill="1" applyBorder="1" applyAlignment="1">
      <alignment horizontal="center" vertical="center" textRotation="90" wrapText="1"/>
    </xf>
    <xf numFmtId="0" fontId="26" fillId="0" borderId="0" xfId="0" applyFont="1" applyFill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textRotation="90" wrapText="1"/>
    </xf>
    <xf numFmtId="0" fontId="36" fillId="0" borderId="15" xfId="0" applyFont="1" applyFill="1" applyBorder="1" applyAlignment="1">
      <alignment horizontal="center" vertical="center" textRotation="90" wrapText="1"/>
    </xf>
    <xf numFmtId="0" fontId="26" fillId="0" borderId="0" xfId="0" applyFont="1" applyFill="1" applyAlignment="1" applyProtection="1">
      <alignment horizontal="center"/>
    </xf>
    <xf numFmtId="0" fontId="27" fillId="0" borderId="0" xfId="0" applyFont="1" applyFill="1" applyAlignment="1" applyProtection="1">
      <alignment horizontal="center"/>
    </xf>
    <xf numFmtId="0" fontId="26" fillId="0" borderId="9" xfId="0" applyFont="1" applyFill="1" applyBorder="1" applyAlignment="1" applyProtection="1">
      <alignment horizontal="center"/>
    </xf>
    <xf numFmtId="0" fontId="26" fillId="0" borderId="9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center"/>
    </xf>
    <xf numFmtId="0" fontId="29" fillId="0" borderId="15" xfId="0" applyFont="1" applyFill="1" applyBorder="1" applyAlignment="1" applyProtection="1">
      <alignment horizontal="center"/>
    </xf>
    <xf numFmtId="165" fontId="29" fillId="0" borderId="15" xfId="0" applyNumberFormat="1" applyFont="1" applyFill="1" applyBorder="1" applyAlignment="1" applyProtection="1">
      <alignment horizontal="center"/>
    </xf>
    <xf numFmtId="0" fontId="38" fillId="0" borderId="12" xfId="0" applyFont="1" applyFill="1" applyBorder="1" applyAlignment="1" applyProtection="1">
      <alignment horizontal="center"/>
    </xf>
    <xf numFmtId="0" fontId="38" fillId="0" borderId="1" xfId="0" applyFont="1" applyFill="1" applyBorder="1" applyAlignment="1" applyProtection="1">
      <alignment horizontal="center"/>
    </xf>
    <xf numFmtId="165" fontId="33" fillId="0" borderId="15" xfId="0" applyNumberFormat="1" applyFont="1" applyFill="1" applyBorder="1" applyAlignment="1" applyProtection="1">
      <alignment horizontal="left"/>
    </xf>
    <xf numFmtId="49" fontId="38" fillId="0" borderId="1" xfId="0" applyNumberFormat="1" applyFont="1" applyFill="1" applyBorder="1" applyAlignment="1" applyProtection="1">
      <alignment horizontal="center"/>
    </xf>
    <xf numFmtId="165" fontId="45" fillId="0" borderId="15" xfId="0" applyNumberFormat="1" applyFont="1" applyFill="1" applyBorder="1" applyAlignment="1" applyProtection="1">
      <alignment horizontal="left"/>
    </xf>
    <xf numFmtId="165" fontId="46" fillId="0" borderId="15" xfId="0" applyNumberFormat="1" applyFont="1" applyFill="1" applyBorder="1" applyAlignment="1" applyProtection="1">
      <alignment horizontal="left"/>
    </xf>
    <xf numFmtId="2" fontId="38" fillId="0" borderId="12" xfId="0" applyNumberFormat="1" applyFont="1" applyFill="1" applyBorder="1" applyAlignment="1" applyProtection="1">
      <alignment horizontal="center"/>
    </xf>
    <xf numFmtId="1" fontId="33" fillId="0" borderId="15" xfId="0" applyNumberFormat="1" applyFont="1" applyFill="1" applyBorder="1" applyAlignment="1" applyProtection="1">
      <alignment horizontal="left"/>
    </xf>
    <xf numFmtId="2" fontId="42" fillId="0" borderId="12" xfId="0" applyNumberFormat="1" applyFont="1" applyFill="1" applyBorder="1" applyAlignment="1" applyProtection="1">
      <alignment horizontal="center"/>
    </xf>
    <xf numFmtId="0" fontId="48" fillId="0" borderId="1" xfId="0" applyFont="1" applyFill="1" applyBorder="1" applyAlignment="1" applyProtection="1">
      <alignment horizontal="left"/>
    </xf>
    <xf numFmtId="1" fontId="49" fillId="0" borderId="15" xfId="0" applyNumberFormat="1" applyFont="1" applyFill="1" applyBorder="1" applyAlignment="1" applyProtection="1">
      <alignment horizontal="left"/>
    </xf>
    <xf numFmtId="0" fontId="47" fillId="0" borderId="1" xfId="0" applyFont="1" applyFill="1" applyBorder="1" applyAlignment="1" applyProtection="1">
      <alignment horizontal="center"/>
    </xf>
    <xf numFmtId="0" fontId="50" fillId="0" borderId="1" xfId="0" applyFont="1" applyFill="1" applyBorder="1" applyAlignment="1" applyProtection="1">
      <alignment horizontal="center" textRotation="90" wrapText="1"/>
    </xf>
    <xf numFmtId="165" fontId="51" fillId="0" borderId="1" xfId="0" applyNumberFormat="1" applyFont="1" applyFill="1" applyBorder="1" applyAlignment="1" applyProtection="1">
      <alignment horizontal="left" vertical="center"/>
    </xf>
    <xf numFmtId="2" fontId="52" fillId="0" borderId="1" xfId="0" applyNumberFormat="1" applyFont="1" applyFill="1" applyBorder="1" applyProtection="1"/>
    <xf numFmtId="0" fontId="33" fillId="0" borderId="0" xfId="0" applyFont="1" applyFill="1" applyAlignment="1" applyProtection="1">
      <alignment horizontal="center"/>
    </xf>
    <xf numFmtId="0" fontId="33" fillId="0" borderId="0" xfId="0" applyFont="1" applyFill="1" applyAlignment="1" applyProtection="1">
      <alignment horizontal="center" vertical="center"/>
    </xf>
    <xf numFmtId="2" fontId="7" fillId="0" borderId="0" xfId="0" applyNumberFormat="1" applyFont="1" applyFill="1" applyProtection="1"/>
    <xf numFmtId="0" fontId="53" fillId="0" borderId="1" xfId="0" applyFont="1" applyFill="1" applyBorder="1" applyAlignment="1" applyProtection="1">
      <alignment horizontal="center" vertical="center"/>
    </xf>
    <xf numFmtId="0" fontId="54" fillId="0" borderId="6" xfId="0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 applyProtection="1">
      <alignment horizontal="center"/>
    </xf>
    <xf numFmtId="0" fontId="56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/>
    </xf>
    <xf numFmtId="164" fontId="59" fillId="0" borderId="1" xfId="0" applyNumberFormat="1" applyFont="1" applyFill="1" applyBorder="1" applyAlignment="1">
      <alignment horizontal="center"/>
    </xf>
    <xf numFmtId="165" fontId="60" fillId="0" borderId="1" xfId="0" applyNumberFormat="1" applyFont="1" applyFill="1" applyBorder="1"/>
    <xf numFmtId="49" fontId="59" fillId="0" borderId="1" xfId="0" applyNumberFormat="1" applyFont="1" applyFill="1" applyBorder="1"/>
    <xf numFmtId="0" fontId="62" fillId="0" borderId="1" xfId="0" applyFont="1" applyFill="1" applyBorder="1" applyAlignment="1">
      <alignment horizontal="center" vertical="center"/>
    </xf>
    <xf numFmtId="1" fontId="62" fillId="0" borderId="1" xfId="0" quotePrefix="1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/>
    </xf>
    <xf numFmtId="165" fontId="51" fillId="0" borderId="1" xfId="0" applyNumberFormat="1" applyFont="1" applyFill="1" applyBorder="1"/>
    <xf numFmtId="2" fontId="8" fillId="0" borderId="1" xfId="0" applyNumberFormat="1" applyFont="1" applyFill="1" applyBorder="1" applyProtection="1">
      <protection locked="0"/>
    </xf>
    <xf numFmtId="2" fontId="7" fillId="0" borderId="17" xfId="0" applyNumberFormat="1" applyFont="1" applyFill="1" applyBorder="1"/>
    <xf numFmtId="0" fontId="64" fillId="0" borderId="0" xfId="0" applyFont="1" applyFill="1"/>
    <xf numFmtId="2" fontId="60" fillId="0" borderId="1" xfId="0" applyNumberFormat="1" applyFont="1" applyFill="1" applyBorder="1" applyAlignment="1">
      <alignment horizontal="center" vertical="center"/>
    </xf>
    <xf numFmtId="0" fontId="65" fillId="0" borderId="6" xfId="0" applyFont="1" applyFill="1" applyBorder="1" applyAlignment="1">
      <alignment horizontal="center" vertical="center"/>
    </xf>
    <xf numFmtId="0" fontId="66" fillId="0" borderId="1" xfId="0" applyFont="1" applyFill="1" applyBorder="1" applyAlignment="1" applyProtection="1">
      <alignment horizontal="center"/>
      <protection locked="0"/>
    </xf>
    <xf numFmtId="0" fontId="37" fillId="0" borderId="6" xfId="0" applyFont="1" applyFill="1" applyBorder="1" applyAlignment="1"/>
    <xf numFmtId="0" fontId="37" fillId="0" borderId="7" xfId="0" applyFont="1" applyFill="1" applyBorder="1" applyAlignment="1"/>
    <xf numFmtId="165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59" fillId="0" borderId="1" xfId="0" applyNumberFormat="1" applyFont="1" applyFill="1" applyBorder="1"/>
    <xf numFmtId="165" fontId="59" fillId="0" borderId="1" xfId="0" applyNumberFormat="1" applyFont="1" applyFill="1" applyBorder="1"/>
    <xf numFmtId="0" fontId="9" fillId="0" borderId="1" xfId="0" applyFont="1" applyFill="1" applyBorder="1"/>
    <xf numFmtId="0" fontId="59" fillId="0" borderId="1" xfId="0" applyFont="1" applyFill="1" applyBorder="1"/>
    <xf numFmtId="165" fontId="7" fillId="0" borderId="1" xfId="0" applyNumberFormat="1" applyFont="1" applyFill="1" applyBorder="1"/>
    <xf numFmtId="2" fontId="7" fillId="0" borderId="1" xfId="0" applyNumberFormat="1" applyFont="1" applyFill="1" applyBorder="1"/>
    <xf numFmtId="165" fontId="63" fillId="0" borderId="1" xfId="0" applyNumberFormat="1" applyFont="1" applyFill="1" applyBorder="1"/>
    <xf numFmtId="2" fontId="2" fillId="0" borderId="1" xfId="0" applyNumberFormat="1" applyFont="1" applyFill="1" applyBorder="1"/>
    <xf numFmtId="2" fontId="11" fillId="0" borderId="1" xfId="0" applyNumberFormat="1" applyFont="1" applyFill="1" applyBorder="1"/>
    <xf numFmtId="0" fontId="7" fillId="0" borderId="17" xfId="0" applyFont="1" applyFill="1" applyBorder="1"/>
    <xf numFmtId="2" fontId="11" fillId="0" borderId="6" xfId="0" applyNumberFormat="1" applyFont="1" applyFill="1" applyBorder="1"/>
    <xf numFmtId="4" fontId="69" fillId="0" borderId="1" xfId="0" applyNumberFormat="1" applyFont="1" applyFill="1" applyBorder="1" applyAlignment="1">
      <alignment horizontal="center"/>
    </xf>
    <xf numFmtId="0" fontId="70" fillId="0" borderId="6" xfId="0" applyFont="1" applyFill="1" applyBorder="1"/>
    <xf numFmtId="4" fontId="71" fillId="0" borderId="1" xfId="0" applyNumberFormat="1" applyFont="1" applyFill="1" applyBorder="1"/>
    <xf numFmtId="165" fontId="72" fillId="0" borderId="1" xfId="0" applyNumberFormat="1" applyFont="1" applyFill="1" applyBorder="1"/>
    <xf numFmtId="49" fontId="71" fillId="0" borderId="1" xfId="0" applyNumberFormat="1" applyFont="1" applyFill="1" applyBorder="1"/>
    <xf numFmtId="165" fontId="73" fillId="0" borderId="1" xfId="0" applyNumberFormat="1" applyFont="1" applyFill="1" applyBorder="1"/>
    <xf numFmtId="4" fontId="69" fillId="0" borderId="1" xfId="0" applyNumberFormat="1" applyFont="1" applyFill="1" applyBorder="1"/>
    <xf numFmtId="0" fontId="15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2" fontId="2" fillId="0" borderId="20" xfId="0" applyNumberFormat="1" applyFont="1" applyFill="1" applyBorder="1"/>
    <xf numFmtId="2" fontId="11" fillId="0" borderId="21" xfId="0" applyNumberFormat="1" applyFont="1" applyFill="1" applyBorder="1"/>
    <xf numFmtId="0" fontId="7" fillId="0" borderId="21" xfId="0" applyFont="1" applyFill="1" applyBorder="1"/>
    <xf numFmtId="0" fontId="7" fillId="0" borderId="0" xfId="0" applyFont="1" applyFill="1" applyBorder="1" applyAlignment="1">
      <alignment horizontal="center"/>
    </xf>
  </cellXfs>
  <cellStyles count="1">
    <cellStyle name="Обычный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</dxf>
    <dxf>
      <font>
        <b/>
        <i val="0"/>
        <condense val="0"/>
        <extend val="0"/>
        <color indexed="41"/>
      </font>
    </dxf>
    <dxf>
      <font>
        <condense val="0"/>
        <extend val="0"/>
        <color indexed="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0" dropStyle="combo" dx="16" fmlaLink="Лист2!$G$16" fmlaRange="Лист2!$E$15:$E$24" sel="3" val="0"/>
</file>

<file path=xl/ctrlProps/ctrlProp2.xml><?xml version="1.0" encoding="utf-8"?>
<formControlPr xmlns="http://schemas.microsoft.com/office/spreadsheetml/2009/9/main" objectType="Drop" dropLines="10" dropStyle="combo" dx="16" fmlaLink="Лист2!$G$3" fmlaRange="Лист2!$E$2:$E$11" sel="1" val="0"/>
</file>

<file path=xl/ctrlProps/ctrlProp3.xml><?xml version="1.0" encoding="utf-8"?>
<formControlPr xmlns="http://schemas.microsoft.com/office/spreadsheetml/2009/9/main" objectType="Drop" dropLines="10" dropStyle="combo" dx="16" fmlaLink="Лист2!$G$28" fmlaRange="Лист2!$E$27:$E$36" sel="10" val="0"/>
</file>

<file path=xl/ctrlProps/ctrlProp4.xml><?xml version="1.0" encoding="utf-8"?>
<formControlPr xmlns="http://schemas.microsoft.com/office/spreadsheetml/2009/9/main" objectType="Drop" dropLines="10" dropStyle="combo" dx="16" fmlaLink="Лист2!$G$40" fmlaRange="Лист2!$E$39:$E$48" sel="10" val="0"/>
</file>

<file path=xl/ctrlProps/ctrlProp5.xml><?xml version="1.0" encoding="utf-8"?>
<formControlPr xmlns="http://schemas.microsoft.com/office/spreadsheetml/2009/9/main" objectType="Drop" dropStyle="combo" dx="16" fmlaLink="Лист2!$G$3" fmlaRange="Лист2!$E$2:$E$11" noThreeD="1" sel="1" val="0"/>
</file>

<file path=xl/ctrlProps/ctrlProp6.xml><?xml version="1.0" encoding="utf-8"?>
<formControlPr xmlns="http://schemas.microsoft.com/office/spreadsheetml/2009/9/main" objectType="Drop" dropStyle="combo" dx="16" fmlaLink="Лист2!$G$16" fmlaRange="Лист2!$E$15:$E$24" noThreeD="1" sel="3" val="0"/>
</file>

<file path=xl/ctrlProps/ctrlProp7.xml><?xml version="1.0" encoding="utf-8"?>
<formControlPr xmlns="http://schemas.microsoft.com/office/spreadsheetml/2009/9/main" objectType="Drop" dropStyle="combo" dx="16" fmlaLink="Лист2!$G$28" fmlaRange="Лист2!$E$27:$E$36" noThreeD="1" sel="10" val="2"/>
</file>

<file path=xl/ctrlProps/ctrlProp8.xml><?xml version="1.0" encoding="utf-8"?>
<formControlPr xmlns="http://schemas.microsoft.com/office/spreadsheetml/2009/9/main" objectType="Drop" dropStyle="combo" dx="16" fmlaLink="Лист2!$G$40" fmlaRange="Лист2!$E$39:$E$48" noThreeD="1" sel="10" val="0"/>
</file>

<file path=xl/ctrlProps/ctrlProp9.xml><?xml version="1.0" encoding="utf-8"?>
<formControlPr xmlns="http://schemas.microsoft.com/office/spreadsheetml/2009/9/main" objectType="Drop" dropStyle="combo" dx="16" fmlaLink="$N$49" fmlaRange="[2]Лист2!$B$39:$B$43" noThreeD="1" sel="0" val="0"/>
</file>

<file path=xl/ctrlProps/ctrlProp10.xml><?xml version="1.0" encoding="utf-8"?>
<formControlPr xmlns="http://schemas.microsoft.com/office/spreadsheetml/2009/9/main" objectType="Drop" dropStyle="combo" dx="16" fmlaLink="[2]Лист2!$D$41" fmlaRange="[2]Лист2!$B$39:$B$43" noThreeD="1" sel="0" val="0"/>
</file>

<file path=xl/ctrlProps/ctrlProp11.xml><?xml version="1.0" encoding="utf-8"?>
<formControlPr xmlns="http://schemas.microsoft.com/office/spreadsheetml/2009/9/main" objectType="Drop" dropStyle="combo" dx="16" fmlaLink="$G$3" fmlaRange="$E$2:$E$11" noThreeD="1" sel="1" val="0"/>
</file>

<file path=xl/ctrlProps/ctrlProp12.xml><?xml version="1.0" encoding="utf-8"?>
<formControlPr xmlns="http://schemas.microsoft.com/office/spreadsheetml/2009/9/main" objectType="Drop" dropStyle="combo" dx="16" fmlaLink="$G$16" fmlaRange="$E$15:$E$24" noThreeD="1" sel="3" val="0"/>
</file>

<file path=xl/ctrlProps/ctrlProp13.xml><?xml version="1.0" encoding="utf-8"?>
<formControlPr xmlns="http://schemas.microsoft.com/office/spreadsheetml/2009/9/main" objectType="Drop" dropStyle="combo" dx="16" fmlaLink="$G$28" fmlaRange="$E$27:$E$36" noThreeD="1" sel="10" val="0"/>
</file>

<file path=xl/ctrlProps/ctrlProp14.xml><?xml version="1.0" encoding="utf-8"?>
<formControlPr xmlns="http://schemas.microsoft.com/office/spreadsheetml/2009/9/main" objectType="Drop" dropStyle="combo" dx="16" fmlaLink="$G$40" fmlaRange="$E$39:$E$48" noThreeD="1" sel="10" val="2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19049</xdr:colOff>
      <xdr:row>6</xdr:row>
      <xdr:rowOff>19049</xdr:rowOff>
    </xdr:from>
    <xdr:ext cx="1080000" cy="209551"/>
    <xdr:sp macro="" textlink="Лист2!$K$3">
      <xdr:nvSpPr>
        <xdr:cNvPr id="2" name="TextBox 1"/>
        <xdr:cNvSpPr txBox="1"/>
      </xdr:nvSpPr>
      <xdr:spPr>
        <a:xfrm>
          <a:off x="11572874" y="1142999"/>
          <a:ext cx="1080000" cy="209551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fld id="{F8D7C2C7-BE7D-4F74-81B6-067E8536FB89}" type="TxLink">
            <a:rPr lang="ru-RU" sz="1000"/>
            <a:pPr algn="ctr"/>
            <a:t>№1</a:t>
          </a:fld>
          <a:endParaRPr lang="ru-RU" sz="10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</xdr:row>
          <xdr:rowOff>9525</xdr:rowOff>
        </xdr:from>
        <xdr:to>
          <xdr:col>26</xdr:col>
          <xdr:colOff>400050</xdr:colOff>
          <xdr:row>5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</xdr:row>
          <xdr:rowOff>9525</xdr:rowOff>
        </xdr:from>
        <xdr:to>
          <xdr:col>16</xdr:col>
          <xdr:colOff>657225</xdr:colOff>
          <xdr:row>6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</xdr:row>
          <xdr:rowOff>9525</xdr:rowOff>
        </xdr:from>
        <xdr:to>
          <xdr:col>32</xdr:col>
          <xdr:colOff>333375</xdr:colOff>
          <xdr:row>5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</xdr:row>
          <xdr:rowOff>9525</xdr:rowOff>
        </xdr:from>
        <xdr:to>
          <xdr:col>38</xdr:col>
          <xdr:colOff>419099</xdr:colOff>
          <xdr:row>5</xdr:row>
          <xdr:rowOff>209550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161925</xdr:rowOff>
        </xdr:from>
        <xdr:to>
          <xdr:col>14</xdr:col>
          <xdr:colOff>285750</xdr:colOff>
          <xdr:row>5</xdr:row>
          <xdr:rowOff>247650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</xdr:row>
          <xdr:rowOff>171450</xdr:rowOff>
        </xdr:from>
        <xdr:to>
          <xdr:col>22</xdr:col>
          <xdr:colOff>285750</xdr:colOff>
          <xdr:row>5</xdr:row>
          <xdr:rowOff>228600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</xdr:row>
          <xdr:rowOff>161925</xdr:rowOff>
        </xdr:from>
        <xdr:to>
          <xdr:col>28</xdr:col>
          <xdr:colOff>295275</xdr:colOff>
          <xdr:row>5</xdr:row>
          <xdr:rowOff>228600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</xdr:row>
          <xdr:rowOff>180975</xdr:rowOff>
        </xdr:from>
        <xdr:to>
          <xdr:col>34</xdr:col>
          <xdr:colOff>295275</xdr:colOff>
          <xdr:row>5</xdr:row>
          <xdr:rowOff>228600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</xdr:row>
          <xdr:rowOff>9525</xdr:rowOff>
        </xdr:from>
        <xdr:to>
          <xdr:col>39</xdr:col>
          <xdr:colOff>581025</xdr:colOff>
          <xdr:row>5</xdr:row>
          <xdr:rowOff>180975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</xdr:row>
          <xdr:rowOff>180975</xdr:rowOff>
        </xdr:from>
        <xdr:to>
          <xdr:col>40</xdr:col>
          <xdr:colOff>295275</xdr:colOff>
          <xdr:row>5</xdr:row>
          <xdr:rowOff>228600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123825</xdr:rowOff>
        </xdr:from>
        <xdr:to>
          <xdr:col>9</xdr:col>
          <xdr:colOff>161925</xdr:colOff>
          <xdr:row>3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14</xdr:row>
          <xdr:rowOff>123825</xdr:rowOff>
        </xdr:from>
        <xdr:to>
          <xdr:col>9</xdr:col>
          <xdr:colOff>161925</xdr:colOff>
          <xdr:row>16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26</xdr:row>
          <xdr:rowOff>123825</xdr:rowOff>
        </xdr:from>
        <xdr:to>
          <xdr:col>9</xdr:col>
          <xdr:colOff>161925</xdr:colOff>
          <xdr:row>28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38</xdr:row>
          <xdr:rowOff>123825</xdr:rowOff>
        </xdr:from>
        <xdr:to>
          <xdr:col>9</xdr:col>
          <xdr:colOff>161925</xdr:colOff>
          <xdr:row>40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88;&#1086;&#1073;&#1099;%20&#1084;&#1072;&#1082;&#1088;&#1086;&#1089;&#1072;%20&#1076;&#1083;&#1103;%20&#1080;&#1085;&#1074;&#1077;&#1085;&#1090;&#1086;&#1088;&#1080;\&#1054;&#1082;&#1086;&#1085;&#1095;&#1072;&#1090;&#1077;&#1083;&#1100;&#1085;&#1099;&#1081;%201&#1081;\19.11.2018%20Inventiry%20MWD%20COMPAS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!/Downloads/_2-1-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. 1"/>
      <sheetName val="Лист1"/>
      <sheetName val="Лист2"/>
      <sheetName val="Накладна"/>
      <sheetName val="Акт на використання База ВТЗ"/>
      <sheetName val="Акт  св.1"/>
      <sheetName val="Нак. св.1"/>
      <sheetName val="Акт  св.2"/>
      <sheetName val="Нак. св.2"/>
      <sheetName val="Акт. св3"/>
      <sheetName val="Нак. св.3"/>
      <sheetName val="Акт. св4"/>
      <sheetName val="Нак. св.4"/>
      <sheetName val="min.Count"/>
      <sheetName val="Контейнер"/>
    </sheetNames>
    <definedNames>
      <definedName name="Акт_св1"/>
      <definedName name="Акт_св2"/>
      <definedName name="Акт_св3"/>
      <definedName name="Нак_св1"/>
      <definedName name="Нак_св2"/>
      <definedName name="Нак_св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Лист1"/>
      <sheetName val="Лист2"/>
      <sheetName val="_2-1- (2)"/>
    </sheetNames>
    <definedNames>
      <definedName name="Раскрсписок4_Изменение"/>
    </definedNames>
    <sheetDataSet>
      <sheetData sheetId="0"/>
      <sheetData sheetId="1"/>
      <sheetData sheetId="2">
        <row r="4">
          <cell r="B4" t="str">
            <v>№1</v>
          </cell>
        </row>
        <row r="38">
          <cell r="H38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ctrlProp" Target="../ctrlProps/ctrlProp5.xml"/><Relationship Id="rId7" Type="http://schemas.openxmlformats.org/officeDocument/2006/relationships/ctrlProp" Target="../ctrlProps/ctrlProp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E18"/>
  <sheetViews>
    <sheetView tabSelected="1" view="pageBreakPreview" topLeftCell="H1" zoomScale="85" zoomScaleSheetLayoutView="85" workbookViewId="0">
      <pane ySplit="7" topLeftCell="A8" activePane="bottomLeft" state="frozen"/>
      <selection activeCell="AB14" sqref="AB14"/>
      <selection pane="bottomLeft" activeCell="E13" sqref="E13:U13"/>
    </sheetView>
  </sheetViews>
  <sheetFormatPr defaultRowHeight="12.75" outlineLevelCol="3" x14ac:dyDescent="0.2"/>
  <cols>
    <col min="1" max="1" width="6.140625" customWidth="1"/>
    <col min="2" max="2" width="4.42578125" style="2" hidden="1" customWidth="1" outlineLevel="1"/>
    <col min="3" max="3" width="3.7109375" style="30" hidden="1" customWidth="1" outlineLevel="1"/>
    <col min="4" max="4" width="22.42578125" style="3" hidden="1" customWidth="1" outlineLevel="1"/>
    <col min="5" max="5" width="7.42578125" style="131" customWidth="1" collapsed="1"/>
    <col min="6" max="6" width="7.85546875" style="131" customWidth="1"/>
    <col min="7" max="7" width="33" style="65" customWidth="1"/>
    <col min="8" max="8" width="43.42578125" style="65" customWidth="1"/>
    <col min="9" max="9" width="12.85546875" style="65" customWidth="1"/>
    <col min="10" max="10" width="5" style="65" customWidth="1"/>
    <col min="11" max="11" width="10.5703125" style="66" customWidth="1"/>
    <col min="12" max="12" width="8.7109375" style="67" hidden="1" customWidth="1"/>
    <col min="13" max="13" width="1.7109375" style="67" customWidth="1"/>
    <col min="14" max="14" width="10.5703125" style="68" customWidth="1"/>
    <col min="15" max="15" width="4.140625" style="67" customWidth="1"/>
    <col min="16" max="16" width="7.140625" style="69" customWidth="1"/>
    <col min="17" max="17" width="10.5703125" style="68" customWidth="1"/>
    <col min="18" max="18" width="8.7109375" style="67" hidden="1" customWidth="1"/>
    <col min="19" max="19" width="1.7109375" style="67" customWidth="1"/>
    <col min="20" max="20" width="11.85546875" style="70" customWidth="1"/>
    <col min="21" max="21" width="8.7109375" style="71" hidden="1" customWidth="1"/>
    <col min="22" max="22" width="13.140625" style="72" customWidth="1"/>
    <col min="23" max="23" width="4.42578125" style="73" customWidth="1"/>
    <col min="24" max="24" width="1.7109375" style="111" customWidth="1" outlineLevel="2"/>
    <col min="25" max="25" width="5.7109375" style="79" customWidth="1" outlineLevel="3"/>
    <col min="26" max="26" width="5.28515625" style="124" customWidth="1" outlineLevel="3"/>
    <col min="27" max="27" width="6.7109375" style="77" customWidth="1" outlineLevel="3"/>
    <col min="28" max="28" width="13" style="77" customWidth="1" outlineLevel="3"/>
    <col min="29" max="29" width="5.7109375" style="79" customWidth="1" outlineLevel="2"/>
    <col min="30" max="30" width="1.7109375" style="78" customWidth="1" outlineLevel="2"/>
    <col min="31" max="31" width="5.7109375" style="79" customWidth="1" outlineLevel="3"/>
    <col min="32" max="32" width="6.140625" style="79" customWidth="1" outlineLevel="3"/>
    <col min="33" max="33" width="6.7109375" style="79" customWidth="1" outlineLevel="3"/>
    <col min="34" max="34" width="11.28515625" style="79" customWidth="1" outlineLevel="3"/>
    <col min="35" max="35" width="4.85546875" style="79" customWidth="1" outlineLevel="2"/>
    <col min="36" max="36" width="3.5703125" style="78" customWidth="1" outlineLevel="2"/>
    <col min="37" max="37" width="5.7109375" style="79" customWidth="1" outlineLevel="3"/>
    <col min="38" max="38" width="4.7109375" style="79" customWidth="1" outlineLevel="3"/>
    <col min="39" max="39" width="13" style="79" customWidth="1" outlineLevel="3"/>
    <col min="40" max="40" width="5.7109375" style="79" customWidth="1" outlineLevel="3"/>
    <col min="41" max="41" width="5.7109375" style="79" customWidth="1" outlineLevel="2"/>
    <col min="42" max="42" width="2.28515625" style="125" customWidth="1" outlineLevel="2"/>
    <col min="43" max="43" width="6.28515625" style="111" customWidth="1" outlineLevel="2"/>
    <col min="44" max="44" width="5.5703125" style="111" customWidth="1" outlineLevel="2"/>
    <col min="45" max="45" width="7.7109375" style="83" customWidth="1" outlineLevel="2"/>
    <col min="46" max="46" width="12.85546875" style="163" customWidth="1"/>
    <col min="47" max="47" width="7.7109375" style="84" customWidth="1"/>
    <col min="48" max="48" width="4.28515625" hidden="1" customWidth="1" outlineLevel="1"/>
    <col min="49" max="49" width="8.7109375" style="85" hidden="1" customWidth="1" outlineLevel="1"/>
    <col min="50" max="50" width="8.7109375" style="62" hidden="1" customWidth="1" outlineLevel="1"/>
    <col min="51" max="51" width="7.85546875" style="85" hidden="1" customWidth="1" outlineLevel="1"/>
    <col min="52" max="52" width="9.5703125" hidden="1" customWidth="1" outlineLevel="1"/>
    <col min="53" max="53" width="0.140625" hidden="1" customWidth="1" outlineLevel="1"/>
    <col min="54" max="54" width="7.140625" style="86" customWidth="1" collapsed="1"/>
    <col min="55" max="55" width="7" style="87" customWidth="1"/>
    <col min="56" max="56" width="7.42578125" style="88" customWidth="1"/>
    <col min="57" max="57" width="9.28515625" customWidth="1" outlineLevel="1"/>
  </cols>
  <sheetData>
    <row r="1" spans="1:56" ht="19.5" customHeight="1" x14ac:dyDescent="0.25">
      <c r="A1" s="1"/>
      <c r="C1" s="1"/>
      <c r="E1" s="4"/>
      <c r="F1" s="5"/>
      <c r="G1" s="6"/>
      <c r="H1" s="226"/>
      <c r="I1" s="226"/>
      <c r="J1" s="226"/>
      <c r="K1" s="227"/>
      <c r="L1" s="7"/>
      <c r="M1" s="7"/>
      <c r="N1" s="8"/>
      <c r="O1" s="7"/>
      <c r="P1" s="9"/>
      <c r="Q1" s="10"/>
      <c r="R1" s="7"/>
      <c r="S1" s="11"/>
      <c r="T1" s="12"/>
      <c r="U1" s="13"/>
      <c r="V1" s="14"/>
      <c r="W1" s="15"/>
      <c r="X1" s="16"/>
      <c r="Y1" s="17"/>
      <c r="Z1" s="18"/>
      <c r="AA1" s="19"/>
      <c r="AB1" s="19"/>
      <c r="AC1" s="17"/>
      <c r="AD1" s="20"/>
      <c r="AE1" s="17"/>
      <c r="AF1" s="17"/>
      <c r="AG1" s="17"/>
      <c r="AH1" s="17"/>
      <c r="AI1" s="17"/>
      <c r="AJ1" s="20"/>
      <c r="AK1" s="17"/>
      <c r="AL1" s="17"/>
      <c r="AM1" s="17"/>
      <c r="AN1" s="17"/>
      <c r="AO1" s="17"/>
      <c r="AP1" s="21"/>
      <c r="AQ1" s="16"/>
      <c r="AR1" s="16"/>
      <c r="AS1" s="22"/>
      <c r="AT1" s="23"/>
      <c r="AU1" s="24"/>
      <c r="AV1" s="16"/>
      <c r="AW1" s="25"/>
      <c r="AX1" s="18"/>
      <c r="AY1" s="25"/>
      <c r="AZ1" s="16"/>
      <c r="BA1" s="16"/>
      <c r="BB1" s="26"/>
      <c r="BC1" s="27"/>
      <c r="BD1" s="28"/>
    </row>
    <row r="2" spans="1:56" ht="14.25" x14ac:dyDescent="0.2">
      <c r="A2" s="29"/>
      <c r="D2" s="31"/>
      <c r="E2" s="228"/>
      <c r="F2" s="228"/>
      <c r="G2" s="32"/>
      <c r="H2" s="33"/>
      <c r="I2" s="33"/>
      <c r="J2" s="33"/>
      <c r="K2" s="34"/>
      <c r="L2" s="35"/>
      <c r="M2" s="35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36"/>
      <c r="AA2" s="19"/>
      <c r="AB2" s="19"/>
      <c r="AC2" s="17"/>
      <c r="AD2" s="20"/>
      <c r="AE2" s="17"/>
      <c r="AF2" s="17"/>
      <c r="AG2" s="17"/>
      <c r="AH2" s="17"/>
      <c r="AI2" s="17"/>
      <c r="AJ2" s="20"/>
      <c r="AK2" s="17"/>
      <c r="AL2" s="17"/>
      <c r="AM2" s="17"/>
      <c r="AN2" s="17"/>
      <c r="AO2" s="17"/>
      <c r="AP2" s="21"/>
      <c r="AQ2" s="16"/>
      <c r="AR2" s="16"/>
      <c r="AS2" s="22"/>
      <c r="AT2" s="23"/>
      <c r="AU2" s="24"/>
      <c r="AV2" s="16"/>
      <c r="AW2" s="25"/>
      <c r="AX2" s="18"/>
      <c r="AY2" s="25"/>
      <c r="AZ2" s="16"/>
      <c r="BA2" s="16"/>
      <c r="BB2" s="26"/>
      <c r="BC2" s="27"/>
      <c r="BD2" s="28"/>
    </row>
    <row r="3" spans="1:56" ht="13.5" thickBot="1" x14ac:dyDescent="0.25">
      <c r="A3" s="29"/>
      <c r="D3" s="31"/>
      <c r="E3" s="37"/>
      <c r="F3" s="38"/>
      <c r="G3" s="39"/>
      <c r="H3" s="39"/>
      <c r="I3" s="40"/>
      <c r="J3" s="40"/>
      <c r="K3" s="41"/>
      <c r="L3" s="42"/>
      <c r="M3" s="43"/>
      <c r="N3" s="44"/>
      <c r="O3" s="43"/>
      <c r="P3" s="45"/>
      <c r="Q3" s="44"/>
      <c r="R3" s="43"/>
      <c r="S3" s="43"/>
      <c r="T3" s="46"/>
      <c r="U3" s="47"/>
      <c r="V3" s="48"/>
      <c r="W3" s="49"/>
      <c r="X3" s="50"/>
      <c r="Y3" s="230"/>
      <c r="Z3" s="230"/>
      <c r="AA3" s="230"/>
      <c r="AB3" s="230"/>
      <c r="AC3" s="230"/>
      <c r="AD3" s="51"/>
      <c r="AE3" s="230"/>
      <c r="AF3" s="230"/>
      <c r="AG3" s="230"/>
      <c r="AH3" s="230"/>
      <c r="AI3" s="230"/>
      <c r="AJ3" s="51"/>
      <c r="AK3" s="231"/>
      <c r="AL3" s="231"/>
      <c r="AM3" s="231"/>
      <c r="AN3" s="231"/>
      <c r="AO3" s="231"/>
      <c r="AP3" s="52"/>
      <c r="AQ3" s="50"/>
      <c r="AR3" s="50"/>
      <c r="AS3" s="53"/>
      <c r="AT3" s="54"/>
      <c r="AU3" s="55"/>
      <c r="AV3" s="50"/>
      <c r="AW3" s="56"/>
      <c r="AX3" s="57"/>
      <c r="AY3" s="56"/>
      <c r="AZ3" s="50"/>
      <c r="BA3" s="50"/>
      <c r="BB3" s="58"/>
      <c r="BC3" s="59"/>
      <c r="BD3" s="60"/>
    </row>
    <row r="4" spans="1:56" ht="3" customHeight="1" thickTop="1" x14ac:dyDescent="0.2">
      <c r="C4" s="61"/>
      <c r="D4" s="62"/>
      <c r="E4" s="63"/>
      <c r="F4" s="64"/>
      <c r="X4" s="74"/>
      <c r="Y4" s="75"/>
      <c r="Z4" s="76"/>
      <c r="AC4" s="72"/>
      <c r="AI4" s="72"/>
      <c r="AO4" s="72"/>
      <c r="AP4" s="80"/>
      <c r="AQ4" s="81"/>
      <c r="AR4" s="82"/>
      <c r="AT4" s="72"/>
    </row>
    <row r="5" spans="1:56" s="244" customFormat="1" ht="15" customHeight="1" x14ac:dyDescent="0.25">
      <c r="B5" s="245"/>
      <c r="C5" s="246" t="s">
        <v>0</v>
      </c>
      <c r="D5" s="247" t="s">
        <v>1</v>
      </c>
      <c r="E5" s="248" t="s">
        <v>2</v>
      </c>
      <c r="F5" s="249"/>
      <c r="G5" s="248" t="s">
        <v>3</v>
      </c>
      <c r="H5" s="249"/>
      <c r="I5" s="250" t="s">
        <v>4</v>
      </c>
      <c r="J5" s="251" t="s">
        <v>5</v>
      </c>
      <c r="K5" s="252"/>
      <c r="L5" s="253"/>
      <c r="M5" s="253"/>
      <c r="N5" s="254" t="str">
        <f>Лист2!$E$11</f>
        <v>Главный</v>
      </c>
      <c r="O5" s="253"/>
      <c r="P5" s="253"/>
      <c r="Q5" s="254"/>
      <c r="R5" s="253"/>
      <c r="S5" s="253"/>
      <c r="T5" s="254"/>
      <c r="U5" s="253"/>
      <c r="W5" s="255"/>
      <c r="X5" s="89"/>
      <c r="Y5" s="254"/>
      <c r="Z5" s="254"/>
      <c r="AA5" s="254"/>
      <c r="AB5" s="253" t="str">
        <f>Лист2!$E$2</f>
        <v>№1</v>
      </c>
      <c r="AC5" s="254"/>
      <c r="AD5" s="254"/>
      <c r="AE5" s="254"/>
      <c r="AF5" s="254"/>
      <c r="AG5" s="254"/>
      <c r="AH5" s="254" t="str">
        <f>Лист2!$E$3</f>
        <v>№2</v>
      </c>
      <c r="AI5" s="254"/>
      <c r="AJ5" s="254"/>
      <c r="AK5" s="254"/>
      <c r="AL5" s="254"/>
      <c r="AM5" s="254" t="str">
        <f>Лист2!$E$4</f>
        <v>№3</v>
      </c>
      <c r="AN5" s="254"/>
      <c r="AO5" s="254"/>
      <c r="AP5" s="254"/>
      <c r="AQ5" s="217"/>
      <c r="AR5" s="220"/>
      <c r="AS5" s="223"/>
      <c r="AT5" s="256"/>
      <c r="AU5" s="256"/>
      <c r="AV5" s="257"/>
      <c r="AW5" s="258"/>
      <c r="AX5" s="258"/>
      <c r="AY5" s="259"/>
      <c r="AZ5" s="260"/>
      <c r="BA5" s="261"/>
      <c r="BB5" s="262"/>
      <c r="BC5" s="263"/>
      <c r="BD5" s="217"/>
    </row>
    <row r="6" spans="1:56" s="244" customFormat="1" ht="23.25" customHeight="1" x14ac:dyDescent="0.25">
      <c r="B6" s="245"/>
      <c r="C6" s="264"/>
      <c r="D6" s="265"/>
      <c r="E6" s="266"/>
      <c r="F6" s="267"/>
      <c r="G6" s="266"/>
      <c r="H6" s="267"/>
      <c r="I6" s="268"/>
      <c r="J6" s="269"/>
      <c r="K6" s="270"/>
      <c r="L6" s="271"/>
      <c r="M6" s="271"/>
      <c r="N6" s="270"/>
      <c r="O6" s="271"/>
      <c r="P6" s="272"/>
      <c r="Q6" s="273" t="str">
        <f>Лист2!K3</f>
        <v>№1</v>
      </c>
      <c r="R6" s="274"/>
      <c r="S6" s="275"/>
      <c r="T6" s="276"/>
      <c r="U6" s="277"/>
      <c r="V6" s="275"/>
      <c r="W6" s="278"/>
      <c r="X6" s="89"/>
      <c r="Y6" s="279" t="s">
        <v>6</v>
      </c>
      <c r="Z6" s="280"/>
      <c r="AA6" s="280" t="str">
        <f>Лист2!$K$16</f>
        <v>№3</v>
      </c>
      <c r="AB6" s="280"/>
      <c r="AC6" s="280"/>
      <c r="AD6" s="281"/>
      <c r="AE6" s="279" t="s">
        <v>6</v>
      </c>
      <c r="AF6" s="280"/>
      <c r="AG6" s="280" t="str">
        <f>Лист2!$K$28</f>
        <v>Главный</v>
      </c>
      <c r="AH6" s="280"/>
      <c r="AI6" s="280"/>
      <c r="AJ6" s="281"/>
      <c r="AK6" s="279" t="s">
        <v>6</v>
      </c>
      <c r="AL6" s="280"/>
      <c r="AM6" s="280" t="str">
        <f>Лист2!$K$40</f>
        <v>Главный</v>
      </c>
      <c r="AN6" s="280"/>
      <c r="AO6" s="280"/>
      <c r="AP6" s="281"/>
      <c r="AQ6" s="218"/>
      <c r="AR6" s="221"/>
      <c r="AS6" s="224"/>
      <c r="AT6" s="256"/>
      <c r="AU6" s="256"/>
      <c r="AV6" s="257"/>
      <c r="AW6" s="258"/>
      <c r="AX6" s="258"/>
      <c r="AY6" s="259"/>
      <c r="AZ6" s="259"/>
      <c r="BA6" s="282"/>
      <c r="BB6" s="283"/>
      <c r="BC6" s="284"/>
      <c r="BD6" s="218"/>
    </row>
    <row r="7" spans="1:56" s="244" customFormat="1" ht="64.5" customHeight="1" x14ac:dyDescent="0.25">
      <c r="A7" s="285"/>
      <c r="B7" s="286"/>
      <c r="C7" s="264" t="s">
        <v>7</v>
      </c>
      <c r="D7" s="287"/>
      <c r="E7" s="288" t="s">
        <v>0</v>
      </c>
      <c r="F7" s="288" t="s">
        <v>8</v>
      </c>
      <c r="G7" s="288" t="s">
        <v>9</v>
      </c>
      <c r="H7" s="289" t="s">
        <v>10</v>
      </c>
      <c r="I7" s="289" t="s">
        <v>0</v>
      </c>
      <c r="J7" s="290"/>
      <c r="K7" s="291" t="s">
        <v>11</v>
      </c>
      <c r="L7" s="292" t="s">
        <v>12</v>
      </c>
      <c r="M7" s="293"/>
      <c r="N7" s="291" t="s">
        <v>27</v>
      </c>
      <c r="O7" s="294" t="s">
        <v>12</v>
      </c>
      <c r="P7" s="293"/>
      <c r="Q7" s="291" t="s">
        <v>28</v>
      </c>
      <c r="R7" s="294" t="s">
        <v>12</v>
      </c>
      <c r="S7" s="295"/>
      <c r="T7" s="291" t="s">
        <v>11</v>
      </c>
      <c r="U7" s="294" t="s">
        <v>12</v>
      </c>
      <c r="V7" s="296" t="s">
        <v>11</v>
      </c>
      <c r="W7" s="297" t="s">
        <v>12</v>
      </c>
      <c r="X7" s="90"/>
      <c r="Y7" s="298"/>
      <c r="Z7" s="298" t="s">
        <v>29</v>
      </c>
      <c r="AA7" s="298" t="s">
        <v>20</v>
      </c>
      <c r="AB7" s="298"/>
      <c r="AC7" s="298"/>
      <c r="AD7" s="299">
        <f>COUNTIF(AD9:AD9,"НО")</f>
        <v>0</v>
      </c>
      <c r="AE7" s="298"/>
      <c r="AF7" s="298" t="s">
        <v>29</v>
      </c>
      <c r="AG7" s="298" t="s">
        <v>20</v>
      </c>
      <c r="AH7" s="298"/>
      <c r="AI7" s="298"/>
      <c r="AJ7" s="299">
        <f ca="1">COUNTIF(AJ9:AJ9,"НО")</f>
        <v>0</v>
      </c>
      <c r="AK7" s="298"/>
      <c r="AL7" s="298" t="s">
        <v>29</v>
      </c>
      <c r="AM7" s="298" t="s">
        <v>20</v>
      </c>
      <c r="AN7" s="298"/>
      <c r="AO7" s="298"/>
      <c r="AP7" s="299">
        <f>COUNTIF(AP9:AP9,"НО")</f>
        <v>0</v>
      </c>
      <c r="AQ7" s="219"/>
      <c r="AR7" s="222"/>
      <c r="AS7" s="225"/>
      <c r="AT7" s="256"/>
      <c r="AU7" s="256"/>
      <c r="AV7" s="257"/>
      <c r="AW7" s="258"/>
      <c r="AX7" s="258"/>
      <c r="AY7" s="300"/>
      <c r="AZ7" s="300"/>
      <c r="BA7" s="300"/>
      <c r="BB7" s="301"/>
      <c r="BC7" s="302"/>
      <c r="BD7" s="219"/>
    </row>
    <row r="8" spans="1:56" s="303" customFormat="1" ht="11.25" customHeight="1" x14ac:dyDescent="0.25">
      <c r="B8" s="304"/>
      <c r="C8" s="305"/>
      <c r="D8" s="306"/>
      <c r="E8" s="307"/>
      <c r="F8" s="307"/>
      <c r="G8" s="308"/>
      <c r="H8" s="308"/>
      <c r="I8" s="308"/>
      <c r="J8" s="308"/>
      <c r="K8" s="309"/>
      <c r="L8" s="310"/>
      <c r="M8" s="311"/>
      <c r="N8" s="312">
        <f ca="1">SUM(N9:N9)</f>
        <v>-33</v>
      </c>
      <c r="O8" s="310"/>
      <c r="P8" s="313"/>
      <c r="Q8" s="314">
        <f>SUM(Q9:Q9)</f>
        <v>33</v>
      </c>
      <c r="R8" s="310"/>
      <c r="S8" s="311"/>
      <c r="T8" s="315">
        <f>SUM(T9:T9)</f>
        <v>0</v>
      </c>
      <c r="U8" s="316"/>
      <c r="V8" s="317">
        <f ca="1">SUM(Z9:Z9)</f>
        <v>-34</v>
      </c>
      <c r="W8" s="318"/>
      <c r="X8" s="91"/>
      <c r="Y8" s="92" t="e">
        <f>SUM(#REF!)</f>
        <v>#REF!</v>
      </c>
      <c r="Z8" s="319" t="e">
        <f>SUM(#REF!)</f>
        <v>#REF!</v>
      </c>
      <c r="AA8" s="320" t="e">
        <f>SUM(#REF!)</f>
        <v>#REF!</v>
      </c>
      <c r="AB8" s="320">
        <f ca="1">SUM(AF9:AF9)</f>
        <v>-33</v>
      </c>
      <c r="AC8" s="92">
        <f>SUM(AG9:AG9)</f>
        <v>33</v>
      </c>
      <c r="AD8" s="321"/>
      <c r="AE8" s="93">
        <f>SUM(AE9:AE9)</f>
        <v>0</v>
      </c>
      <c r="AF8" s="93" t="e">
        <f>SUM(#REF!)</f>
        <v>#REF!</v>
      </c>
      <c r="AG8" s="320" t="e">
        <f>SUM(#REF!)</f>
        <v>#REF!</v>
      </c>
      <c r="AH8" s="320">
        <f ca="1">SUM(AL9:AL9)</f>
        <v>-10</v>
      </c>
      <c r="AI8" s="93">
        <f>SUM(AM9:AM9)</f>
        <v>10</v>
      </c>
      <c r="AJ8" s="93"/>
      <c r="AK8" s="93">
        <f>SUM(AK9:AK9)</f>
        <v>0</v>
      </c>
      <c r="AL8" s="93" t="e">
        <f>SUM(#REF!)</f>
        <v>#REF!</v>
      </c>
      <c r="AM8" s="320" t="e">
        <f>SUM(#REF!)</f>
        <v>#REF!</v>
      </c>
      <c r="AN8" s="320">
        <f>SUM(AN9:AN9)</f>
        <v>0</v>
      </c>
      <c r="AO8" s="93" t="e">
        <f>SUM(AO9:AO9)</f>
        <v>#VALUE!</v>
      </c>
      <c r="AP8" s="322"/>
      <c r="AQ8" s="94"/>
      <c r="AR8" s="94"/>
      <c r="AS8" s="95"/>
      <c r="AT8" s="323">
        <f>SUM(AT9:AT9)</f>
        <v>0</v>
      </c>
      <c r="AU8" s="324"/>
      <c r="AW8" s="325"/>
      <c r="AX8" s="326"/>
      <c r="AY8" s="325"/>
      <c r="AZ8" s="327"/>
      <c r="BA8" s="327"/>
      <c r="BB8" s="328"/>
      <c r="BC8" s="329"/>
      <c r="BD8" s="330">
        <f>SUM(BD9:BD18)</f>
        <v>0</v>
      </c>
    </row>
    <row r="9" spans="1:56" s="158" customFormat="1" ht="13.5" customHeight="1" x14ac:dyDescent="0.25">
      <c r="A9" s="331"/>
      <c r="B9" s="332"/>
      <c r="C9" s="333">
        <v>1</v>
      </c>
      <c r="D9" s="334"/>
      <c r="E9" s="335"/>
      <c r="F9" s="336"/>
      <c r="G9" s="96"/>
      <c r="H9" s="97" t="s">
        <v>13</v>
      </c>
      <c r="I9" s="8"/>
      <c r="J9" s="8" t="s">
        <v>14</v>
      </c>
      <c r="K9" s="337" t="s">
        <v>35</v>
      </c>
      <c r="L9" s="98"/>
      <c r="M9" s="338"/>
      <c r="N9" s="100">
        <f ca="1">SUM(IF(T(OFFSET($Q$6,,6*(ROW($1:$27)-1)))=N$5,N(OFFSET($Q9,,6*(ROW($1:$27)-1)))))-Q9</f>
        <v>-33</v>
      </c>
      <c r="O9" s="100"/>
      <c r="Q9" s="188">
        <v>33</v>
      </c>
      <c r="R9" s="74"/>
      <c r="S9" s="74"/>
      <c r="T9" s="74"/>
      <c r="U9" s="74"/>
      <c r="V9" s="157" t="e">
        <f ca="1">K9+N9-Q9-T9</f>
        <v>#VALUE!</v>
      </c>
      <c r="X9" s="74" t="e">
        <f ca="1">IF(K9+N9+Q9+T9+AT9&lt;&gt;0,1,0)</f>
        <v>#VALUE!</v>
      </c>
      <c r="Y9" s="158" t="s">
        <v>34</v>
      </c>
      <c r="Z9" s="100">
        <f ca="1">SUM(IF(T(OFFSET($Q$6,,6*(ROW($4:$9)-1)))=AB$5,N(OFFSET($Q9,,6*(ROW($4:$9)-1)))))-AA9</f>
        <v>-34</v>
      </c>
      <c r="AA9" s="188">
        <v>34</v>
      </c>
      <c r="AC9" s="158" t="e">
        <f ca="1">Y9+Z9-AA9-AB9</f>
        <v>#VALUE!</v>
      </c>
      <c r="AD9" s="74"/>
      <c r="AE9" s="158" t="s">
        <v>34</v>
      </c>
      <c r="AF9" s="100">
        <f t="array" aca="1" ref="AF9" ca="1">SUM(IF(T(OFFSET($Q$6,,6*(ROW($1:$27)-1)))=AH$5,N(OFFSET($Q9,,6*(ROW($1:$27)-1)))))-AG9</f>
        <v>-33</v>
      </c>
      <c r="AG9" s="188">
        <v>33</v>
      </c>
      <c r="AJ9" s="158">
        <f ca="1">AF9+AG9-AH9-AI9</f>
        <v>0</v>
      </c>
      <c r="AK9" s="339" t="s">
        <v>35</v>
      </c>
      <c r="AL9" s="100">
        <f t="array" aca="1" ref="AL9" ca="1">SUM(IF(T(OFFSET($Q$6,,6*(ROW($1:$9)-1)))=AM$5,N(OFFSET($Q9,,6*(ROW($1:$9)-1)))))-AM9</f>
        <v>-10</v>
      </c>
      <c r="AM9" s="188">
        <v>10</v>
      </c>
      <c r="AN9" s="340"/>
      <c r="AO9" s="339" t="e">
        <f>AK9+#REF!-#REF!-AN9</f>
        <v>#VALUE!</v>
      </c>
      <c r="AP9" s="341" t="e">
        <f t="shared" ref="AP9" si="0">IF(AND(AO$8&lt;&gt;0,AO9&lt;$AQ9),"НО","-")</f>
        <v>#VALUE!</v>
      </c>
      <c r="AQ9" s="101"/>
      <c r="AR9" s="101"/>
      <c r="AS9" s="102"/>
      <c r="AT9" s="342"/>
      <c r="AU9" s="343"/>
      <c r="AV9" s="344"/>
      <c r="AW9" s="161"/>
      <c r="AX9" s="161"/>
      <c r="AY9" s="345"/>
      <c r="AZ9" s="149"/>
      <c r="BA9" s="149"/>
      <c r="BB9" s="346"/>
      <c r="BC9" s="347"/>
      <c r="BD9" s="348"/>
    </row>
    <row r="10" spans="1:56" s="111" customFormat="1" ht="9.75" customHeight="1" x14ac:dyDescent="0.2">
      <c r="B10" s="112"/>
      <c r="C10" s="349"/>
      <c r="D10" s="350"/>
      <c r="E10" s="350"/>
      <c r="F10" s="350"/>
      <c r="G10" s="350"/>
      <c r="H10" s="350"/>
      <c r="I10" s="350"/>
      <c r="J10" s="350"/>
      <c r="K10" s="351"/>
      <c r="L10" s="352"/>
      <c r="M10" s="353"/>
      <c r="N10" s="351"/>
      <c r="O10" s="352"/>
      <c r="P10" s="338"/>
      <c r="Q10" s="354"/>
      <c r="R10" s="355"/>
      <c r="S10" s="356"/>
      <c r="T10" s="357"/>
      <c r="U10" s="358"/>
      <c r="V10" s="359"/>
      <c r="W10" s="353"/>
      <c r="X10" s="356"/>
      <c r="Y10" s="104"/>
      <c r="Z10" s="105"/>
      <c r="AA10" s="106"/>
      <c r="AB10" s="106"/>
      <c r="AC10" s="104"/>
      <c r="AD10" s="107"/>
      <c r="AE10" s="104"/>
      <c r="AF10" s="104"/>
      <c r="AG10" s="104"/>
      <c r="AH10" s="104"/>
      <c r="AI10" s="104"/>
      <c r="AJ10" s="107"/>
      <c r="AK10" s="104"/>
      <c r="AL10" s="104"/>
      <c r="AM10" s="104"/>
      <c r="AN10" s="104"/>
      <c r="AO10" s="104"/>
      <c r="AP10" s="108"/>
      <c r="AQ10" s="109"/>
      <c r="AR10" s="109"/>
      <c r="AS10" s="110"/>
      <c r="AT10" s="360"/>
      <c r="AU10" s="361"/>
      <c r="AV10" s="362">
        <f>AC10+AE10+AH10+AP10-AA10</f>
        <v>0</v>
      </c>
      <c r="AW10" s="161"/>
      <c r="AX10" s="161"/>
      <c r="AZ10" s="149"/>
      <c r="BA10" s="149"/>
      <c r="BB10" s="361"/>
      <c r="BC10" s="363"/>
      <c r="BD10" s="361"/>
    </row>
    <row r="11" spans="1:56" s="111" customFormat="1" ht="12.75" customHeight="1" x14ac:dyDescent="0.2">
      <c r="B11" s="112"/>
      <c r="C11" s="364"/>
      <c r="D11" s="364"/>
      <c r="E11" s="364"/>
      <c r="F11" s="364"/>
      <c r="G11" s="365"/>
      <c r="H11" s="365"/>
      <c r="I11" s="365"/>
      <c r="J11" s="365"/>
      <c r="K11" s="121"/>
      <c r="L11" s="366"/>
      <c r="M11" s="366"/>
      <c r="N11" s="367">
        <f ca="1">SUBTOTAL(9,N9:N10)</f>
        <v>-33</v>
      </c>
      <c r="O11" s="366">
        <f>SUBTOTAL(9,O9:O10)</f>
        <v>0</v>
      </c>
      <c r="P11" s="368"/>
      <c r="Q11" s="367"/>
      <c r="R11" s="366">
        <f>SUBTOTAL(9,R9:R10)</f>
        <v>0</v>
      </c>
      <c r="S11" s="366"/>
      <c r="T11" s="367"/>
      <c r="U11" s="366">
        <f>SUBTOTAL(9,U9:U10)</f>
        <v>0</v>
      </c>
      <c r="V11" s="369" t="e">
        <f ca="1">SUBTOTAL(9,V9:V10)</f>
        <v>#VALUE!</v>
      </c>
      <c r="W11" s="370">
        <f>SUBTOTAL(9,W9:W10)</f>
        <v>0</v>
      </c>
      <c r="X11" s="103">
        <v>1</v>
      </c>
      <c r="Y11" s="104"/>
      <c r="Z11" s="105"/>
      <c r="AA11" s="106"/>
      <c r="AB11" s="106"/>
      <c r="AC11" s="104"/>
      <c r="AD11" s="107"/>
      <c r="AE11" s="104"/>
      <c r="AF11" s="104"/>
      <c r="AG11" s="104"/>
      <c r="AH11" s="104"/>
      <c r="AI11" s="104"/>
      <c r="AJ11" s="107"/>
      <c r="AK11" s="104"/>
      <c r="AL11" s="104"/>
      <c r="AM11" s="104"/>
      <c r="AN11" s="104"/>
      <c r="AO11" s="104"/>
      <c r="AP11" s="108"/>
      <c r="AQ11" s="109"/>
      <c r="AR11" s="109"/>
      <c r="AS11" s="110"/>
      <c r="AT11" s="370">
        <f>SUBTOTAL(9,AT9:AT10)</f>
        <v>0</v>
      </c>
      <c r="AU11" s="370">
        <f>SUBTOTAL(9,AU9:AU10)</f>
        <v>0</v>
      </c>
      <c r="AV11" s="362">
        <f>AC11+AE11+AH11+AP11-AA11</f>
        <v>0</v>
      </c>
      <c r="AW11" s="161">
        <f>AV11*AS11</f>
        <v>0</v>
      </c>
      <c r="AX11" s="161"/>
      <c r="BB11" s="371"/>
      <c r="BC11" s="372"/>
      <c r="BD11" s="373"/>
    </row>
    <row r="12" spans="1:56" s="111" customFormat="1" ht="12.75" customHeight="1" x14ac:dyDescent="0.2">
      <c r="B12" s="112" t="s">
        <v>15</v>
      </c>
      <c r="C12" s="113"/>
      <c r="D12" s="113"/>
      <c r="E12" s="114"/>
      <c r="F12" s="114"/>
      <c r="G12" s="115"/>
      <c r="H12" s="115"/>
      <c r="I12" s="115"/>
      <c r="J12" s="115"/>
      <c r="K12" s="116"/>
      <c r="L12" s="117"/>
      <c r="M12" s="117"/>
      <c r="N12" s="118"/>
      <c r="O12" s="117"/>
      <c r="P12" s="119"/>
      <c r="Q12" s="118"/>
      <c r="R12" s="117"/>
      <c r="S12" s="117"/>
      <c r="T12" s="118"/>
      <c r="U12" s="120"/>
      <c r="V12" s="121"/>
      <c r="W12" s="122"/>
      <c r="X12" s="123">
        <v>1</v>
      </c>
      <c r="Y12" s="79"/>
      <c r="Z12" s="124"/>
      <c r="AA12" s="77"/>
      <c r="AB12" s="77"/>
      <c r="AC12" s="79"/>
      <c r="AD12" s="78"/>
      <c r="AE12" s="79"/>
      <c r="AF12" s="79"/>
      <c r="AG12" s="79"/>
      <c r="AH12" s="79"/>
      <c r="AI12" s="79"/>
      <c r="AJ12" s="78"/>
      <c r="AK12" s="79"/>
      <c r="AL12" s="79"/>
      <c r="AM12" s="79"/>
      <c r="AN12" s="79"/>
      <c r="AO12" s="79"/>
      <c r="AP12" s="125"/>
      <c r="AS12" s="126"/>
      <c r="AT12" s="374"/>
      <c r="AU12" s="375">
        <f>AS12*AT12</f>
        <v>0</v>
      </c>
      <c r="AV12" s="376"/>
      <c r="AW12" s="161">
        <f>AV12*AS12</f>
        <v>0</v>
      </c>
      <c r="AX12" s="161"/>
      <c r="BB12" s="127"/>
      <c r="BC12" s="128"/>
      <c r="BD12" s="377"/>
    </row>
    <row r="13" spans="1:56" ht="12.75" customHeight="1" x14ac:dyDescent="0.2">
      <c r="D13" s="30"/>
      <c r="E13" s="214"/>
      <c r="F13" s="214"/>
      <c r="G13" s="214"/>
      <c r="H13" s="214"/>
      <c r="I13" s="214"/>
      <c r="J13" s="214"/>
      <c r="K13" s="215"/>
      <c r="L13" s="214"/>
      <c r="M13" s="214"/>
      <c r="N13" s="215"/>
      <c r="O13" s="214"/>
      <c r="P13" s="214"/>
      <c r="Q13" s="215"/>
      <c r="R13" s="214"/>
      <c r="S13" s="214"/>
      <c r="T13" s="215"/>
      <c r="U13" s="214"/>
      <c r="W13" s="138"/>
      <c r="X13" s="134"/>
      <c r="AS13" s="126"/>
      <c r="AT13" s="139"/>
      <c r="AU13" s="140"/>
      <c r="AV13" s="111"/>
      <c r="AW13" s="140"/>
      <c r="AX13" s="124"/>
      <c r="AY13" s="111"/>
      <c r="AZ13" s="111"/>
      <c r="BA13" s="111"/>
      <c r="BD13" s="129"/>
    </row>
    <row r="14" spans="1:56" x14ac:dyDescent="0.2">
      <c r="D14" s="30"/>
      <c r="E14" s="214"/>
      <c r="F14" s="214"/>
      <c r="G14" s="214"/>
      <c r="H14" s="214"/>
      <c r="I14" s="214"/>
      <c r="J14" s="214"/>
      <c r="K14" s="215"/>
      <c r="L14" s="214"/>
      <c r="M14" s="214"/>
      <c r="N14" s="215"/>
      <c r="O14" s="214"/>
      <c r="P14" s="214"/>
      <c r="Q14" s="215"/>
      <c r="R14" s="214"/>
      <c r="S14" s="214"/>
      <c r="T14" s="215"/>
      <c r="U14" s="214"/>
      <c r="W14" s="216"/>
      <c r="X14" s="216"/>
      <c r="AS14" s="126"/>
      <c r="AT14" s="143"/>
      <c r="AU14" s="144"/>
      <c r="AV14" s="111"/>
      <c r="AW14" s="140"/>
      <c r="AX14" s="124"/>
      <c r="AY14" s="111"/>
      <c r="AZ14" s="111"/>
      <c r="BA14" s="111"/>
      <c r="BD14" s="129"/>
    </row>
    <row r="15" spans="1:56" ht="12.75" customHeight="1" x14ac:dyDescent="0.2">
      <c r="C15" s="130"/>
      <c r="D15" s="130"/>
      <c r="E15" s="214"/>
      <c r="F15" s="214"/>
      <c r="G15" s="214"/>
      <c r="H15" s="214"/>
      <c r="I15" s="214"/>
      <c r="J15" s="214"/>
      <c r="K15" s="215"/>
      <c r="L15" s="214"/>
      <c r="M15" s="214"/>
      <c r="N15" s="215"/>
      <c r="O15" s="214"/>
      <c r="P15" s="214"/>
      <c r="Q15" s="215"/>
      <c r="R15" s="214"/>
      <c r="S15" s="214"/>
      <c r="T15" s="215"/>
      <c r="U15" s="214"/>
      <c r="V15" s="132"/>
      <c r="W15" s="133"/>
      <c r="X15" s="134"/>
      <c r="AS15" s="126"/>
      <c r="AT15" s="139"/>
      <c r="AU15" s="140"/>
      <c r="AV15" s="111"/>
      <c r="AW15" s="140"/>
      <c r="AX15" s="124"/>
      <c r="AY15" s="111"/>
      <c r="AZ15" s="111"/>
      <c r="BA15" s="111"/>
      <c r="BD15" s="129"/>
    </row>
    <row r="16" spans="1:56" ht="12.75" customHeight="1" x14ac:dyDescent="0.2">
      <c r="C16" s="145"/>
      <c r="D16" s="145"/>
      <c r="E16" s="146"/>
      <c r="F16" s="147"/>
      <c r="G16" s="141"/>
      <c r="H16" s="141"/>
      <c r="I16" s="141"/>
      <c r="J16" s="141"/>
      <c r="K16" s="142"/>
      <c r="L16" s="136"/>
      <c r="M16" s="136"/>
      <c r="N16" s="137"/>
      <c r="O16" s="136"/>
      <c r="P16" s="135"/>
      <c r="Q16" s="137"/>
      <c r="R16" s="136"/>
      <c r="S16" s="136"/>
      <c r="T16" s="137"/>
      <c r="U16" s="148"/>
      <c r="W16" s="138"/>
      <c r="X16" s="134"/>
      <c r="AS16" s="126"/>
      <c r="AT16" s="139"/>
      <c r="AU16" s="140"/>
      <c r="AV16" s="111"/>
      <c r="AW16" s="140"/>
      <c r="AX16" s="124"/>
      <c r="AY16" s="111"/>
      <c r="AZ16" s="149"/>
      <c r="BA16" s="149"/>
      <c r="BD16" s="129"/>
    </row>
    <row r="17" spans="3:56" ht="12.75" customHeight="1" x14ac:dyDescent="0.2">
      <c r="C17" s="130"/>
      <c r="D17" s="130"/>
      <c r="E17" s="146"/>
      <c r="F17" s="147"/>
      <c r="G17" s="141"/>
      <c r="H17" s="141"/>
      <c r="I17" s="141"/>
      <c r="J17" s="141"/>
      <c r="K17" s="150"/>
      <c r="L17" s="151"/>
      <c r="M17" s="151"/>
      <c r="N17" s="152"/>
      <c r="O17" s="151"/>
      <c r="P17" s="153"/>
      <c r="Q17" s="152"/>
      <c r="R17" s="151"/>
      <c r="S17" s="151"/>
      <c r="T17" s="152"/>
      <c r="U17" s="154"/>
      <c r="V17" s="155"/>
      <c r="W17" s="138"/>
      <c r="X17" s="134"/>
      <c r="AS17" s="126"/>
      <c r="AT17" s="139"/>
      <c r="AU17" s="140"/>
      <c r="AV17" s="111"/>
      <c r="AW17" s="140"/>
      <c r="AX17" s="124"/>
      <c r="AY17" s="111"/>
      <c r="AZ17" s="149"/>
      <c r="BA17" s="149"/>
      <c r="BD17" s="129"/>
    </row>
    <row r="18" spans="3:56" ht="18" customHeight="1" x14ac:dyDescent="0.2">
      <c r="E18" s="156"/>
      <c r="F18" s="156"/>
      <c r="K18" s="157"/>
      <c r="L18" s="158"/>
      <c r="M18" s="158"/>
      <c r="N18" s="157"/>
      <c r="O18" s="158"/>
      <c r="P18" s="159"/>
      <c r="Q18" s="157"/>
      <c r="R18" s="158"/>
      <c r="S18" s="158"/>
      <c r="T18" s="160"/>
      <c r="U18" s="149"/>
      <c r="V18" s="155"/>
      <c r="W18" s="138"/>
      <c r="AT18" s="143"/>
      <c r="AU18" s="144"/>
      <c r="AV18" s="111"/>
      <c r="AW18" s="161"/>
      <c r="AX18" s="161"/>
      <c r="AY18" s="140"/>
      <c r="AZ18" s="149"/>
      <c r="BA18" s="149"/>
      <c r="BB18" s="162"/>
      <c r="BD18" s="129"/>
    </row>
  </sheetData>
  <sheetProtection sort="0" autoFilter="0"/>
  <autoFilter ref="B8:BE12"/>
  <mergeCells count="34">
    <mergeCell ref="AK3:AO3"/>
    <mergeCell ref="H1:K1"/>
    <mergeCell ref="E2:F2"/>
    <mergeCell ref="N2:Y2"/>
    <mergeCell ref="Y3:AC3"/>
    <mergeCell ref="AE3:AI3"/>
    <mergeCell ref="BC5:BC7"/>
    <mergeCell ref="E5:F6"/>
    <mergeCell ref="G5:H6"/>
    <mergeCell ref="J5:J7"/>
    <mergeCell ref="AQ5:AQ7"/>
    <mergeCell ref="AR5:AR7"/>
    <mergeCell ref="AS5:AS7"/>
    <mergeCell ref="AM6:AP6"/>
    <mergeCell ref="W14:X14"/>
    <mergeCell ref="BD5:BD7"/>
    <mergeCell ref="K6:L6"/>
    <mergeCell ref="M6:O6"/>
    <mergeCell ref="S6:U6"/>
    <mergeCell ref="V6:W6"/>
    <mergeCell ref="Y6:Z6"/>
    <mergeCell ref="AA6:AD6"/>
    <mergeCell ref="AE6:AF6"/>
    <mergeCell ref="AG6:AJ6"/>
    <mergeCell ref="AK6:AL6"/>
    <mergeCell ref="AT5:AU7"/>
    <mergeCell ref="AV5:AW7"/>
    <mergeCell ref="AX5:AX7"/>
    <mergeCell ref="AZ5:BA5"/>
    <mergeCell ref="BB5:BB7"/>
    <mergeCell ref="E15:U15"/>
    <mergeCell ref="A7:B7"/>
    <mergeCell ref="E13:U13"/>
    <mergeCell ref="E14:U14"/>
  </mergeCells>
  <conditionalFormatting sqref="W14 BB10:BD10 AU1:AU4 AY9 AU8:AU10 AU12:AU59458 BA8:BA18">
    <cfRule type="cellIs" dxfId="17" priority="17" stopIfTrue="1" operator="equal">
      <formula>0</formula>
    </cfRule>
  </conditionalFormatting>
  <conditionalFormatting sqref="AW1:AX4 AW8:AX59458">
    <cfRule type="cellIs" dxfId="16" priority="18" stopIfTrue="1" operator="equal">
      <formula>0</formula>
    </cfRule>
  </conditionalFormatting>
  <conditionalFormatting sqref="AT1:AT3 AT8:AT10 AT12:AT59458">
    <cfRule type="cellIs" dxfId="15" priority="19" stopIfTrue="1" operator="equal">
      <formula>0</formula>
    </cfRule>
  </conditionalFormatting>
  <conditionalFormatting sqref="V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8">
    <cfRule type="expression" dxfId="14" priority="15">
      <formula>$V$4&gt;0</formula>
    </cfRule>
  </conditionalFormatting>
  <conditionalFormatting sqref="AC8">
    <cfRule type="expression" dxfId="13" priority="14">
      <formula>$AC$4&gt;0</formula>
    </cfRule>
  </conditionalFormatting>
  <conditionalFormatting sqref="AI8">
    <cfRule type="expression" dxfId="12" priority="13">
      <formula>$AI$4&gt;0</formula>
    </cfRule>
  </conditionalFormatting>
  <conditionalFormatting sqref="AO8">
    <cfRule type="expression" dxfId="11" priority="12">
      <formula>$AO$4&gt;0</formula>
    </cfRule>
  </conditionalFormatting>
  <conditionalFormatting sqref="AT8">
    <cfRule type="expression" dxfId="10" priority="11">
      <formula>$AT$4&gt;0</formula>
    </cfRule>
  </conditionalFormatting>
  <conditionalFormatting sqref="AF9:AG9">
    <cfRule type="expression" dxfId="9" priority="10">
      <formula>$AD9="НО"</formula>
    </cfRule>
  </conditionalFormatting>
  <conditionalFormatting sqref="Y7:AD7">
    <cfRule type="expression" dxfId="8" priority="9">
      <formula>$AD$7&gt;0</formula>
    </cfRule>
  </conditionalFormatting>
  <conditionalFormatting sqref="AJ7">
    <cfRule type="expression" dxfId="7" priority="8">
      <formula>$AJ$7&gt;0</formula>
    </cfRule>
  </conditionalFormatting>
  <conditionalFormatting sqref="AP7">
    <cfRule type="expression" dxfId="6" priority="7">
      <formula>$AP$7&gt;0</formula>
    </cfRule>
  </conditionalFormatting>
  <conditionalFormatting sqref="AL9:AM9">
    <cfRule type="expression" dxfId="5" priority="6">
      <formula>$AJ9="НО"</formula>
    </cfRule>
  </conditionalFormatting>
  <conditionalFormatting sqref="AK9 AN9:AO9">
    <cfRule type="expression" dxfId="4" priority="5">
      <formula>$AP9="НО"</formula>
    </cfRule>
  </conditionalFormatting>
  <conditionalFormatting sqref="AE7 AH7:AI7">
    <cfRule type="expression" dxfId="3" priority="4">
      <formula>$AJ$7&gt;0</formula>
    </cfRule>
  </conditionalFormatting>
  <conditionalFormatting sqref="AK7 AN7:AO7">
    <cfRule type="expression" dxfId="2" priority="3">
      <formula>$AP$7&gt;0</formula>
    </cfRule>
  </conditionalFormatting>
  <conditionalFormatting sqref="AF7:AG7">
    <cfRule type="expression" dxfId="1" priority="2">
      <formula>$AD$7&gt;0</formula>
    </cfRule>
  </conditionalFormatting>
  <conditionalFormatting sqref="AL7:AM7">
    <cfRule type="expression" dxfId="0" priority="1">
      <formula>$AD$7&gt;0</formula>
    </cfRule>
  </conditionalFormatting>
  <dataValidations disablePrompts="1" count="1">
    <dataValidation type="list" allowBlank="1" showInputMessage="1" showErrorMessage="1" sqref="D6">
      <formula1>списокMWD</formula1>
    </dataValidation>
  </dataValidations>
  <printOptions horizontalCentered="1"/>
  <pageMargins left="0.25" right="0.25" top="0.75" bottom="0.75" header="0.3" footer="0.3"/>
  <pageSetup paperSize="9" scale="48" orientation="landscape" horizontalDpi="4294967292" r:id="rId1"/>
  <headerFooter alignWithMargins="0"/>
  <colBreaks count="2" manualBreakCount="2">
    <brk id="47" max="611" man="1"/>
    <brk id="53" max="61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print="0" autoLine="0" autoPict="0">
                <anchor moveWithCells="1">
                  <from>
                    <xdr:col>24</xdr:col>
                    <xdr:colOff>0</xdr:colOff>
                    <xdr:row>5</xdr:row>
                    <xdr:rowOff>9525</xdr:rowOff>
                  </from>
                  <to>
                    <xdr:col>26</xdr:col>
                    <xdr:colOff>400050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print="0" autoLine="0" autoPict="0">
                <anchor moveWithCells="1">
                  <from>
                    <xdr:col>15</xdr:col>
                    <xdr:colOff>9525</xdr:colOff>
                    <xdr:row>6</xdr:row>
                    <xdr:rowOff>9525</xdr:rowOff>
                  </from>
                  <to>
                    <xdr:col>16</xdr:col>
                    <xdr:colOff>657225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locked="0" defaultSize="0" print="0" autoLine="0" autoPict="0">
                <anchor moveWithCells="1">
                  <from>
                    <xdr:col>30</xdr:col>
                    <xdr:colOff>0</xdr:colOff>
                    <xdr:row>5</xdr:row>
                    <xdr:rowOff>9525</xdr:rowOff>
                  </from>
                  <to>
                    <xdr:col>32</xdr:col>
                    <xdr:colOff>333375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locked="0" defaultSize="0" print="0" autoLine="0" autoPict="0">
                <anchor moveWithCells="1">
                  <from>
                    <xdr:col>36</xdr:col>
                    <xdr:colOff>0</xdr:colOff>
                    <xdr:row>5</xdr:row>
                    <xdr:rowOff>9525</xdr:rowOff>
                  </from>
                  <to>
                    <xdr:col>38</xdr:col>
                    <xdr:colOff>419100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M31"/>
  <sheetViews>
    <sheetView topLeftCell="G1" zoomScale="70" zoomScaleNormal="70" workbookViewId="0">
      <selection activeCell="AH9" sqref="AH9"/>
    </sheetView>
  </sheetViews>
  <sheetFormatPr defaultRowHeight="12.75" x14ac:dyDescent="0.2"/>
  <sheetData>
    <row r="2" spans="1:65" x14ac:dyDescent="0.2">
      <c r="BM2" t="s">
        <v>16</v>
      </c>
    </row>
    <row r="4" spans="1:65" ht="13.5" thickBot="1" x14ac:dyDescent="0.25"/>
    <row r="5" spans="1:65" x14ac:dyDescent="0.2">
      <c r="A5" s="232" t="s">
        <v>17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4"/>
      <c r="M5" s="164"/>
      <c r="N5" s="238" t="str">
        <f>Лист2!$E$11</f>
        <v>Главный</v>
      </c>
      <c r="O5" s="238"/>
      <c r="P5" s="238"/>
      <c r="Q5" s="239"/>
      <c r="R5" s="165"/>
      <c r="S5" s="165"/>
      <c r="T5" s="165"/>
      <c r="U5" s="165"/>
      <c r="V5" s="240" t="str">
        <f>Лист2!$E$2</f>
        <v>№1</v>
      </c>
      <c r="W5" s="239"/>
      <c r="X5" s="165"/>
      <c r="Y5" s="165"/>
      <c r="Z5" s="165"/>
      <c r="AA5" s="165"/>
      <c r="AB5" s="240" t="str">
        <f>Лист2!$E$3</f>
        <v>№2</v>
      </c>
      <c r="AC5" s="239"/>
      <c r="AD5" s="165"/>
      <c r="AE5" s="165"/>
      <c r="AF5" s="165"/>
      <c r="AG5" s="165"/>
      <c r="AH5" s="240" t="str">
        <f>Лист2!$E$4</f>
        <v>№3</v>
      </c>
      <c r="AI5" s="239"/>
      <c r="AJ5" s="165"/>
      <c r="AK5" s="165"/>
      <c r="AL5" s="165"/>
      <c r="AM5" s="165"/>
      <c r="AN5" s="240" t="str">
        <f>[2]Лист2!B4</f>
        <v>№1</v>
      </c>
      <c r="AO5" s="239"/>
    </row>
    <row r="6" spans="1:65" s="170" customFormat="1" ht="25.5" customHeight="1" x14ac:dyDescent="0.2">
      <c r="A6" s="235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7"/>
      <c r="M6" s="166"/>
      <c r="N6" s="167"/>
      <c r="O6" s="167"/>
      <c r="P6" s="167"/>
      <c r="Q6" s="168" t="str">
        <f>Лист2!$K$3</f>
        <v>№1</v>
      </c>
      <c r="R6" s="167"/>
      <c r="S6" s="167"/>
      <c r="T6" s="167"/>
      <c r="U6" s="167"/>
      <c r="V6" s="169"/>
      <c r="W6" s="168" t="str">
        <f>Лист2!$K$16</f>
        <v>№3</v>
      </c>
      <c r="X6" s="167"/>
      <c r="Y6" s="167"/>
      <c r="Z6" s="167"/>
      <c r="AA6" s="167"/>
      <c r="AB6" s="169"/>
      <c r="AC6" s="168" t="str">
        <f>Лист2!$K$28</f>
        <v>Главный</v>
      </c>
      <c r="AD6" s="167"/>
      <c r="AE6" s="167"/>
      <c r="AF6" s="167"/>
      <c r="AG6" s="167"/>
      <c r="AH6" s="169"/>
      <c r="AI6" s="168" t="str">
        <f>Лист2!$K$40</f>
        <v>Главный</v>
      </c>
      <c r="AJ6" s="167"/>
      <c r="AK6" s="167"/>
      <c r="AL6" s="167"/>
      <c r="AM6" s="167"/>
      <c r="AN6" s="169"/>
      <c r="AO6" s="168">
        <f>[2]Лист2!H38</f>
        <v>0</v>
      </c>
    </row>
    <row r="7" spans="1:65" ht="13.5" thickBot="1" x14ac:dyDescent="0.25">
      <c r="A7" s="171" t="s">
        <v>18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3" t="s">
        <v>19</v>
      </c>
      <c r="M7" s="174"/>
      <c r="N7" s="175" t="s">
        <v>20</v>
      </c>
      <c r="O7" s="176"/>
      <c r="P7" s="176"/>
      <c r="Q7" s="177" t="s">
        <v>21</v>
      </c>
      <c r="R7" s="176"/>
      <c r="S7" s="176"/>
      <c r="T7" s="176"/>
      <c r="U7" s="176"/>
      <c r="V7" s="178" t="s">
        <v>20</v>
      </c>
      <c r="W7" s="177" t="s">
        <v>21</v>
      </c>
      <c r="X7" s="176"/>
      <c r="Y7" s="176"/>
      <c r="Z7" s="176"/>
      <c r="AA7" s="176"/>
      <c r="AB7" s="178" t="s">
        <v>20</v>
      </c>
      <c r="AC7" s="177" t="s">
        <v>21</v>
      </c>
      <c r="AD7" s="176"/>
      <c r="AE7" s="176"/>
      <c r="AF7" s="176"/>
      <c r="AG7" s="176"/>
      <c r="AH7" s="178" t="s">
        <v>20</v>
      </c>
      <c r="AI7" s="177" t="s">
        <v>21</v>
      </c>
      <c r="AJ7" s="176"/>
      <c r="AK7" s="176"/>
      <c r="AL7" s="176"/>
      <c r="AM7" s="176"/>
      <c r="AN7" s="178" t="s">
        <v>20</v>
      </c>
      <c r="AO7" s="177" t="s">
        <v>21</v>
      </c>
    </row>
    <row r="8" spans="1:65" x14ac:dyDescent="0.2">
      <c r="A8" s="179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1"/>
      <c r="M8" s="182"/>
      <c r="N8" s="180"/>
      <c r="O8" s="180"/>
      <c r="P8" s="180"/>
      <c r="Q8" s="183"/>
      <c r="R8" s="180"/>
      <c r="S8" s="180"/>
      <c r="T8" s="180"/>
      <c r="U8" s="180"/>
      <c r="V8" s="180"/>
      <c r="W8" s="183"/>
      <c r="X8" s="180"/>
      <c r="Y8" s="180"/>
      <c r="Z8" s="180"/>
      <c r="AA8" s="180"/>
      <c r="AB8" s="184"/>
      <c r="AC8" s="183"/>
      <c r="AD8" s="180"/>
      <c r="AE8" s="180"/>
      <c r="AF8" s="180"/>
      <c r="AG8" s="180"/>
      <c r="AH8" s="180"/>
      <c r="AI8" s="183"/>
      <c r="AJ8" s="180"/>
      <c r="AK8" s="180"/>
      <c r="AL8" s="180"/>
      <c r="AM8" s="180"/>
      <c r="AN8" s="180"/>
      <c r="AO8" s="183"/>
    </row>
    <row r="9" spans="1:65" ht="15" x14ac:dyDescent="0.25">
      <c r="A9" s="185" t="s">
        <v>22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7"/>
      <c r="M9" s="74"/>
      <c r="N9" s="99">
        <f ca="1">SUM(IF(T(OFFSET($Q$6,,6*(ROW($1:$31)-1)))=N$5,N(OFFSET($Q9,,6*(ROW($1:$31)-1)))))-Q9</f>
        <v>-6</v>
      </c>
      <c r="O9" s="100"/>
      <c r="P9" s="100"/>
      <c r="Q9" s="188">
        <v>6</v>
      </c>
      <c r="R9" s="74"/>
      <c r="S9" s="74"/>
      <c r="T9" s="74"/>
      <c r="U9" s="74"/>
      <c r="V9" s="99">
        <f ca="1">SUM(IF(T(OFFSET($Q$6,,6*(ROW($4:$31)-1)))=V$5,N(OFFSET($Q9,,6*(ROW($4:$31)-1)))))-W9</f>
        <v>0</v>
      </c>
      <c r="W9" s="188"/>
      <c r="X9" s="74"/>
      <c r="Y9" s="74"/>
      <c r="Z9" s="74"/>
      <c r="AA9" s="74"/>
      <c r="AB9" s="99">
        <f ca="1">SUM(IF(T(OFFSET($Q$6,,6*(ROW($1:$31)-1)))=AB$5,N(OFFSET($Q9,,6*(ROW($1:$31)-1)))))-AC9</f>
        <v>0</v>
      </c>
      <c r="AC9" s="188"/>
      <c r="AD9" s="74"/>
      <c r="AE9" s="74"/>
      <c r="AF9" s="74"/>
      <c r="AG9" s="74"/>
      <c r="AH9" s="99">
        <f t="array" aca="1" ref="AH9" ca="1">SUM(IF(T(OFFSET($Q$6,,6*(ROW($1:$9)-1)))=AH$5,N(OFFSET($Q9,,6*(ROW($1:$9)-1)))))-AI9</f>
        <v>-6</v>
      </c>
      <c r="AI9" s="188">
        <v>6</v>
      </c>
      <c r="AJ9" s="74"/>
      <c r="AK9" s="74"/>
      <c r="AL9" s="74"/>
      <c r="AM9" s="74"/>
      <c r="AN9" s="99">
        <f t="array" aca="1" ref="AN9" ca="1">SUM(IF(T(OFFSET($Q$9,,6*(ROW($4:$12)-1)))=AN$8,N(OFFSET($Q9,,6*(ROW($4:$12)-1)))))-AO9</f>
        <v>6</v>
      </c>
      <c r="AO9" s="189">
        <v>1</v>
      </c>
    </row>
    <row r="10" spans="1:65" ht="15" x14ac:dyDescent="0.25">
      <c r="A10" s="190" t="s">
        <v>23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2"/>
      <c r="M10" s="74"/>
      <c r="N10" s="99">
        <f t="shared" ref="N10:N31" ca="1" si="0">SUM(IF(T(OFFSET($Q$6,,6*(ROW($1:$31)-1)))=N$5,N(OFFSET($Q10,,6*(ROW($1:$31)-1)))))-Q10</f>
        <v>0</v>
      </c>
      <c r="O10" s="100"/>
      <c r="P10" s="100"/>
      <c r="Q10" s="193"/>
      <c r="R10" s="74"/>
      <c r="S10" s="74"/>
      <c r="T10" s="74"/>
      <c r="U10" s="74"/>
      <c r="V10" s="99">
        <f t="shared" ref="V10:V31" ca="1" si="1">SUM(IF(T(OFFSET($Q$6,,6*(ROW($4:$31)-1)))=V$5,N(OFFSET($Q10,,6*(ROW($4:$31)-1)))))-W10</f>
        <v>0</v>
      </c>
      <c r="W10" s="193"/>
      <c r="X10" s="74"/>
      <c r="Y10" s="74"/>
      <c r="Z10" s="74"/>
      <c r="AA10" s="74"/>
      <c r="AB10" s="99">
        <f t="shared" ref="AB10:AB31" ca="1" si="2">SUM(IF(T(OFFSET($Q$6,,6*(ROW($1:$31)-1)))=AB$5,N(OFFSET($Q10,,6*(ROW($1:$31)-1)))))-AC10</f>
        <v>0</v>
      </c>
      <c r="AC10" s="193"/>
      <c r="AD10" s="74"/>
      <c r="AE10" s="74"/>
      <c r="AF10" s="74"/>
      <c r="AG10" s="74"/>
      <c r="AH10" s="99">
        <f t="array" aca="1" ref="AH10" ca="1">SUM(IF(T(OFFSET($Q$6,,6*(ROW($1:$9)-1)))=AH$5,N(OFFSET($Q10,,6*(ROW($1:$9)-1)))))-AI10</f>
        <v>0</v>
      </c>
      <c r="AI10" s="188"/>
      <c r="AJ10" s="74"/>
      <c r="AK10" s="74"/>
      <c r="AL10" s="74"/>
      <c r="AM10" s="74"/>
      <c r="AN10" s="100">
        <f t="array" aca="1" ref="AN10" ca="1">SUM(IF(T(OFFSET($Q$9,,4*(ROW($8:$13)-1)))=AN$8,N(OFFSET($Q10,,4*(ROW($8:$13)-1)))))-AO10</f>
        <v>0</v>
      </c>
      <c r="AO10" s="194"/>
      <c r="AQ10">
        <f>41-34</f>
        <v>7</v>
      </c>
    </row>
    <row r="11" spans="1:65" ht="15" x14ac:dyDescent="0.25">
      <c r="N11" s="99">
        <f t="shared" ca="1" si="0"/>
        <v>0</v>
      </c>
      <c r="V11" s="99">
        <f t="shared" ca="1" si="1"/>
        <v>0</v>
      </c>
      <c r="AB11" s="99">
        <f t="shared" ca="1" si="2"/>
        <v>0</v>
      </c>
      <c r="AH11" s="99">
        <f t="array" aca="1" ref="AH11" ca="1">SUM(IF(T(OFFSET($Q$6,,6*(ROW($1:$9)-1)))=AH$5,N(OFFSET($Q11,,6*(ROW($1:$9)-1)))))-AI11</f>
        <v>0</v>
      </c>
    </row>
    <row r="12" spans="1:65" ht="15" x14ac:dyDescent="0.25">
      <c r="N12" s="99">
        <f t="shared" ca="1" si="0"/>
        <v>0</v>
      </c>
      <c r="V12" s="99">
        <f t="shared" ca="1" si="1"/>
        <v>0</v>
      </c>
      <c r="AB12" s="99">
        <f t="shared" ca="1" si="2"/>
        <v>0</v>
      </c>
      <c r="AH12" s="99">
        <f t="array" aca="1" ref="AH12" ca="1">SUM(IF(T(OFFSET($Q$6,,6*(ROW($1:$9)-1)))=AH$5,N(OFFSET($Q12,,6*(ROW($1:$9)-1)))))-AI12</f>
        <v>0</v>
      </c>
    </row>
    <row r="13" spans="1:65" ht="15" x14ac:dyDescent="0.25">
      <c r="N13" s="99">
        <f t="shared" ca="1" si="0"/>
        <v>0</v>
      </c>
      <c r="V13" s="99">
        <f t="shared" ca="1" si="1"/>
        <v>0</v>
      </c>
      <c r="AB13" s="99">
        <f t="shared" ca="1" si="2"/>
        <v>0</v>
      </c>
      <c r="AH13" s="99">
        <f t="array" aca="1" ref="AH13" ca="1">SUM(IF(T(OFFSET($Q$6,,6*(ROW($1:$9)-1)))=AH$5,N(OFFSET($Q13,,6*(ROW($1:$9)-1)))))-AI13</f>
        <v>0</v>
      </c>
    </row>
    <row r="14" spans="1:65" ht="15" x14ac:dyDescent="0.25">
      <c r="N14" s="99">
        <f t="shared" ca="1" si="0"/>
        <v>0</v>
      </c>
      <c r="V14" s="99">
        <f t="shared" ca="1" si="1"/>
        <v>0</v>
      </c>
      <c r="AB14" s="99">
        <f t="shared" ca="1" si="2"/>
        <v>0</v>
      </c>
      <c r="AH14" s="99">
        <f t="array" aca="1" ref="AH14" ca="1">SUM(IF(T(OFFSET($Q$6,,6*(ROW($1:$9)-1)))=AH$5,N(OFFSET($Q14,,6*(ROW($1:$9)-1)))))-AI14</f>
        <v>0</v>
      </c>
    </row>
    <row r="15" spans="1:65" ht="15" x14ac:dyDescent="0.25">
      <c r="N15" s="99">
        <f t="shared" ca="1" si="0"/>
        <v>0</v>
      </c>
      <c r="V15" s="99">
        <f t="shared" ca="1" si="1"/>
        <v>0</v>
      </c>
      <c r="AB15" s="99">
        <f t="shared" ca="1" si="2"/>
        <v>0</v>
      </c>
      <c r="AH15" s="99">
        <f t="array" aca="1" ref="AH15" ca="1">SUM(IF(T(OFFSET($Q$6,,6*(ROW($1:$9)-1)))=AH$5,N(OFFSET($Q15,,6*(ROW($1:$9)-1)))))-AI15</f>
        <v>0</v>
      </c>
    </row>
    <row r="16" spans="1:65" ht="15" x14ac:dyDescent="0.25">
      <c r="N16" s="99">
        <f t="shared" ca="1" si="0"/>
        <v>-6</v>
      </c>
      <c r="Q16">
        <v>6</v>
      </c>
      <c r="V16" s="99">
        <f t="shared" ca="1" si="1"/>
        <v>0</v>
      </c>
      <c r="AB16" s="99">
        <f t="shared" ca="1" si="2"/>
        <v>0</v>
      </c>
      <c r="AH16" s="99">
        <f t="array" aca="1" ref="AH16" ca="1">SUM(IF(T(OFFSET($Q$6,,6*(ROW($1:$9)-1)))=AH$5,N(OFFSET($Q16,,6*(ROW($1:$9)-1)))))-AI16</f>
        <v>0</v>
      </c>
    </row>
    <row r="17" spans="14:34" ht="15" x14ac:dyDescent="0.25">
      <c r="N17" s="99">
        <f t="shared" ca="1" si="0"/>
        <v>0</v>
      </c>
      <c r="V17" s="99">
        <f t="shared" ca="1" si="1"/>
        <v>-5</v>
      </c>
      <c r="W17">
        <v>5</v>
      </c>
      <c r="AB17" s="99">
        <f t="shared" ca="1" si="2"/>
        <v>0</v>
      </c>
      <c r="AH17" s="99">
        <f t="array" aca="1" ref="AH17" ca="1">SUM(IF(T(OFFSET($Q$6,,6*(ROW($1:$9)-1)))=AH$5,N(OFFSET($Q17,,6*(ROW($1:$9)-1)))))-AI17</f>
        <v>5</v>
      </c>
    </row>
    <row r="18" spans="14:34" ht="15" x14ac:dyDescent="0.25">
      <c r="N18" s="99">
        <f t="shared" ca="1" si="0"/>
        <v>0</v>
      </c>
      <c r="V18" s="99">
        <f t="shared" ca="1" si="1"/>
        <v>0</v>
      </c>
      <c r="AB18" s="99">
        <f t="shared" ca="1" si="2"/>
        <v>0</v>
      </c>
      <c r="AH18" s="99">
        <f t="array" aca="1" ref="AH18" ca="1">SUM(IF(T(OFFSET($Q$6,,6*(ROW($1:$9)-1)))=AH$5,N(OFFSET($Q18,,6*(ROW($1:$9)-1)))))-AI18</f>
        <v>0</v>
      </c>
    </row>
    <row r="19" spans="14:34" ht="15" x14ac:dyDescent="0.25">
      <c r="N19" s="99">
        <f t="shared" ca="1" si="0"/>
        <v>0</v>
      </c>
      <c r="V19" s="99">
        <f t="shared" ca="1" si="1"/>
        <v>0</v>
      </c>
      <c r="AB19" s="99">
        <f t="shared" ca="1" si="2"/>
        <v>0</v>
      </c>
      <c r="AH19" s="99">
        <f t="array" aca="1" ref="AH19" ca="1">SUM(IF(T(OFFSET($Q$6,,6*(ROW($1:$9)-1)))=AH$5,N(OFFSET($Q19,,6*(ROW($1:$9)-1)))))-AI19</f>
        <v>0</v>
      </c>
    </row>
    <row r="20" spans="14:34" ht="15" x14ac:dyDescent="0.25">
      <c r="N20" s="99">
        <f t="shared" ca="1" si="0"/>
        <v>0</v>
      </c>
      <c r="V20" s="99">
        <f t="shared" ca="1" si="1"/>
        <v>0</v>
      </c>
      <c r="AB20" s="99">
        <f t="shared" ca="1" si="2"/>
        <v>0</v>
      </c>
      <c r="AH20" s="99">
        <f t="array" aca="1" ref="AH20" ca="1">SUM(IF(T(OFFSET($Q$6,,6*(ROW($1:$9)-1)))=AH$5,N(OFFSET($Q20,,6*(ROW($1:$9)-1)))))-AI20</f>
        <v>0</v>
      </c>
    </row>
    <row r="21" spans="14:34" ht="15" x14ac:dyDescent="0.25">
      <c r="N21" s="99">
        <f t="shared" ca="1" si="0"/>
        <v>0</v>
      </c>
      <c r="V21" s="99">
        <f t="shared" ca="1" si="1"/>
        <v>0</v>
      </c>
      <c r="AB21" s="99">
        <f t="shared" ca="1" si="2"/>
        <v>0</v>
      </c>
      <c r="AH21" s="99">
        <f t="array" aca="1" ref="AH21" ca="1">SUM(IF(T(OFFSET($Q$6,,6*(ROW($1:$9)-1)))=AH$5,N(OFFSET($Q21,,6*(ROW($1:$9)-1)))))-AI21</f>
        <v>0</v>
      </c>
    </row>
    <row r="22" spans="14:34" ht="15" x14ac:dyDescent="0.25">
      <c r="N22" s="99">
        <f t="shared" ca="1" si="0"/>
        <v>0</v>
      </c>
      <c r="V22" s="99">
        <f t="shared" ca="1" si="1"/>
        <v>-5</v>
      </c>
      <c r="W22">
        <v>5</v>
      </c>
      <c r="AB22" s="99">
        <f t="shared" ca="1" si="2"/>
        <v>0</v>
      </c>
      <c r="AH22" s="99">
        <f t="array" aca="1" ref="AH22" ca="1">SUM(IF(T(OFFSET($Q$6,,6*(ROW($1:$9)-1)))=AH$5,N(OFFSET($Q22,,6*(ROW($1:$9)-1)))))-AI22</f>
        <v>5</v>
      </c>
    </row>
    <row r="23" spans="14:34" ht="15" x14ac:dyDescent="0.25">
      <c r="N23" s="99">
        <f t="shared" ca="1" si="0"/>
        <v>0</v>
      </c>
      <c r="V23" s="99">
        <f t="shared" ca="1" si="1"/>
        <v>0</v>
      </c>
      <c r="AB23" s="99">
        <f t="shared" ca="1" si="2"/>
        <v>0</v>
      </c>
      <c r="AH23" s="99">
        <f t="array" aca="1" ref="AH23" ca="1">SUM(IF(T(OFFSET($Q$6,,6*(ROW($1:$9)-1)))=AH$5,N(OFFSET($Q23,,6*(ROW($1:$9)-1)))))-AI23</f>
        <v>0</v>
      </c>
    </row>
    <row r="24" spans="14:34" ht="15" x14ac:dyDescent="0.25">
      <c r="N24" s="99">
        <f t="shared" ca="1" si="0"/>
        <v>0</v>
      </c>
      <c r="V24" s="99">
        <f t="shared" ca="1" si="1"/>
        <v>0</v>
      </c>
      <c r="AB24" s="99">
        <f t="shared" ca="1" si="2"/>
        <v>0</v>
      </c>
      <c r="AH24" s="99">
        <f t="array" aca="1" ref="AH24" ca="1">SUM(IF(T(OFFSET($Q$6,,6*(ROW($1:$9)-1)))=AH$5,N(OFFSET($Q24,,6*(ROW($1:$9)-1)))))-AI24</f>
        <v>0</v>
      </c>
    </row>
    <row r="25" spans="14:34" ht="15" x14ac:dyDescent="0.25">
      <c r="N25" s="99">
        <f t="shared" ca="1" si="0"/>
        <v>0</v>
      </c>
      <c r="V25" s="99">
        <f t="shared" ca="1" si="1"/>
        <v>0</v>
      </c>
      <c r="AB25" s="99">
        <f t="shared" ca="1" si="2"/>
        <v>0</v>
      </c>
      <c r="AH25" s="99">
        <f t="array" aca="1" ref="AH25" ca="1">SUM(IF(T(OFFSET($Q$6,,6*(ROW($1:$9)-1)))=AH$5,N(OFFSET($Q25,,6*(ROW($1:$9)-1)))))-AI25</f>
        <v>0</v>
      </c>
    </row>
    <row r="26" spans="14:34" ht="15" x14ac:dyDescent="0.25">
      <c r="N26" s="99">
        <f t="shared" ca="1" si="0"/>
        <v>0</v>
      </c>
      <c r="V26" s="99">
        <f t="shared" ca="1" si="1"/>
        <v>0</v>
      </c>
      <c r="AB26" s="99">
        <f t="shared" ca="1" si="2"/>
        <v>0</v>
      </c>
      <c r="AH26" s="99">
        <f t="array" aca="1" ref="AH26" ca="1">SUM(IF(T(OFFSET($Q$6,,6*(ROW($1:$9)-1)))=AH$5,N(OFFSET($Q26,,6*(ROW($1:$9)-1)))))-AI26</f>
        <v>0</v>
      </c>
    </row>
    <row r="27" spans="14:34" ht="15" x14ac:dyDescent="0.25">
      <c r="N27" s="99">
        <f t="shared" ca="1" si="0"/>
        <v>0</v>
      </c>
      <c r="V27" s="99">
        <f t="shared" ca="1" si="1"/>
        <v>0</v>
      </c>
      <c r="AB27" s="99">
        <f t="shared" ca="1" si="2"/>
        <v>0</v>
      </c>
      <c r="AH27" s="99">
        <f t="array" aca="1" ref="AH27" ca="1">SUM(IF(T(OFFSET($Q$6,,6*(ROW($1:$9)-1)))=AH$5,N(OFFSET($Q27,,6*(ROW($1:$9)-1)))))-AI27</f>
        <v>0</v>
      </c>
    </row>
    <row r="28" spans="14:34" ht="15" x14ac:dyDescent="0.25">
      <c r="N28" s="99">
        <f t="shared" ca="1" si="0"/>
        <v>0</v>
      </c>
      <c r="V28" s="99">
        <f t="shared" ca="1" si="1"/>
        <v>0</v>
      </c>
      <c r="AB28" s="99">
        <f t="shared" ca="1" si="2"/>
        <v>0</v>
      </c>
      <c r="AH28" s="99">
        <f t="array" aca="1" ref="AH28" ca="1">SUM(IF(T(OFFSET($Q$6,,6*(ROW($1:$9)-1)))=AH$5,N(OFFSET($Q28,,6*(ROW($1:$9)-1)))))-AI28</f>
        <v>0</v>
      </c>
    </row>
    <row r="29" spans="14:34" ht="15" x14ac:dyDescent="0.25">
      <c r="N29" s="99">
        <f t="shared" ca="1" si="0"/>
        <v>0</v>
      </c>
      <c r="V29" s="99">
        <f t="shared" ca="1" si="1"/>
        <v>0</v>
      </c>
      <c r="AB29" s="99">
        <f t="shared" ca="1" si="2"/>
        <v>0</v>
      </c>
      <c r="AH29" s="99">
        <f t="array" aca="1" ref="AH29" ca="1">SUM(IF(T(OFFSET($Q$6,,6*(ROW($1:$9)-1)))=AH$5,N(OFFSET($Q29,,6*(ROW($1:$9)-1)))))-AI29</f>
        <v>0</v>
      </c>
    </row>
    <row r="30" spans="14:34" ht="15" x14ac:dyDescent="0.25">
      <c r="N30" s="99">
        <f t="shared" ca="1" si="0"/>
        <v>0</v>
      </c>
      <c r="V30" s="99">
        <f t="shared" ca="1" si="1"/>
        <v>0</v>
      </c>
      <c r="AB30" s="99">
        <f t="shared" ca="1" si="2"/>
        <v>0</v>
      </c>
      <c r="AH30" s="99">
        <f t="array" aca="1" ref="AH30" ca="1">SUM(IF(T(OFFSET($Q$6,,6*(ROW($1:$9)-1)))=AH$5,N(OFFSET($Q30,,6*(ROW($1:$9)-1)))))-AI30</f>
        <v>0</v>
      </c>
    </row>
    <row r="31" spans="14:34" ht="15" x14ac:dyDescent="0.25">
      <c r="N31" s="99">
        <f t="shared" ca="1" si="0"/>
        <v>0</v>
      </c>
      <c r="V31" s="99">
        <f t="shared" ca="1" si="1"/>
        <v>0</v>
      </c>
      <c r="AB31" s="99">
        <f t="shared" ca="1" si="2"/>
        <v>0</v>
      </c>
      <c r="AH31" s="99">
        <f t="array" aca="1" ref="AH31" ca="1">SUM(IF(T(OFFSET($Q$6,,6*(ROW($1:$9)-1)))=AH$5,N(OFFSET($Q31,,6*(ROW($1:$9)-1)))))-AI31</f>
        <v>0</v>
      </c>
    </row>
  </sheetData>
  <mergeCells count="6">
    <mergeCell ref="AN5:AO5"/>
    <mergeCell ref="A5:L6"/>
    <mergeCell ref="N5:Q5"/>
    <mergeCell ref="V5:W5"/>
    <mergeCell ref="AB5:AC5"/>
    <mergeCell ref="AH5:AI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13</xdr:col>
                    <xdr:colOff>9525</xdr:colOff>
                    <xdr:row>4</xdr:row>
                    <xdr:rowOff>161925</xdr:rowOff>
                  </from>
                  <to>
                    <xdr:col>14</xdr:col>
                    <xdr:colOff>285750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21</xdr:col>
                    <xdr:colOff>9525</xdr:colOff>
                    <xdr:row>4</xdr:row>
                    <xdr:rowOff>171450</xdr:rowOff>
                  </from>
                  <to>
                    <xdr:col>22</xdr:col>
                    <xdr:colOff>285750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27</xdr:col>
                    <xdr:colOff>19050</xdr:colOff>
                    <xdr:row>4</xdr:row>
                    <xdr:rowOff>161925</xdr:rowOff>
                  </from>
                  <to>
                    <xdr:col>28</xdr:col>
                    <xdr:colOff>295275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33</xdr:col>
                    <xdr:colOff>19050</xdr:colOff>
                    <xdr:row>4</xdr:row>
                    <xdr:rowOff>180975</xdr:rowOff>
                  </from>
                  <to>
                    <xdr:col>34</xdr:col>
                    <xdr:colOff>295275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 macro="[2]!Раскрсписок4_Изменение">
                <anchor moveWithCells="1">
                  <from>
                    <xdr:col>39</xdr:col>
                    <xdr:colOff>47625</xdr:colOff>
                    <xdr:row>5</xdr:row>
                    <xdr:rowOff>9525</xdr:rowOff>
                  </from>
                  <to>
                    <xdr:col>39</xdr:col>
                    <xdr:colOff>581025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Drop Down 6">
              <controlPr defaultSize="0" autoLine="0" autoPict="0">
                <anchor moveWithCells="1">
                  <from>
                    <xdr:col>39</xdr:col>
                    <xdr:colOff>19050</xdr:colOff>
                    <xdr:row>4</xdr:row>
                    <xdr:rowOff>180975</xdr:rowOff>
                  </from>
                  <to>
                    <xdr:col>40</xdr:col>
                    <xdr:colOff>295275</xdr:colOff>
                    <xdr:row>5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'C:\Users\!\Downloads\[_2-1- (2).xlsx]Лист2'!#REF!</xm:f>
          </x14:formula1>
          <xm:sqref>AP9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P49"/>
  <sheetViews>
    <sheetView topLeftCell="B31" workbookViewId="0">
      <selection activeCell="E48" sqref="E48"/>
    </sheetView>
  </sheetViews>
  <sheetFormatPr defaultRowHeight="12.75" x14ac:dyDescent="0.2"/>
  <cols>
    <col min="2" max="2" width="20.42578125" customWidth="1"/>
    <col min="5" max="5" width="19" customWidth="1"/>
    <col min="6" max="6" width="23.7109375" customWidth="1"/>
    <col min="11" max="11" width="10.28515625" bestFit="1" customWidth="1"/>
    <col min="12" max="12" width="11.7109375" customWidth="1"/>
    <col min="13" max="13" width="210.85546875" customWidth="1"/>
  </cols>
  <sheetData>
    <row r="1" spans="1:16" x14ac:dyDescent="0.2">
      <c r="A1" s="241">
        <f>'ст. 1'!K5</f>
        <v>0</v>
      </c>
      <c r="B1" s="195"/>
      <c r="C1" s="196"/>
      <c r="D1" s="196"/>
      <c r="E1" s="197" t="s">
        <v>24</v>
      </c>
      <c r="F1" s="196"/>
      <c r="G1" s="196"/>
      <c r="H1" s="196"/>
      <c r="I1" s="196"/>
      <c r="J1" s="196"/>
      <c r="K1" s="196"/>
      <c r="L1" s="198"/>
    </row>
    <row r="2" spans="1:16" x14ac:dyDescent="0.2">
      <c r="A2" s="242"/>
      <c r="B2" s="199"/>
      <c r="C2" s="180"/>
      <c r="D2" s="88">
        <v>1</v>
      </c>
      <c r="E2" s="200" t="s">
        <v>30</v>
      </c>
      <c r="F2" s="180"/>
      <c r="G2" s="201"/>
      <c r="H2" s="201"/>
      <c r="I2" s="202"/>
      <c r="J2" s="202"/>
      <c r="K2" s="202"/>
      <c r="L2" s="203"/>
    </row>
    <row r="3" spans="1:16" x14ac:dyDescent="0.2">
      <c r="A3" s="242"/>
      <c r="B3" s="199"/>
      <c r="C3" s="180"/>
      <c r="D3" s="88">
        <v>2</v>
      </c>
      <c r="E3" s="200" t="s">
        <v>31</v>
      </c>
      <c r="F3" s="180"/>
      <c r="G3" s="202">
        <v>1</v>
      </c>
      <c r="H3" s="202"/>
      <c r="I3" s="202"/>
      <c r="J3" s="202"/>
      <c r="K3" s="202" t="str">
        <f>CHOOSE(G3,E2,E3,E4,E5,E6,E7,E8,E9,E10,E11)</f>
        <v>№1</v>
      </c>
      <c r="L3" s="203"/>
    </row>
    <row r="4" spans="1:16" x14ac:dyDescent="0.2">
      <c r="A4" s="242"/>
      <c r="B4" s="199"/>
      <c r="C4" s="180"/>
      <c r="D4" s="88">
        <v>3</v>
      </c>
      <c r="E4" s="200" t="s">
        <v>32</v>
      </c>
      <c r="F4" s="180"/>
      <c r="G4" s="201"/>
      <c r="H4" s="201"/>
      <c r="I4" s="201"/>
      <c r="J4" s="201"/>
      <c r="K4" s="201"/>
      <c r="L4" s="204"/>
    </row>
    <row r="5" spans="1:16" x14ac:dyDescent="0.2">
      <c r="A5" s="242"/>
      <c r="B5" s="199"/>
      <c r="C5" s="180"/>
      <c r="D5" s="88">
        <v>4</v>
      </c>
      <c r="E5" s="200"/>
      <c r="F5" s="180"/>
      <c r="G5" s="180"/>
      <c r="H5" s="180"/>
      <c r="I5" s="180"/>
      <c r="J5" s="180"/>
      <c r="K5" s="180"/>
      <c r="L5" s="205"/>
    </row>
    <row r="6" spans="1:16" x14ac:dyDescent="0.2">
      <c r="A6" s="242"/>
      <c r="B6" s="199"/>
      <c r="C6" s="180"/>
      <c r="D6" s="88">
        <v>5</v>
      </c>
      <c r="E6" s="200"/>
      <c r="F6" s="180"/>
      <c r="G6" s="180"/>
      <c r="H6" s="180"/>
      <c r="I6" s="180"/>
      <c r="J6" s="180"/>
      <c r="K6" s="180"/>
      <c r="L6" s="205"/>
    </row>
    <row r="7" spans="1:16" x14ac:dyDescent="0.2">
      <c r="A7" s="242"/>
      <c r="B7" s="199"/>
      <c r="C7" s="180"/>
      <c r="D7" s="88">
        <v>6</v>
      </c>
      <c r="E7" s="200"/>
      <c r="F7" s="180"/>
      <c r="G7" s="180"/>
      <c r="H7" s="180"/>
      <c r="I7" s="180"/>
      <c r="J7" s="180"/>
      <c r="K7" s="180"/>
      <c r="L7" s="205"/>
    </row>
    <row r="8" spans="1:16" x14ac:dyDescent="0.2">
      <c r="A8" s="242"/>
      <c r="B8" s="199"/>
      <c r="C8" s="180"/>
      <c r="D8" s="88">
        <v>7</v>
      </c>
      <c r="E8" s="200"/>
      <c r="F8" s="180"/>
      <c r="G8" s="180"/>
      <c r="H8" s="180"/>
      <c r="I8" s="206"/>
      <c r="J8" s="180"/>
      <c r="K8" s="180"/>
      <c r="L8" s="205"/>
    </row>
    <row r="9" spans="1:16" x14ac:dyDescent="0.2">
      <c r="A9" s="242"/>
      <c r="B9" s="199"/>
      <c r="C9" s="180"/>
      <c r="D9" s="88">
        <v>8</v>
      </c>
      <c r="E9" s="200"/>
      <c r="F9" s="180"/>
      <c r="G9" s="180"/>
      <c r="H9" s="180"/>
      <c r="I9" s="180"/>
      <c r="J9" s="180"/>
      <c r="K9" s="180"/>
      <c r="L9" s="205"/>
      <c r="P9">
        <v>11</v>
      </c>
    </row>
    <row r="10" spans="1:16" x14ac:dyDescent="0.2">
      <c r="A10" s="242"/>
      <c r="B10" s="199"/>
      <c r="C10" s="180"/>
      <c r="D10" s="88">
        <v>9</v>
      </c>
      <c r="E10" s="200"/>
      <c r="F10" s="180"/>
      <c r="G10" s="180"/>
      <c r="H10" s="180"/>
      <c r="I10" s="180"/>
      <c r="J10" s="180"/>
      <c r="K10" s="180"/>
      <c r="L10" s="205"/>
    </row>
    <row r="11" spans="1:16" ht="13.5" thickBot="1" x14ac:dyDescent="0.25">
      <c r="A11" s="243"/>
      <c r="B11" s="207"/>
      <c r="C11" s="176"/>
      <c r="D11" s="208">
        <v>10</v>
      </c>
      <c r="E11" s="209" t="s">
        <v>33</v>
      </c>
      <c r="F11" s="176"/>
      <c r="G11" s="176"/>
      <c r="H11" s="176"/>
      <c r="I11" s="176"/>
      <c r="J11" s="176"/>
      <c r="K11" s="176"/>
      <c r="L11" s="210"/>
    </row>
    <row r="13" spans="1:16" ht="13.5" thickBot="1" x14ac:dyDescent="0.25"/>
    <row r="14" spans="1:16" x14ac:dyDescent="0.2">
      <c r="A14" s="241" t="s">
        <v>25</v>
      </c>
      <c r="B14" s="195"/>
      <c r="C14" s="196"/>
      <c r="D14" s="196"/>
      <c r="E14" s="197" t="s">
        <v>24</v>
      </c>
      <c r="F14" s="196"/>
      <c r="G14" s="196"/>
      <c r="H14" s="196"/>
      <c r="I14" s="196"/>
      <c r="J14" s="196"/>
      <c r="K14" s="196"/>
      <c r="L14" s="198"/>
    </row>
    <row r="15" spans="1:16" x14ac:dyDescent="0.2">
      <c r="A15" s="242"/>
      <c r="B15" s="199"/>
      <c r="C15" s="180"/>
      <c r="D15" s="88">
        <v>1</v>
      </c>
      <c r="E15" s="200" t="s">
        <v>30</v>
      </c>
      <c r="F15" s="180"/>
      <c r="G15" s="201"/>
      <c r="H15" s="201"/>
      <c r="I15" s="202"/>
      <c r="J15" s="202"/>
      <c r="K15" s="202"/>
      <c r="L15" s="203"/>
    </row>
    <row r="16" spans="1:16" x14ac:dyDescent="0.2">
      <c r="A16" s="242"/>
      <c r="B16" s="199"/>
      <c r="C16" s="180"/>
      <c r="D16" s="88">
        <v>2</v>
      </c>
      <c r="E16" s="200" t="s">
        <v>31</v>
      </c>
      <c r="F16" s="180"/>
      <c r="G16" s="202">
        <v>3</v>
      </c>
      <c r="H16" s="202"/>
      <c r="I16" s="202"/>
      <c r="J16" s="202"/>
      <c r="K16" s="202" t="str">
        <f>CHOOSE(G16,E15,E16,E17,E18,E19,E20,E21,E22,E23,E24)</f>
        <v>№3</v>
      </c>
      <c r="L16" s="203"/>
    </row>
    <row r="17" spans="1:12" x14ac:dyDescent="0.2">
      <c r="A17" s="242"/>
      <c r="B17" s="199"/>
      <c r="C17" s="180"/>
      <c r="D17" s="88">
        <v>3</v>
      </c>
      <c r="E17" s="200" t="s">
        <v>32</v>
      </c>
      <c r="F17" s="180"/>
      <c r="G17" s="201"/>
      <c r="H17" s="201"/>
      <c r="I17" s="201"/>
      <c r="J17" s="201"/>
      <c r="K17" s="201"/>
      <c r="L17" s="204"/>
    </row>
    <row r="18" spans="1:12" x14ac:dyDescent="0.2">
      <c r="A18" s="242"/>
      <c r="B18" s="199"/>
      <c r="C18" s="180"/>
      <c r="D18" s="88">
        <v>4</v>
      </c>
      <c r="E18" s="200"/>
      <c r="F18" s="180"/>
      <c r="G18" s="180"/>
      <c r="H18" s="180"/>
      <c r="I18" s="180"/>
      <c r="J18" s="180"/>
      <c r="K18" s="180"/>
      <c r="L18" s="205"/>
    </row>
    <row r="19" spans="1:12" x14ac:dyDescent="0.2">
      <c r="A19" s="242"/>
      <c r="B19" s="199"/>
      <c r="C19" s="180"/>
      <c r="D19" s="88">
        <v>5</v>
      </c>
      <c r="E19" s="200"/>
      <c r="F19" s="180"/>
      <c r="G19" s="180"/>
      <c r="H19" s="180"/>
      <c r="I19" s="180"/>
      <c r="J19" s="180"/>
      <c r="K19" s="180"/>
      <c r="L19" s="205"/>
    </row>
    <row r="20" spans="1:12" x14ac:dyDescent="0.2">
      <c r="A20" s="242"/>
      <c r="B20" s="199"/>
      <c r="C20" s="180"/>
      <c r="D20" s="88">
        <v>6</v>
      </c>
      <c r="E20" s="200"/>
      <c r="F20" s="180"/>
      <c r="G20" s="180"/>
      <c r="H20" s="180"/>
      <c r="I20" s="180"/>
      <c r="J20" s="180"/>
      <c r="K20" s="180"/>
      <c r="L20" s="205"/>
    </row>
    <row r="21" spans="1:12" x14ac:dyDescent="0.2">
      <c r="A21" s="242"/>
      <c r="B21" s="199"/>
      <c r="C21" s="180"/>
      <c r="D21" s="88">
        <v>7</v>
      </c>
      <c r="E21" s="200"/>
      <c r="F21" s="180"/>
      <c r="G21" s="180"/>
      <c r="H21" s="180"/>
      <c r="I21" s="206"/>
      <c r="J21" s="180"/>
      <c r="K21" s="180"/>
      <c r="L21" s="205"/>
    </row>
    <row r="22" spans="1:12" x14ac:dyDescent="0.2">
      <c r="A22" s="242"/>
      <c r="B22" s="199"/>
      <c r="C22" s="180"/>
      <c r="D22" s="88">
        <v>8</v>
      </c>
      <c r="E22" s="200"/>
      <c r="F22" s="180"/>
      <c r="G22" s="180"/>
      <c r="H22" s="180"/>
      <c r="I22" s="180"/>
      <c r="J22" s="180"/>
      <c r="K22" s="180"/>
      <c r="L22" s="205"/>
    </row>
    <row r="23" spans="1:12" x14ac:dyDescent="0.2">
      <c r="A23" s="242"/>
      <c r="B23" s="199"/>
      <c r="C23" s="180"/>
      <c r="D23" s="88">
        <v>9</v>
      </c>
      <c r="E23" s="200"/>
      <c r="F23" s="180"/>
      <c r="G23" s="180"/>
      <c r="H23" s="180"/>
      <c r="I23" s="180"/>
      <c r="J23" s="180"/>
      <c r="K23" s="180"/>
      <c r="L23" s="205"/>
    </row>
    <row r="24" spans="1:12" ht="13.5" thickBot="1" x14ac:dyDescent="0.25">
      <c r="A24" s="243"/>
      <c r="B24" s="207"/>
      <c r="C24" s="176"/>
      <c r="D24" s="208">
        <v>10</v>
      </c>
      <c r="E24" s="209" t="s">
        <v>33</v>
      </c>
      <c r="F24" s="176"/>
      <c r="G24" s="176"/>
      <c r="H24" s="176"/>
      <c r="I24" s="176"/>
      <c r="J24" s="176"/>
      <c r="K24" s="176"/>
      <c r="L24" s="210"/>
    </row>
    <row r="25" spans="1:12" ht="13.5" thickBot="1" x14ac:dyDescent="0.25"/>
    <row r="26" spans="1:12" x14ac:dyDescent="0.2">
      <c r="A26" s="241" t="s">
        <v>26</v>
      </c>
      <c r="B26" s="195"/>
      <c r="C26" s="196"/>
      <c r="D26" s="196"/>
      <c r="E26" s="197" t="s">
        <v>24</v>
      </c>
      <c r="F26" s="196"/>
      <c r="G26" s="196"/>
      <c r="H26" s="196"/>
      <c r="I26" s="196"/>
      <c r="J26" s="196"/>
      <c r="K26" s="196"/>
      <c r="L26" s="198"/>
    </row>
    <row r="27" spans="1:12" x14ac:dyDescent="0.2">
      <c r="A27" s="242"/>
      <c r="B27" s="199"/>
      <c r="C27" s="180"/>
      <c r="D27" s="88">
        <v>1</v>
      </c>
      <c r="E27" s="200" t="s">
        <v>30</v>
      </c>
      <c r="F27" s="180"/>
      <c r="G27" s="201"/>
      <c r="H27" s="201"/>
      <c r="I27" s="202"/>
      <c r="J27" s="202"/>
      <c r="K27" s="202"/>
      <c r="L27" s="203"/>
    </row>
    <row r="28" spans="1:12" x14ac:dyDescent="0.2">
      <c r="A28" s="242"/>
      <c r="B28" s="199"/>
      <c r="C28" s="180"/>
      <c r="D28" s="88">
        <v>2</v>
      </c>
      <c r="E28" s="200" t="s">
        <v>31</v>
      </c>
      <c r="F28" s="180"/>
      <c r="G28" s="202">
        <v>10</v>
      </c>
      <c r="H28" s="202"/>
      <c r="I28" s="202"/>
      <c r="J28" s="202"/>
      <c r="K28" s="202" t="str">
        <f>CHOOSE(G28,E27,E28,E29,E30,E31,E32,E33,E34,E35,E36)</f>
        <v>Главный</v>
      </c>
      <c r="L28" s="203"/>
    </row>
    <row r="29" spans="1:12" x14ac:dyDescent="0.2">
      <c r="A29" s="242"/>
      <c r="B29" s="199"/>
      <c r="C29" s="180"/>
      <c r="D29" s="88">
        <v>3</v>
      </c>
      <c r="E29" s="200" t="s">
        <v>32</v>
      </c>
      <c r="F29" s="180"/>
      <c r="G29" s="201"/>
      <c r="H29" s="201"/>
      <c r="I29" s="201"/>
      <c r="J29" s="201"/>
      <c r="K29" s="201"/>
      <c r="L29" s="204"/>
    </row>
    <row r="30" spans="1:12" x14ac:dyDescent="0.2">
      <c r="A30" s="242"/>
      <c r="B30" s="199"/>
      <c r="C30" s="180"/>
      <c r="D30" s="88">
        <v>4</v>
      </c>
      <c r="E30" s="200"/>
      <c r="F30" s="180"/>
      <c r="G30" s="180"/>
      <c r="H30" s="180"/>
      <c r="I30" s="180"/>
      <c r="J30" s="180"/>
      <c r="K30" s="180"/>
      <c r="L30" s="205"/>
    </row>
    <row r="31" spans="1:12" x14ac:dyDescent="0.2">
      <c r="A31" s="242"/>
      <c r="B31" s="199"/>
      <c r="C31" s="180"/>
      <c r="D31" s="88">
        <v>5</v>
      </c>
      <c r="E31" s="200"/>
      <c r="F31" s="180"/>
      <c r="G31" s="180"/>
      <c r="H31" s="180"/>
      <c r="I31" s="180"/>
      <c r="J31" s="180"/>
      <c r="K31" s="180"/>
      <c r="L31" s="205"/>
    </row>
    <row r="32" spans="1:12" x14ac:dyDescent="0.2">
      <c r="A32" s="242"/>
      <c r="B32" s="199"/>
      <c r="C32" s="180"/>
      <c r="D32" s="88">
        <v>6</v>
      </c>
      <c r="E32" s="200"/>
      <c r="F32" s="180"/>
      <c r="G32" s="180"/>
      <c r="H32" s="180"/>
      <c r="I32" s="180"/>
      <c r="J32" s="180"/>
      <c r="K32" s="180"/>
      <c r="L32" s="205"/>
    </row>
    <row r="33" spans="1:12" x14ac:dyDescent="0.2">
      <c r="A33" s="242"/>
      <c r="B33" s="199"/>
      <c r="C33" s="180"/>
      <c r="D33" s="88">
        <v>7</v>
      </c>
      <c r="E33" s="200"/>
      <c r="F33" s="180"/>
      <c r="G33" s="180"/>
      <c r="H33" s="180"/>
      <c r="I33" s="206"/>
      <c r="J33" s="180"/>
      <c r="K33" s="180"/>
      <c r="L33" s="205"/>
    </row>
    <row r="34" spans="1:12" x14ac:dyDescent="0.2">
      <c r="A34" s="242"/>
      <c r="B34" s="199"/>
      <c r="C34" s="180"/>
      <c r="D34" s="88">
        <v>8</v>
      </c>
      <c r="E34" s="200"/>
      <c r="F34" s="180"/>
      <c r="G34" s="180"/>
      <c r="H34" s="180"/>
      <c r="I34" s="180"/>
      <c r="J34" s="180"/>
      <c r="K34" s="180"/>
      <c r="L34" s="205"/>
    </row>
    <row r="35" spans="1:12" x14ac:dyDescent="0.2">
      <c r="A35" s="242"/>
      <c r="B35" s="199"/>
      <c r="C35" s="180"/>
      <c r="D35" s="88">
        <v>9</v>
      </c>
      <c r="E35" s="200"/>
      <c r="F35" s="180"/>
      <c r="G35" s="180"/>
      <c r="H35" s="180"/>
      <c r="I35" s="180"/>
      <c r="J35" s="180"/>
      <c r="K35" s="180"/>
      <c r="L35" s="205"/>
    </row>
    <row r="36" spans="1:12" ht="13.5" thickBot="1" x14ac:dyDescent="0.25">
      <c r="A36" s="243"/>
      <c r="B36" s="207"/>
      <c r="C36" s="176"/>
      <c r="D36" s="208">
        <v>10</v>
      </c>
      <c r="E36" s="209" t="s">
        <v>33</v>
      </c>
      <c r="F36" s="176"/>
      <c r="G36" s="176"/>
      <c r="H36" s="176"/>
      <c r="I36" s="176"/>
      <c r="J36" s="176"/>
      <c r="K36" s="176"/>
      <c r="L36" s="210"/>
    </row>
    <row r="37" spans="1:12" ht="13.5" thickBot="1" x14ac:dyDescent="0.25"/>
    <row r="38" spans="1:12" ht="12.75" customHeight="1" x14ac:dyDescent="0.2">
      <c r="A38" s="241">
        <f>E47</f>
        <v>0</v>
      </c>
      <c r="B38" s="195"/>
      <c r="C38" s="196"/>
      <c r="D38" s="196"/>
      <c r="E38" s="197" t="s">
        <v>24</v>
      </c>
      <c r="F38" s="196"/>
      <c r="G38" s="196"/>
      <c r="H38" s="196"/>
      <c r="I38" s="196"/>
      <c r="J38" s="196"/>
      <c r="K38" s="196"/>
      <c r="L38" s="198"/>
    </row>
    <row r="39" spans="1:12" x14ac:dyDescent="0.2">
      <c r="A39" s="242"/>
      <c r="B39" s="199"/>
      <c r="C39" s="180"/>
      <c r="D39" s="88">
        <v>1</v>
      </c>
      <c r="E39" s="200" t="s">
        <v>30</v>
      </c>
      <c r="F39" s="180"/>
      <c r="G39" s="201"/>
      <c r="H39" s="201"/>
      <c r="I39" s="202"/>
      <c r="J39" s="202"/>
      <c r="K39" s="202"/>
      <c r="L39" s="203"/>
    </row>
    <row r="40" spans="1:12" x14ac:dyDescent="0.2">
      <c r="A40" s="242"/>
      <c r="B40" s="199"/>
      <c r="C40" s="180"/>
      <c r="D40" s="88">
        <v>2</v>
      </c>
      <c r="E40" s="200" t="s">
        <v>31</v>
      </c>
      <c r="F40" s="180"/>
      <c r="G40" s="202">
        <v>10</v>
      </c>
      <c r="H40" s="202"/>
      <c r="I40" s="202"/>
      <c r="J40" s="202"/>
      <c r="K40" s="202" t="str">
        <f>CHOOSE(G40,E39,E40,E41,E42,E43,E44,E45,E46,E47,E48)</f>
        <v>Главный</v>
      </c>
      <c r="L40" s="203"/>
    </row>
    <row r="41" spans="1:12" x14ac:dyDescent="0.2">
      <c r="A41" s="242"/>
      <c r="B41" s="199"/>
      <c r="C41" s="180"/>
      <c r="D41" s="88">
        <v>3</v>
      </c>
      <c r="E41" s="200" t="s">
        <v>32</v>
      </c>
      <c r="F41" s="180"/>
      <c r="G41" s="201"/>
      <c r="H41" s="201"/>
      <c r="I41" s="201"/>
      <c r="J41" s="201"/>
      <c r="K41" s="201"/>
      <c r="L41" s="204"/>
    </row>
    <row r="42" spans="1:12" x14ac:dyDescent="0.2">
      <c r="A42" s="242"/>
      <c r="B42" s="199"/>
      <c r="C42" s="180"/>
      <c r="D42" s="88">
        <v>4</v>
      </c>
      <c r="E42" s="200"/>
      <c r="F42" s="180"/>
      <c r="G42" s="180"/>
      <c r="H42" s="180"/>
      <c r="I42" s="180"/>
      <c r="J42" s="180"/>
      <c r="K42" s="180"/>
      <c r="L42" s="205"/>
    </row>
    <row r="43" spans="1:12" x14ac:dyDescent="0.2">
      <c r="A43" s="242"/>
      <c r="B43" s="199"/>
      <c r="C43" s="180"/>
      <c r="D43" s="88">
        <v>5</v>
      </c>
      <c r="E43" s="200"/>
      <c r="F43" s="180"/>
      <c r="G43" s="180"/>
      <c r="H43" s="180"/>
      <c r="I43" s="180"/>
      <c r="J43" s="180"/>
      <c r="K43" s="180"/>
      <c r="L43" s="205"/>
    </row>
    <row r="44" spans="1:12" x14ac:dyDescent="0.2">
      <c r="A44" s="242"/>
      <c r="B44" s="199"/>
      <c r="C44" s="180"/>
      <c r="D44" s="88">
        <v>6</v>
      </c>
      <c r="E44" s="200"/>
      <c r="F44" s="180"/>
      <c r="G44" s="180"/>
      <c r="H44" s="180"/>
      <c r="I44" s="180"/>
      <c r="J44" s="180"/>
      <c r="K44" s="180"/>
      <c r="L44" s="205"/>
    </row>
    <row r="45" spans="1:12" x14ac:dyDescent="0.2">
      <c r="A45" s="242"/>
      <c r="B45" s="199"/>
      <c r="C45" s="180"/>
      <c r="D45" s="88">
        <v>7</v>
      </c>
      <c r="E45" s="200"/>
      <c r="F45" s="180"/>
      <c r="G45" s="180"/>
      <c r="H45" s="180"/>
      <c r="I45" s="206"/>
      <c r="J45" s="180"/>
      <c r="K45" s="180"/>
      <c r="L45" s="205"/>
    </row>
    <row r="46" spans="1:12" x14ac:dyDescent="0.2">
      <c r="A46" s="242"/>
      <c r="B46" s="199"/>
      <c r="C46" s="180"/>
      <c r="D46" s="88">
        <v>8</v>
      </c>
      <c r="E46" s="200"/>
      <c r="F46" s="180"/>
      <c r="G46" s="180"/>
      <c r="H46" s="180"/>
      <c r="I46" s="180"/>
      <c r="J46" s="180"/>
      <c r="K46" s="180"/>
      <c r="L46" s="205"/>
    </row>
    <row r="47" spans="1:12" x14ac:dyDescent="0.2">
      <c r="A47" s="242"/>
      <c r="B47" s="199"/>
      <c r="C47" s="180"/>
      <c r="D47" s="88">
        <v>9</v>
      </c>
      <c r="E47" s="200"/>
      <c r="F47" s="180"/>
      <c r="G47" s="180"/>
      <c r="H47" s="180"/>
      <c r="I47" s="180"/>
      <c r="J47" s="180"/>
      <c r="K47" s="180"/>
      <c r="L47" s="205"/>
    </row>
    <row r="48" spans="1:12" ht="13.5" thickBot="1" x14ac:dyDescent="0.25">
      <c r="A48" s="243"/>
      <c r="B48" s="207"/>
      <c r="C48" s="176"/>
      <c r="D48" s="208">
        <v>10</v>
      </c>
      <c r="E48" s="209" t="s">
        <v>33</v>
      </c>
      <c r="F48" s="176"/>
      <c r="G48" s="176"/>
      <c r="H48" s="176"/>
      <c r="I48" s="176"/>
      <c r="J48" s="176"/>
      <c r="K48" s="176"/>
      <c r="L48" s="210"/>
    </row>
    <row r="49" spans="1:12" x14ac:dyDescent="0.2">
      <c r="A49" s="212"/>
      <c r="B49" s="213"/>
      <c r="C49" s="180"/>
      <c r="D49" s="88"/>
      <c r="E49" s="211"/>
      <c r="F49" s="180"/>
      <c r="G49" s="180"/>
      <c r="H49" s="180"/>
      <c r="I49" s="180"/>
      <c r="J49" s="180"/>
      <c r="K49" s="180"/>
      <c r="L49" s="180"/>
    </row>
  </sheetData>
  <dataConsolidate/>
  <mergeCells count="4">
    <mergeCell ref="A1:A11"/>
    <mergeCell ref="A14:A24"/>
    <mergeCell ref="A26:A36"/>
    <mergeCell ref="A38:A48"/>
  </mergeCells>
  <pageMargins left="0.7" right="0.7" top="0.75" bottom="0.75" header="0.3" footer="0.3"/>
  <pageSetup orientation="portrait" horizontalDpi="4294967293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7</xdr:col>
                    <xdr:colOff>95250</xdr:colOff>
                    <xdr:row>1</xdr:row>
                    <xdr:rowOff>123825</xdr:rowOff>
                  </from>
                  <to>
                    <xdr:col>9</xdr:col>
                    <xdr:colOff>161925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7</xdr:col>
                    <xdr:colOff>95250</xdr:colOff>
                    <xdr:row>14</xdr:row>
                    <xdr:rowOff>123825</xdr:rowOff>
                  </from>
                  <to>
                    <xdr:col>9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print="0" autoLine="0" autoPict="0" macro="[0]!Раскрсписок3_Изменение">
                <anchor moveWithCells="1">
                  <from>
                    <xdr:col>7</xdr:col>
                    <xdr:colOff>95250</xdr:colOff>
                    <xdr:row>26</xdr:row>
                    <xdr:rowOff>123825</xdr:rowOff>
                  </from>
                  <to>
                    <xdr:col>9</xdr:col>
                    <xdr:colOff>161925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print="0" autoLine="0" autoPict="0" macro="[0]!Раскрсписок3_Изменение">
                <anchor moveWithCells="1">
                  <from>
                    <xdr:col>7</xdr:col>
                    <xdr:colOff>95250</xdr:colOff>
                    <xdr:row>38</xdr:row>
                    <xdr:rowOff>123825</xdr:rowOff>
                  </from>
                  <to>
                    <xdr:col>9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ст. 1</vt:lpstr>
      <vt:lpstr>Лист1</vt:lpstr>
      <vt:lpstr>Лист2</vt:lpstr>
      <vt:lpstr>'ст. 1'!Заголовки_для_печати</vt:lpstr>
      <vt:lpstr>'ст.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Vasyl Boichuk bvd.if.ua@gmail.com</dc:creator>
  <cp:lastModifiedBy>!</cp:lastModifiedBy>
  <dcterms:created xsi:type="dcterms:W3CDTF">2018-11-29T11:59:43Z</dcterms:created>
  <dcterms:modified xsi:type="dcterms:W3CDTF">2018-11-29T12:44:02Z</dcterms:modified>
</cp:coreProperties>
</file>