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" i="1"/>
  <c r="O2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I2"/>
  <c r="J2"/>
  <c r="K2" s="1"/>
  <c r="L2" s="1"/>
  <c r="M2" s="1"/>
  <c r="H2"/>
  <c r="G2"/>
  <c r="D23"/>
  <c r="BB9" l="1"/>
  <c r="BA9"/>
  <c r="AX9"/>
  <c r="AW9"/>
  <c r="AV9"/>
  <c r="AU9"/>
  <c r="AS9"/>
  <c r="AR9"/>
  <c r="AQ9"/>
  <c r="AP9"/>
  <c r="AO9"/>
  <c r="AM9"/>
  <c r="AL9"/>
  <c r="BB8"/>
  <c r="BA8"/>
  <c r="AX8"/>
  <c r="AW8"/>
  <c r="AV8"/>
  <c r="AU8"/>
  <c r="AS8"/>
  <c r="AR8"/>
  <c r="AQ8"/>
  <c r="AP8"/>
  <c r="AO8"/>
  <c r="AM8"/>
  <c r="AL8"/>
  <c r="BB7"/>
  <c r="BA7"/>
  <c r="AX7"/>
  <c r="AW7"/>
  <c r="AV7"/>
  <c r="AU7"/>
  <c r="AS7"/>
  <c r="AR7"/>
  <c r="AQ7"/>
  <c r="AP7"/>
  <c r="AO7"/>
  <c r="AM7"/>
  <c r="AL7"/>
  <c r="BB6"/>
  <c r="BA6"/>
  <c r="AX6"/>
  <c r="AW6"/>
  <c r="AV6"/>
  <c r="AU6"/>
  <c r="AS6"/>
  <c r="AR6"/>
  <c r="AQ6"/>
  <c r="AP6"/>
  <c r="AO6"/>
  <c r="AM6"/>
  <c r="AL6"/>
  <c r="BB5"/>
  <c r="BA5"/>
  <c r="AX5"/>
  <c r="AW5"/>
  <c r="AV5"/>
  <c r="AU5"/>
  <c r="AS5"/>
  <c r="AR5"/>
  <c r="AQ5"/>
  <c r="AP5"/>
  <c r="AO5"/>
  <c r="AM5"/>
  <c r="AL5"/>
  <c r="AQ4"/>
  <c r="BB4"/>
  <c r="AM4"/>
  <c r="AO4"/>
  <c r="AU4"/>
  <c r="AL4"/>
  <c r="AS4"/>
  <c r="BA4"/>
  <c r="AV4"/>
  <c r="AP4"/>
  <c r="AW4"/>
  <c r="AR4"/>
  <c r="AX4"/>
</calcChain>
</file>

<file path=xl/sharedStrings.xml><?xml version="1.0" encoding="utf-8"?>
<sst xmlns="http://schemas.openxmlformats.org/spreadsheetml/2006/main" count="49" uniqueCount="37">
  <si>
    <t>Порядк. №</t>
  </si>
  <si>
    <t>Табельн. №</t>
  </si>
  <si>
    <t>Фамилия, И., О.</t>
  </si>
  <si>
    <t>Разряд</t>
  </si>
  <si>
    <t>Профессия, должность</t>
  </si>
  <si>
    <t>ЧИСЛА МЕСЯЦА</t>
  </si>
  <si>
    <t>Дни явок</t>
  </si>
  <si>
    <t>ПРЕМИЯ</t>
  </si>
  <si>
    <t>Неявки (человеко-дней)</t>
  </si>
  <si>
    <t>Выходные и праздн. дни</t>
  </si>
  <si>
    <t xml:space="preserve">Недораб. ч. </t>
  </si>
  <si>
    <t>Отраб. Часов</t>
  </si>
  <si>
    <t>фактич. работы</t>
  </si>
  <si>
    <t>целосмен. простоев</t>
  </si>
  <si>
    <t>очередн. отпуск</t>
  </si>
  <si>
    <t>отпуск в с вязи с родами</t>
  </si>
  <si>
    <t>болезнь</t>
  </si>
  <si>
    <t>проч. неявки, разр. законом</t>
  </si>
  <si>
    <t>с разреш. админис.</t>
  </si>
  <si>
    <t>прогул</t>
  </si>
  <si>
    <t>текущий простой</t>
  </si>
  <si>
    <t>опозд., преждевр. уход</t>
  </si>
  <si>
    <t>всего</t>
  </si>
  <si>
    <t>их них</t>
  </si>
  <si>
    <t>сверх-уроч.</t>
  </si>
  <si>
    <t>ночные</t>
  </si>
  <si>
    <t>Семёнов А. М.</t>
  </si>
  <si>
    <t>оператор</t>
  </si>
  <si>
    <t>Пастухов А. Г.</t>
  </si>
  <si>
    <t>Красильников В. Н.</t>
  </si>
  <si>
    <t>Бочкарёв О. В.</t>
  </si>
  <si>
    <t>Шабалин С. А.</t>
  </si>
  <si>
    <t>Хоматов Ф. Х.</t>
  </si>
  <si>
    <t>Лукьянов Д. Д.</t>
  </si>
  <si>
    <t>Яковлев Н. А.</t>
  </si>
  <si>
    <t>Б</t>
  </si>
  <si>
    <t>из низ 16 часов ночные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</si>
</sst>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1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1"/>
  <sheetViews>
    <sheetView tabSelected="1" zoomScale="70" zoomScaleNormal="70" workbookViewId="0">
      <selection activeCell="P24" sqref="P24"/>
    </sheetView>
  </sheetViews>
  <sheetFormatPr defaultRowHeight="15"/>
  <cols>
    <col min="1" max="1" width="5" customWidth="1"/>
    <col min="4" max="4" width="14.42578125" customWidth="1"/>
    <col min="5" max="5" width="5.28515625" customWidth="1"/>
    <col min="6" max="6" width="14.7109375" customWidth="1"/>
    <col min="7" max="8" width="14.42578125" bestFit="1" customWidth="1"/>
    <col min="9" max="9" width="15.28515625" customWidth="1"/>
    <col min="10" max="10" width="14.85546875" customWidth="1"/>
    <col min="11" max="11" width="15.85546875" customWidth="1"/>
    <col min="12" max="12" width="15.28515625" customWidth="1"/>
    <col min="13" max="13" width="15" customWidth="1"/>
    <col min="14" max="14" width="16.85546875" customWidth="1"/>
    <col min="15" max="15" width="17.5703125" customWidth="1"/>
    <col min="16" max="16" width="16.85546875" customWidth="1"/>
    <col min="17" max="17" width="17.85546875" customWidth="1"/>
    <col min="18" max="18" width="14.42578125" bestFit="1" customWidth="1"/>
    <col min="19" max="19" width="13.85546875" customWidth="1"/>
    <col min="20" max="20" width="15" customWidth="1"/>
    <col min="21" max="23" width="14.7109375" customWidth="1"/>
    <col min="24" max="24" width="14.28515625" customWidth="1"/>
    <col min="39" max="39" width="12" customWidth="1"/>
  </cols>
  <sheetData>
    <row r="1" spans="1:55" ht="18.75">
      <c r="A1" s="1" t="s">
        <v>0</v>
      </c>
      <c r="B1" s="1" t="s">
        <v>1</v>
      </c>
      <c r="C1" s="2" t="s">
        <v>2</v>
      </c>
      <c r="D1" s="2"/>
      <c r="E1" s="3" t="s">
        <v>3</v>
      </c>
      <c r="F1" s="4" t="s">
        <v>4</v>
      </c>
      <c r="G1" s="2" t="s">
        <v>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 t="s">
        <v>6</v>
      </c>
      <c r="AM1" s="2"/>
      <c r="AN1" s="1" t="s">
        <v>7</v>
      </c>
      <c r="AO1" s="2" t="s">
        <v>8</v>
      </c>
      <c r="AP1" s="2"/>
      <c r="AQ1" s="2"/>
      <c r="AR1" s="2"/>
      <c r="AS1" s="2"/>
      <c r="AT1" s="2"/>
      <c r="AU1" s="2"/>
      <c r="AV1" s="5" t="s">
        <v>9</v>
      </c>
      <c r="AW1" s="2" t="s">
        <v>10</v>
      </c>
      <c r="AX1" s="2"/>
      <c r="AY1" s="2"/>
      <c r="AZ1" s="2"/>
      <c r="BA1" s="2" t="s">
        <v>11</v>
      </c>
      <c r="BB1" s="2"/>
      <c r="BC1" s="2"/>
    </row>
    <row r="2" spans="1:55" ht="18.75">
      <c r="A2" s="1"/>
      <c r="B2" s="1"/>
      <c r="C2" s="2"/>
      <c r="D2" s="2"/>
      <c r="E2" s="6"/>
      <c r="F2" s="4"/>
      <c r="G2" s="19">
        <f>DATE(D20,C20,1)</f>
        <v>43405</v>
      </c>
      <c r="H2" s="21">
        <f>G2+1</f>
        <v>43406</v>
      </c>
      <c r="I2" s="21">
        <f t="shared" ref="I2:M2" si="0">H2+1</f>
        <v>43407</v>
      </c>
      <c r="J2" s="21">
        <f t="shared" si="0"/>
        <v>43408</v>
      </c>
      <c r="K2" s="21">
        <f t="shared" si="0"/>
        <v>43409</v>
      </c>
      <c r="L2" s="21">
        <f t="shared" si="0"/>
        <v>43410</v>
      </c>
      <c r="M2" s="21">
        <f t="shared" si="0"/>
        <v>43411</v>
      </c>
      <c r="N2" s="21">
        <f t="shared" ref="N2:AK2" si="1">M2+1</f>
        <v>43412</v>
      </c>
      <c r="O2" s="21">
        <f t="shared" si="1"/>
        <v>43413</v>
      </c>
      <c r="P2" s="21">
        <f t="shared" si="1"/>
        <v>43414</v>
      </c>
      <c r="Q2" s="21">
        <f t="shared" si="1"/>
        <v>43415</v>
      </c>
      <c r="R2" s="21">
        <f t="shared" si="1"/>
        <v>43416</v>
      </c>
      <c r="S2" s="21">
        <f t="shared" si="1"/>
        <v>43417</v>
      </c>
      <c r="T2" s="21">
        <f t="shared" si="1"/>
        <v>43418</v>
      </c>
      <c r="U2" s="21">
        <f t="shared" si="1"/>
        <v>43419</v>
      </c>
      <c r="V2" s="21">
        <f t="shared" si="1"/>
        <v>43420</v>
      </c>
      <c r="W2" s="21">
        <f t="shared" si="1"/>
        <v>43421</v>
      </c>
      <c r="X2" s="21">
        <f t="shared" si="1"/>
        <v>43422</v>
      </c>
      <c r="Y2" s="21">
        <f t="shared" si="1"/>
        <v>43423</v>
      </c>
      <c r="Z2" s="21">
        <f t="shared" si="1"/>
        <v>43424</v>
      </c>
      <c r="AA2" s="21">
        <f t="shared" si="1"/>
        <v>43425</v>
      </c>
      <c r="AB2" s="21">
        <f t="shared" si="1"/>
        <v>43426</v>
      </c>
      <c r="AC2" s="21">
        <f t="shared" si="1"/>
        <v>43427</v>
      </c>
      <c r="AD2" s="21">
        <f t="shared" si="1"/>
        <v>43428</v>
      </c>
      <c r="AE2" s="21">
        <f t="shared" si="1"/>
        <v>43429</v>
      </c>
      <c r="AF2" s="21">
        <f t="shared" si="1"/>
        <v>43430</v>
      </c>
      <c r="AG2" s="21">
        <f t="shared" si="1"/>
        <v>43431</v>
      </c>
      <c r="AH2" s="21">
        <f t="shared" si="1"/>
        <v>43432</v>
      </c>
      <c r="AI2" s="21">
        <f t="shared" si="1"/>
        <v>43433</v>
      </c>
      <c r="AJ2" s="21">
        <f t="shared" si="1"/>
        <v>43434</v>
      </c>
      <c r="AK2" s="21">
        <f t="shared" si="1"/>
        <v>43435</v>
      </c>
      <c r="AL2" s="5" t="s">
        <v>12</v>
      </c>
      <c r="AM2" s="5" t="s">
        <v>13</v>
      </c>
      <c r="AN2" s="1"/>
      <c r="AO2" s="5" t="s">
        <v>14</v>
      </c>
      <c r="AP2" s="5" t="s">
        <v>15</v>
      </c>
      <c r="AQ2" s="5" t="s">
        <v>16</v>
      </c>
      <c r="AR2" s="5" t="s">
        <v>17</v>
      </c>
      <c r="AS2" s="5" t="s">
        <v>18</v>
      </c>
      <c r="AT2" s="2"/>
      <c r="AU2" s="5" t="s">
        <v>19</v>
      </c>
      <c r="AV2" s="5"/>
      <c r="AW2" s="7" t="s">
        <v>20</v>
      </c>
      <c r="AX2" s="7" t="s">
        <v>21</v>
      </c>
      <c r="AY2" s="2"/>
      <c r="AZ2" s="2"/>
      <c r="BA2" s="5" t="s">
        <v>22</v>
      </c>
      <c r="BB2" s="2" t="s">
        <v>23</v>
      </c>
      <c r="BC2" s="2"/>
    </row>
    <row r="3" spans="1:55" ht="80.25" customHeight="1">
      <c r="A3" s="1"/>
      <c r="B3" s="1"/>
      <c r="C3" s="2"/>
      <c r="D3" s="2"/>
      <c r="E3" s="8"/>
      <c r="F3" s="4"/>
      <c r="G3" s="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5"/>
      <c r="AM3" s="5"/>
      <c r="AN3" s="1"/>
      <c r="AO3" s="5"/>
      <c r="AP3" s="5"/>
      <c r="AQ3" s="5"/>
      <c r="AR3" s="5"/>
      <c r="AS3" s="5"/>
      <c r="AT3" s="2"/>
      <c r="AU3" s="5"/>
      <c r="AV3" s="5"/>
      <c r="AW3" s="7"/>
      <c r="AX3" s="7"/>
      <c r="AY3" s="2"/>
      <c r="AZ3" s="2"/>
      <c r="BA3" s="5"/>
      <c r="BB3" s="9" t="s">
        <v>24</v>
      </c>
      <c r="BC3" s="9" t="s">
        <v>25</v>
      </c>
    </row>
    <row r="4" spans="1:55" ht="18.75">
      <c r="A4" s="10"/>
      <c r="B4" s="10"/>
      <c r="C4" s="2" t="s">
        <v>26</v>
      </c>
      <c r="D4" s="2"/>
      <c r="E4" s="10">
        <v>5</v>
      </c>
      <c r="F4" s="10" t="s">
        <v>27</v>
      </c>
      <c r="G4" s="10"/>
      <c r="H4" s="10"/>
      <c r="I4" s="11">
        <v>12</v>
      </c>
      <c r="J4" s="11">
        <v>12</v>
      </c>
      <c r="K4" s="11"/>
      <c r="L4" s="11">
        <v>4</v>
      </c>
      <c r="M4" s="11">
        <v>12</v>
      </c>
      <c r="N4" s="11">
        <v>8</v>
      </c>
      <c r="O4" s="11"/>
      <c r="P4" s="11"/>
      <c r="Q4" s="11">
        <v>12</v>
      </c>
      <c r="R4" s="11">
        <v>12</v>
      </c>
      <c r="S4" s="11"/>
      <c r="T4" s="11">
        <v>4</v>
      </c>
      <c r="U4" s="11">
        <v>12</v>
      </c>
      <c r="V4" s="11">
        <v>8</v>
      </c>
      <c r="W4" s="11"/>
      <c r="X4" s="11"/>
      <c r="Y4" s="11">
        <v>12</v>
      </c>
      <c r="Z4" s="11">
        <v>12</v>
      </c>
      <c r="AA4" s="11"/>
      <c r="AB4" s="11">
        <v>4</v>
      </c>
      <c r="AC4" s="11">
        <v>12</v>
      </c>
      <c r="AD4" s="11">
        <v>8</v>
      </c>
      <c r="AE4" s="11"/>
      <c r="AF4" s="10"/>
      <c r="AG4" s="10">
        <v>12</v>
      </c>
      <c r="AH4" s="10">
        <v>12</v>
      </c>
      <c r="AI4" s="10"/>
      <c r="AJ4" s="10">
        <v>4</v>
      </c>
      <c r="AK4" s="12"/>
      <c r="AL4" s="12">
        <f>COUNTIF(G4:AK4,"8")</f>
        <v>3</v>
      </c>
      <c r="AM4" s="12">
        <f>COUNTIF(G4:AK4,"*Ц*")</f>
        <v>0</v>
      </c>
      <c r="AN4" s="12"/>
      <c r="AO4" s="12">
        <f t="shared" ref="AO4:AO9" si="2">COUNTIF(G4:AK4,"*О*")</f>
        <v>0</v>
      </c>
      <c r="AP4" s="12">
        <f>COUNTIF(G4:AK4,"*Р*")</f>
        <v>0</v>
      </c>
      <c r="AQ4" s="12">
        <f>COUNTIF(G4:AK4,"*Б*")</f>
        <v>0</v>
      </c>
      <c r="AR4" s="12">
        <f>COUNTIF(G4:AK4,"*Г*")</f>
        <v>0</v>
      </c>
      <c r="AS4" s="12">
        <f>COUNTIF(G4:AK4,"*А*")</f>
        <v>0</v>
      </c>
      <c r="AT4" s="12"/>
      <c r="AU4" s="12">
        <f>COUNTIF(G4:AK4,"*П*")</f>
        <v>0</v>
      </c>
      <c r="AV4" s="12">
        <f>COUNTIF(G4:AK4,"*В*")</f>
        <v>0</v>
      </c>
      <c r="AW4" s="12">
        <f>COUNTIF(G4:AK4,"*Ч*")</f>
        <v>0</v>
      </c>
      <c r="AX4" s="12">
        <f>COUNTIF(G4:AK4,"*Н*")</f>
        <v>0</v>
      </c>
      <c r="AY4" s="12"/>
      <c r="AZ4" s="12"/>
      <c r="BA4" s="12">
        <f>SUM(G4:AK4)</f>
        <v>172</v>
      </c>
      <c r="BB4" s="12">
        <f>COUNTIF(G4:AK4,"*С*")</f>
        <v>0</v>
      </c>
      <c r="BC4" s="12"/>
    </row>
    <row r="5" spans="1:55" ht="18.75">
      <c r="A5" s="10"/>
      <c r="B5" s="10"/>
      <c r="C5" s="2" t="s">
        <v>28</v>
      </c>
      <c r="D5" s="2"/>
      <c r="E5" s="10">
        <v>4</v>
      </c>
      <c r="F5" s="10" t="s">
        <v>27</v>
      </c>
      <c r="G5" s="10"/>
      <c r="H5" s="10"/>
      <c r="I5" s="11">
        <v>12</v>
      </c>
      <c r="J5" s="11">
        <v>12</v>
      </c>
      <c r="K5" s="11"/>
      <c r="L5" s="11">
        <v>4</v>
      </c>
      <c r="M5" s="11">
        <v>12</v>
      </c>
      <c r="N5" s="11">
        <v>8</v>
      </c>
      <c r="O5" s="11"/>
      <c r="P5" s="11"/>
      <c r="Q5" s="11">
        <v>12</v>
      </c>
      <c r="R5" s="11">
        <v>12</v>
      </c>
      <c r="S5" s="11"/>
      <c r="T5" s="11">
        <v>4</v>
      </c>
      <c r="U5" s="11">
        <v>12</v>
      </c>
      <c r="V5" s="11">
        <v>8</v>
      </c>
      <c r="W5" s="11"/>
      <c r="X5" s="11"/>
      <c r="Y5" s="11">
        <v>12</v>
      </c>
      <c r="Z5" s="11">
        <v>12</v>
      </c>
      <c r="AA5" s="11"/>
      <c r="AB5" s="11">
        <v>4</v>
      </c>
      <c r="AC5" s="11">
        <v>12</v>
      </c>
      <c r="AD5" s="11">
        <v>8</v>
      </c>
      <c r="AE5" s="11"/>
      <c r="AF5" s="10"/>
      <c r="AG5" s="10">
        <v>12</v>
      </c>
      <c r="AH5" s="10">
        <v>12</v>
      </c>
      <c r="AI5" s="10"/>
      <c r="AJ5" s="10">
        <v>4</v>
      </c>
      <c r="AK5" s="12"/>
      <c r="AL5" s="12">
        <f t="shared" ref="AL5:AL9" si="3">COUNTIF(G5:AK5,"8")</f>
        <v>3</v>
      </c>
      <c r="AM5" s="12">
        <f t="shared" ref="AM5:AM9" si="4">COUNTIF(G5:AK5,"*Ц*")</f>
        <v>0</v>
      </c>
      <c r="AN5" s="12"/>
      <c r="AO5" s="12">
        <f t="shared" si="2"/>
        <v>0</v>
      </c>
      <c r="AP5" s="12">
        <f t="shared" ref="AP5:AP9" si="5">COUNTIF(G5:AK5,"*Р*")</f>
        <v>0</v>
      </c>
      <c r="AQ5" s="12">
        <f t="shared" ref="AQ5:AQ9" si="6">COUNTIF(G5:AK5,"*Б*")</f>
        <v>0</v>
      </c>
      <c r="AR5" s="12">
        <f t="shared" ref="AR5:AR9" si="7">COUNTIF(G5:AK5,"*Г*")</f>
        <v>0</v>
      </c>
      <c r="AS5" s="12">
        <f t="shared" ref="AS5:AS9" si="8">COUNTIF(G5:AK5,"*А*")</f>
        <v>0</v>
      </c>
      <c r="AT5" s="12"/>
      <c r="AU5" s="12">
        <f t="shared" ref="AU5:AU9" si="9">COUNTIF(G5:AK5,"*П*")</f>
        <v>0</v>
      </c>
      <c r="AV5" s="12">
        <f t="shared" ref="AV5:AV9" si="10">COUNTIF(G5:AK5,"*В*")</f>
        <v>0</v>
      </c>
      <c r="AW5" s="12">
        <f t="shared" ref="AW5:AW9" si="11">COUNTIF(G5:AK5,"*Ч*")</f>
        <v>0</v>
      </c>
      <c r="AX5" s="12">
        <f t="shared" ref="AX5:AX9" si="12">COUNTIF(G5:AK5,"*Н*")</f>
        <v>0</v>
      </c>
      <c r="AY5" s="12"/>
      <c r="AZ5" s="12"/>
      <c r="BA5" s="12">
        <f>SUM(G5:AK5)</f>
        <v>172</v>
      </c>
      <c r="BB5" s="12">
        <f t="shared" ref="BB5:BB9" si="13">COUNTIF(G5:AK5,"*С*")</f>
        <v>0</v>
      </c>
      <c r="BC5" s="12"/>
    </row>
    <row r="6" spans="1:55" ht="18.75">
      <c r="A6" s="10"/>
      <c r="B6" s="10"/>
      <c r="C6" s="2" t="s">
        <v>29</v>
      </c>
      <c r="D6" s="2"/>
      <c r="E6" s="10">
        <v>5</v>
      </c>
      <c r="F6" s="10" t="s">
        <v>27</v>
      </c>
      <c r="G6" s="10">
        <v>12</v>
      </c>
      <c r="H6" s="10">
        <v>12</v>
      </c>
      <c r="I6" s="11"/>
      <c r="J6" s="11">
        <v>4</v>
      </c>
      <c r="K6" s="11">
        <v>12</v>
      </c>
      <c r="L6" s="11">
        <v>8</v>
      </c>
      <c r="M6" s="11"/>
      <c r="N6" s="11"/>
      <c r="O6" s="11">
        <v>12</v>
      </c>
      <c r="P6" s="11">
        <v>12</v>
      </c>
      <c r="Q6" s="11"/>
      <c r="R6" s="11">
        <v>4</v>
      </c>
      <c r="S6" s="11">
        <v>12</v>
      </c>
      <c r="T6" s="11">
        <v>8</v>
      </c>
      <c r="U6" s="11"/>
      <c r="V6" s="11"/>
      <c r="W6" s="11">
        <v>12</v>
      </c>
      <c r="X6" s="11">
        <v>12</v>
      </c>
      <c r="Y6" s="11"/>
      <c r="Z6" s="11">
        <v>4</v>
      </c>
      <c r="AA6" s="11">
        <v>12</v>
      </c>
      <c r="AB6" s="11">
        <v>8</v>
      </c>
      <c r="AC6" s="11"/>
      <c r="AD6" s="11"/>
      <c r="AE6" s="11">
        <v>12</v>
      </c>
      <c r="AF6" s="10">
        <v>12</v>
      </c>
      <c r="AG6" s="10"/>
      <c r="AH6" s="10">
        <v>4</v>
      </c>
      <c r="AI6" s="10">
        <v>12</v>
      </c>
      <c r="AJ6" s="10">
        <v>8</v>
      </c>
      <c r="AK6" s="12"/>
      <c r="AL6" s="12">
        <f t="shared" si="3"/>
        <v>4</v>
      </c>
      <c r="AM6" s="12">
        <f t="shared" si="4"/>
        <v>0</v>
      </c>
      <c r="AN6" s="12"/>
      <c r="AO6" s="12">
        <f t="shared" si="2"/>
        <v>0</v>
      </c>
      <c r="AP6" s="12">
        <f t="shared" si="5"/>
        <v>0</v>
      </c>
      <c r="AQ6" s="12">
        <f t="shared" si="6"/>
        <v>0</v>
      </c>
      <c r="AR6" s="12">
        <f t="shared" si="7"/>
        <v>0</v>
      </c>
      <c r="AS6" s="12">
        <f t="shared" si="8"/>
        <v>0</v>
      </c>
      <c r="AT6" s="12"/>
      <c r="AU6" s="12">
        <f t="shared" si="9"/>
        <v>0</v>
      </c>
      <c r="AV6" s="12">
        <f t="shared" si="10"/>
        <v>0</v>
      </c>
      <c r="AW6" s="12">
        <f t="shared" si="11"/>
        <v>0</v>
      </c>
      <c r="AX6" s="12">
        <f t="shared" si="12"/>
        <v>0</v>
      </c>
      <c r="AY6" s="12"/>
      <c r="AZ6" s="12"/>
      <c r="BA6" s="12">
        <f>SUM(G6:AJ6)</f>
        <v>192</v>
      </c>
      <c r="BB6" s="12">
        <f t="shared" si="13"/>
        <v>0</v>
      </c>
      <c r="BC6" s="12"/>
    </row>
    <row r="7" spans="1:55" ht="18.75">
      <c r="A7" s="10"/>
      <c r="B7" s="10"/>
      <c r="C7" s="2" t="s">
        <v>30</v>
      </c>
      <c r="D7" s="2"/>
      <c r="E7" s="10">
        <v>4</v>
      </c>
      <c r="F7" s="10" t="s">
        <v>27</v>
      </c>
      <c r="G7" s="10">
        <v>12</v>
      </c>
      <c r="H7" s="10">
        <v>12</v>
      </c>
      <c r="I7" s="11"/>
      <c r="J7" s="11">
        <v>4</v>
      </c>
      <c r="K7" s="11">
        <v>12</v>
      </c>
      <c r="L7" s="11">
        <v>8</v>
      </c>
      <c r="M7" s="11"/>
      <c r="N7" s="11"/>
      <c r="O7" s="11">
        <v>12</v>
      </c>
      <c r="P7" s="11">
        <v>12</v>
      </c>
      <c r="Q7" s="11"/>
      <c r="R7" s="11">
        <v>4</v>
      </c>
      <c r="S7" s="11">
        <v>12</v>
      </c>
      <c r="T7" s="11">
        <v>8</v>
      </c>
      <c r="U7" s="11"/>
      <c r="V7" s="11"/>
      <c r="W7" s="11">
        <v>12</v>
      </c>
      <c r="X7" s="11">
        <v>12</v>
      </c>
      <c r="Y7" s="11"/>
      <c r="Z7" s="11">
        <v>4</v>
      </c>
      <c r="AA7" s="11">
        <v>12</v>
      </c>
      <c r="AB7" s="11">
        <v>8</v>
      </c>
      <c r="AC7" s="11"/>
      <c r="AD7" s="11"/>
      <c r="AE7" s="11">
        <v>12</v>
      </c>
      <c r="AF7" s="10">
        <v>12</v>
      </c>
      <c r="AG7" s="10"/>
      <c r="AH7" s="10">
        <v>4</v>
      </c>
      <c r="AI7" s="10">
        <v>12</v>
      </c>
      <c r="AJ7" s="10">
        <v>8</v>
      </c>
      <c r="AK7" s="12"/>
      <c r="AL7" s="12">
        <f t="shared" si="3"/>
        <v>4</v>
      </c>
      <c r="AM7" s="12">
        <f t="shared" si="4"/>
        <v>0</v>
      </c>
      <c r="AN7" s="12"/>
      <c r="AO7" s="12">
        <f t="shared" si="2"/>
        <v>0</v>
      </c>
      <c r="AP7" s="12">
        <f t="shared" si="5"/>
        <v>0</v>
      </c>
      <c r="AQ7" s="12">
        <f t="shared" si="6"/>
        <v>0</v>
      </c>
      <c r="AR7" s="12">
        <f t="shared" si="7"/>
        <v>0</v>
      </c>
      <c r="AS7" s="12">
        <f t="shared" si="8"/>
        <v>0</v>
      </c>
      <c r="AT7" s="12"/>
      <c r="AU7" s="12">
        <f t="shared" si="9"/>
        <v>0</v>
      </c>
      <c r="AV7" s="12">
        <f t="shared" si="10"/>
        <v>0</v>
      </c>
      <c r="AW7" s="12">
        <f t="shared" si="11"/>
        <v>0</v>
      </c>
      <c r="AX7" s="12">
        <f t="shared" si="12"/>
        <v>0</v>
      </c>
      <c r="AY7" s="12"/>
      <c r="AZ7" s="12"/>
      <c r="BA7" s="12">
        <f>SUM(G7:AJ7)</f>
        <v>192</v>
      </c>
      <c r="BB7" s="12">
        <f t="shared" si="13"/>
        <v>0</v>
      </c>
      <c r="BC7" s="12"/>
    </row>
    <row r="8" spans="1:55" ht="18.75">
      <c r="A8" s="10"/>
      <c r="B8" s="10"/>
      <c r="C8" s="2" t="s">
        <v>31</v>
      </c>
      <c r="D8" s="2"/>
      <c r="E8" s="10">
        <v>5</v>
      </c>
      <c r="F8" s="10" t="s">
        <v>27</v>
      </c>
      <c r="G8" s="10">
        <v>12</v>
      </c>
      <c r="H8" s="10">
        <v>8</v>
      </c>
      <c r="I8" s="11"/>
      <c r="J8" s="11"/>
      <c r="K8" s="11">
        <v>12</v>
      </c>
      <c r="L8" s="11">
        <v>12</v>
      </c>
      <c r="M8" s="11"/>
      <c r="N8" s="11">
        <v>4</v>
      </c>
      <c r="O8" s="11">
        <v>12</v>
      </c>
      <c r="P8" s="11">
        <v>8</v>
      </c>
      <c r="Q8" s="11"/>
      <c r="R8" s="11"/>
      <c r="S8" s="11">
        <v>12</v>
      </c>
      <c r="T8" s="11">
        <v>12</v>
      </c>
      <c r="U8" s="11"/>
      <c r="V8" s="11">
        <v>4</v>
      </c>
      <c r="W8" s="11">
        <v>12</v>
      </c>
      <c r="X8" s="11">
        <v>8</v>
      </c>
      <c r="Y8" s="11"/>
      <c r="Z8" s="11"/>
      <c r="AA8" s="11">
        <v>12</v>
      </c>
      <c r="AB8" s="11">
        <v>12</v>
      </c>
      <c r="AC8" s="11"/>
      <c r="AD8" s="11">
        <v>4</v>
      </c>
      <c r="AE8" s="11">
        <v>12</v>
      </c>
      <c r="AF8" s="10">
        <v>8</v>
      </c>
      <c r="AG8" s="10"/>
      <c r="AH8" s="10"/>
      <c r="AI8" s="10">
        <v>12</v>
      </c>
      <c r="AJ8" s="10">
        <v>12</v>
      </c>
      <c r="AK8" s="12"/>
      <c r="AL8" s="12">
        <f t="shared" si="3"/>
        <v>4</v>
      </c>
      <c r="AM8" s="12">
        <f t="shared" si="4"/>
        <v>0</v>
      </c>
      <c r="AN8" s="12"/>
      <c r="AO8" s="12">
        <f t="shared" si="2"/>
        <v>0</v>
      </c>
      <c r="AP8" s="12">
        <f t="shared" si="5"/>
        <v>0</v>
      </c>
      <c r="AQ8" s="12">
        <f t="shared" si="6"/>
        <v>0</v>
      </c>
      <c r="AR8" s="12">
        <f t="shared" si="7"/>
        <v>0</v>
      </c>
      <c r="AS8" s="12">
        <f t="shared" si="8"/>
        <v>0</v>
      </c>
      <c r="AT8" s="12"/>
      <c r="AU8" s="12">
        <f t="shared" si="9"/>
        <v>0</v>
      </c>
      <c r="AV8" s="12">
        <f t="shared" si="10"/>
        <v>0</v>
      </c>
      <c r="AW8" s="12">
        <f t="shared" si="11"/>
        <v>0</v>
      </c>
      <c r="AX8" s="12">
        <f t="shared" si="12"/>
        <v>0</v>
      </c>
      <c r="AY8" s="12"/>
      <c r="AZ8" s="12"/>
      <c r="BA8" s="12">
        <f>SUM(G8:AJ8)</f>
        <v>188</v>
      </c>
      <c r="BB8" s="12">
        <f t="shared" si="13"/>
        <v>0</v>
      </c>
      <c r="BC8" s="12"/>
    </row>
    <row r="9" spans="1:55" ht="18.75">
      <c r="A9" s="10"/>
      <c r="B9" s="10"/>
      <c r="C9" s="2" t="s">
        <v>32</v>
      </c>
      <c r="D9" s="2"/>
      <c r="E9" s="10">
        <v>4</v>
      </c>
      <c r="F9" s="10" t="s">
        <v>27</v>
      </c>
      <c r="G9" s="10" t="s">
        <v>35</v>
      </c>
      <c r="H9" s="10" t="s">
        <v>35</v>
      </c>
      <c r="I9" s="11" t="s">
        <v>35</v>
      </c>
      <c r="J9" s="11" t="s">
        <v>35</v>
      </c>
      <c r="K9" s="11" t="s">
        <v>35</v>
      </c>
      <c r="L9" s="11" t="s">
        <v>35</v>
      </c>
      <c r="M9" s="11"/>
      <c r="N9" s="11">
        <v>4</v>
      </c>
      <c r="O9" s="11">
        <v>12</v>
      </c>
      <c r="P9" s="11">
        <v>8</v>
      </c>
      <c r="Q9" s="11"/>
      <c r="R9" s="11"/>
      <c r="S9" s="11">
        <v>12</v>
      </c>
      <c r="T9" s="11">
        <v>12</v>
      </c>
      <c r="U9" s="11"/>
      <c r="V9" s="11">
        <v>4</v>
      </c>
      <c r="W9" s="11">
        <v>12</v>
      </c>
      <c r="X9" s="11">
        <v>8</v>
      </c>
      <c r="Y9" s="11"/>
      <c r="Z9" s="11"/>
      <c r="AA9" s="11">
        <v>12</v>
      </c>
      <c r="AB9" s="11">
        <v>12</v>
      </c>
      <c r="AC9" s="11"/>
      <c r="AD9" s="11">
        <v>4</v>
      </c>
      <c r="AE9" s="11">
        <v>12</v>
      </c>
      <c r="AF9" s="10">
        <v>8</v>
      </c>
      <c r="AG9" s="10"/>
      <c r="AH9" s="10"/>
      <c r="AI9" s="10">
        <v>12</v>
      </c>
      <c r="AJ9" s="10">
        <v>12</v>
      </c>
      <c r="AK9" s="12"/>
      <c r="AL9" s="12">
        <f t="shared" si="3"/>
        <v>3</v>
      </c>
      <c r="AM9" s="12">
        <f t="shared" si="4"/>
        <v>0</v>
      </c>
      <c r="AN9" s="12"/>
      <c r="AO9" s="12">
        <f t="shared" si="2"/>
        <v>0</v>
      </c>
      <c r="AP9" s="12">
        <f t="shared" si="5"/>
        <v>0</v>
      </c>
      <c r="AQ9" s="12">
        <f t="shared" si="6"/>
        <v>6</v>
      </c>
      <c r="AR9" s="12">
        <f t="shared" si="7"/>
        <v>0</v>
      </c>
      <c r="AS9" s="12">
        <f t="shared" si="8"/>
        <v>0</v>
      </c>
      <c r="AT9" s="12"/>
      <c r="AU9" s="12">
        <f t="shared" si="9"/>
        <v>0</v>
      </c>
      <c r="AV9" s="12">
        <f t="shared" si="10"/>
        <v>0</v>
      </c>
      <c r="AW9" s="12">
        <f t="shared" si="11"/>
        <v>0</v>
      </c>
      <c r="AX9" s="12">
        <f t="shared" si="12"/>
        <v>0</v>
      </c>
      <c r="AY9" s="12"/>
      <c r="AZ9" s="12"/>
      <c r="BA9" s="12">
        <f>SUM(G9:AK9)</f>
        <v>144</v>
      </c>
      <c r="BB9" s="12">
        <f t="shared" si="13"/>
        <v>0</v>
      </c>
      <c r="BC9" s="12"/>
    </row>
    <row r="10" spans="1:55" ht="18.75">
      <c r="C10" s="13" t="s">
        <v>33</v>
      </c>
      <c r="D10" s="13"/>
      <c r="E10" s="15">
        <v>5</v>
      </c>
      <c r="F10" s="10" t="s">
        <v>27</v>
      </c>
      <c r="G10" s="17"/>
      <c r="H10" s="15">
        <v>4</v>
      </c>
      <c r="I10" s="17">
        <v>12</v>
      </c>
      <c r="J10" s="16">
        <v>8</v>
      </c>
      <c r="K10" s="17"/>
      <c r="L10" s="17"/>
      <c r="M10" s="17">
        <v>12</v>
      </c>
      <c r="N10" s="16">
        <v>12</v>
      </c>
      <c r="O10" s="17"/>
      <c r="P10" s="16">
        <v>4</v>
      </c>
      <c r="Q10" s="17">
        <v>12</v>
      </c>
      <c r="R10" s="16">
        <v>8</v>
      </c>
      <c r="S10" s="17"/>
      <c r="T10" s="17"/>
      <c r="U10" s="17">
        <v>12</v>
      </c>
      <c r="V10" s="16">
        <v>12</v>
      </c>
      <c r="W10" s="17"/>
      <c r="X10" s="16">
        <v>4</v>
      </c>
      <c r="Y10" s="17">
        <v>12</v>
      </c>
      <c r="Z10" s="16">
        <v>8</v>
      </c>
      <c r="AA10" s="17"/>
      <c r="AB10" s="17"/>
      <c r="AC10" s="17">
        <v>12</v>
      </c>
      <c r="AD10" s="16">
        <v>12</v>
      </c>
      <c r="AE10" s="17"/>
      <c r="AF10" s="15">
        <v>4</v>
      </c>
      <c r="AG10" s="17">
        <v>12</v>
      </c>
      <c r="AH10" s="15">
        <v>8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55" ht="18.75">
      <c r="C11" s="14" t="s">
        <v>34</v>
      </c>
      <c r="D11" s="14"/>
      <c r="E11" s="15">
        <v>5</v>
      </c>
      <c r="F11" s="10" t="s">
        <v>27</v>
      </c>
      <c r="G11" s="17"/>
      <c r="H11" s="15">
        <v>4</v>
      </c>
      <c r="I11" s="17">
        <v>12</v>
      </c>
      <c r="J11" s="16">
        <v>8</v>
      </c>
      <c r="K11" s="17"/>
      <c r="L11" s="17"/>
      <c r="M11" s="17">
        <v>12</v>
      </c>
      <c r="N11" s="16">
        <v>12</v>
      </c>
      <c r="O11" s="17"/>
      <c r="P11" s="16">
        <v>4</v>
      </c>
      <c r="Q11" s="17">
        <v>12</v>
      </c>
      <c r="R11" s="16">
        <v>8</v>
      </c>
      <c r="S11" s="17"/>
      <c r="T11" s="17"/>
      <c r="U11" s="17">
        <v>12</v>
      </c>
      <c r="V11" s="16">
        <v>12</v>
      </c>
      <c r="W11" s="17"/>
      <c r="X11" s="16">
        <v>4</v>
      </c>
      <c r="Y11" s="17">
        <v>12</v>
      </c>
      <c r="Z11" s="16">
        <v>8</v>
      </c>
      <c r="AA11" s="17"/>
      <c r="AB11" s="17"/>
      <c r="AC11" s="17">
        <v>12</v>
      </c>
      <c r="AD11" s="16">
        <v>12</v>
      </c>
      <c r="AE11" s="17"/>
      <c r="AF11" s="15">
        <v>4</v>
      </c>
      <c r="AG11" s="17">
        <v>12</v>
      </c>
      <c r="AH11" s="15">
        <v>8</v>
      </c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1:55" ht="18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</row>
    <row r="13" spans="1:55" ht="18.7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</row>
    <row r="14" spans="1:55" ht="18.7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55" ht="18.7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1:55" ht="18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3:55" ht="18.7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</row>
    <row r="18" spans="3:55" ht="18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3:55" ht="18.7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</row>
    <row r="20" spans="3:55" ht="18.75">
      <c r="C20" s="17">
        <v>11</v>
      </c>
      <c r="D20" s="17">
        <v>2018</v>
      </c>
      <c r="E20" s="17"/>
      <c r="F20" s="17"/>
      <c r="G20" s="17"/>
      <c r="H20" s="17"/>
      <c r="I20" s="17"/>
      <c r="J20" s="17"/>
      <c r="K20" s="22">
        <v>4</v>
      </c>
      <c r="L20" s="23">
        <v>12</v>
      </c>
      <c r="M20" s="24">
        <v>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</row>
    <row r="21" spans="3:55" ht="18.75">
      <c r="C21" s="17"/>
      <c r="D21" s="17"/>
      <c r="E21" s="17"/>
      <c r="F21" s="17"/>
      <c r="G21" s="17"/>
      <c r="H21" s="17"/>
      <c r="I21" s="17"/>
      <c r="J21" s="17"/>
      <c r="K21" s="25"/>
      <c r="L21" s="26" t="s">
        <v>36</v>
      </c>
      <c r="M21" s="2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</row>
    <row r="22" spans="3:55" ht="18.75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</row>
    <row r="23" spans="3:55" ht="18.75">
      <c r="C23" s="17"/>
      <c r="D23" s="18">
        <f ca="1">TODAY()</f>
        <v>43433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</row>
    <row r="24" spans="3:55" ht="18.7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</row>
    <row r="25" spans="3:55" ht="18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</row>
    <row r="26" spans="3:55" ht="18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</row>
    <row r="27" spans="3:55" ht="18.7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</row>
    <row r="28" spans="3:55" ht="18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</row>
    <row r="29" spans="3:55" ht="18.75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</row>
    <row r="30" spans="3:55" ht="18.7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</row>
    <row r="31" spans="3:55" ht="18.75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</row>
  </sheetData>
  <mergeCells count="66">
    <mergeCell ref="C8:D8"/>
    <mergeCell ref="C9:D9"/>
    <mergeCell ref="C10:D10"/>
    <mergeCell ref="C11:D11"/>
    <mergeCell ref="BA2:BA3"/>
    <mergeCell ref="BB2:BC2"/>
    <mergeCell ref="C4:D4"/>
    <mergeCell ref="C5:D5"/>
    <mergeCell ref="C6:D6"/>
    <mergeCell ref="C7:D7"/>
    <mergeCell ref="AT2:AT3"/>
    <mergeCell ref="AU2:AU3"/>
    <mergeCell ref="AW2:AW3"/>
    <mergeCell ref="AX2:AX3"/>
    <mergeCell ref="AY2:AY3"/>
    <mergeCell ref="AZ2:AZ3"/>
    <mergeCell ref="AI2:AI3"/>
    <mergeCell ref="AJ2:AJ3"/>
    <mergeCell ref="AK2:AK3"/>
    <mergeCell ref="AL2:AL3"/>
    <mergeCell ref="AM2:AM3"/>
    <mergeCell ref="AO2:AO3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O2:O3"/>
    <mergeCell ref="P2:P3"/>
    <mergeCell ref="AL1:AM1"/>
    <mergeCell ref="AN1:AN3"/>
    <mergeCell ref="AO1:AU1"/>
    <mergeCell ref="AV1:AV3"/>
    <mergeCell ref="AW1:AZ1"/>
    <mergeCell ref="BA1:BC1"/>
    <mergeCell ref="AP2:AP3"/>
    <mergeCell ref="AQ2:AQ3"/>
    <mergeCell ref="AR2:AR3"/>
    <mergeCell ref="AS2:AS3"/>
    <mergeCell ref="A1:A3"/>
    <mergeCell ref="B1:B3"/>
    <mergeCell ref="C1:D3"/>
    <mergeCell ref="E1:E3"/>
    <mergeCell ref="F1:F3"/>
    <mergeCell ref="G1:AK1"/>
    <mergeCell ref="G2:G3"/>
    <mergeCell ref="H2:H3"/>
    <mergeCell ref="I2:I3"/>
    <mergeCell ref="J2:J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2018-11-29T09:37:37Z</dcterms:modified>
</cp:coreProperties>
</file>