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03201A8B-6EB1-454C-B612-2316029EFB46}" xr6:coauthVersionLast="40" xr6:coauthVersionMax="40" xr10:uidLastSave="{00000000-0000-0000-0000-000000000000}"/>
  <bookViews>
    <workbookView xWindow="0" yWindow="0" windowWidth="38400" windowHeight="11895" xr2:uid="{00000000-000D-0000-FFFF-FFFF00000000}"/>
  </bookViews>
  <sheets>
    <sheet name="Лист1" sheetId="1" r:id="rId1"/>
  </sheets>
  <externalReferences>
    <externalReference r:id="rId2"/>
  </externalReferences>
  <definedNames>
    <definedName name="МесяцФильтр">[1]Настройки!$H$5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C20" i="1"/>
  <c r="S27" i="1"/>
  <c r="Q27" i="1"/>
  <c r="O27" i="1"/>
  <c r="S21" i="1"/>
  <c r="Q21" i="1"/>
  <c r="O21" i="1"/>
  <c r="H27" i="1"/>
  <c r="F27" i="1"/>
  <c r="D27" i="1"/>
  <c r="H21" i="1"/>
  <c r="F21" i="1"/>
  <c r="D21" i="1"/>
</calcChain>
</file>

<file path=xl/sharedStrings.xml><?xml version="1.0" encoding="utf-8"?>
<sst xmlns="http://schemas.openxmlformats.org/spreadsheetml/2006/main" count="16" uniqueCount="4">
  <si>
    <t>Доставка</t>
  </si>
  <si>
    <t>Самовывоз</t>
  </si>
  <si>
    <t>Почта</t>
  </si>
  <si>
    <t>в т.ч.Курьер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</si>
</sst>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mmmm\ yyyy;@"/>
    <numFmt numFmtId="165" formatCode="0.0%"/>
  </numFmts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</fills>
  <borders count="3">
    <border>
      <left/>
      <right/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quotePrefix="1" applyNumberFormat="1"/>
    <xf numFmtId="14" fontId="0" fillId="0" borderId="0" xfId="0" applyNumberFormat="1"/>
    <xf numFmtId="9" fontId="0" fillId="0" borderId="0" xfId="0" applyNumberFormat="1"/>
    <xf numFmtId="0" fontId="0" fillId="0" borderId="0" xfId="0" applyFill="1"/>
    <xf numFmtId="165" fontId="0" fillId="0" borderId="0" xfId="0" applyNumberFormat="1"/>
    <xf numFmtId="0" fontId="1" fillId="0" borderId="0" xfId="0" applyFont="1"/>
    <xf numFmtId="164" fontId="0" fillId="2" borderId="1" xfId="0" quotePrefix="1" applyNumberFormat="1" applyFill="1" applyBorder="1" applyAlignment="1">
      <alignment horizontal="center"/>
    </xf>
    <xf numFmtId="164" fontId="0" fillId="2" borderId="2" xfId="0" quotePrefix="1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</cellXfs>
  <cellStyles count="1">
    <cellStyle name="Обычный" xfId="0" builtinId="0"/>
  </cellStyles>
  <dxfs count="2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Лист1!$C$20</c:f>
          <c:strCache>
            <c:ptCount val="1"/>
            <c:pt idx="0">
              <c:v>Выручка по способам получения (Щёлково)</c:v>
            </c:pt>
          </c:strCache>
        </c:strRef>
      </c:tx>
      <c:overlay val="0"/>
      <c:spPr>
        <a:ln w="3175"/>
      </c:spPr>
      <c:txPr>
        <a:bodyPr/>
        <a:lstStyle/>
        <a:p>
          <a:pPr>
            <a:defRPr sz="16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6836626899339405E-2"/>
          <c:y val="0.14622618143253005"/>
          <c:w val="0.74479345338311498"/>
          <c:h val="0.76516367758847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Лист1!$C$28</c:f>
              <c:strCache>
                <c:ptCount val="1"/>
                <c:pt idx="0">
                  <c:v>Доставка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Лист1!$D$27:$I$27</c:f>
              <c:numCache>
                <c:formatCode>[$-419]mmmm\ yyyy;@</c:formatCode>
                <c:ptCount val="6"/>
                <c:pt idx="0">
                  <c:v>43344</c:v>
                </c:pt>
                <c:pt idx="2">
                  <c:v>43374</c:v>
                </c:pt>
                <c:pt idx="4">
                  <c:v>43405</c:v>
                </c:pt>
              </c:numCache>
            </c:numRef>
          </c:cat>
          <c:val>
            <c:numRef>
              <c:f>Лист1!$D$28:$I$28</c:f>
              <c:numCache>
                <c:formatCode>0.0%</c:formatCode>
                <c:ptCount val="6"/>
                <c:pt idx="0">
                  <c:v>0.61695205029895506</c:v>
                </c:pt>
                <c:pt idx="2">
                  <c:v>0.61375375059464699</c:v>
                </c:pt>
                <c:pt idx="4">
                  <c:v>0.61447873117814289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3-47B2-BEA5-57C5DE2AAD8A}"/>
            </c:ext>
          </c:extLst>
        </c:ser>
        <c:ser>
          <c:idx val="1"/>
          <c:order val="1"/>
          <c:tx>
            <c:strRef>
              <c:f>Лист1!$C$29</c:f>
              <c:strCache>
                <c:ptCount val="1"/>
                <c:pt idx="0">
                  <c:v>в т.ч.Курьер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Лист1!$D$27:$I$27</c:f>
              <c:numCache>
                <c:formatCode>[$-419]mmmm\ yyyy;@</c:formatCode>
                <c:ptCount val="6"/>
                <c:pt idx="0">
                  <c:v>43344</c:v>
                </c:pt>
                <c:pt idx="2">
                  <c:v>43374</c:v>
                </c:pt>
                <c:pt idx="4">
                  <c:v>43405</c:v>
                </c:pt>
              </c:numCache>
            </c:numRef>
          </c:cat>
          <c:val>
            <c:numRef>
              <c:f>Лист1!$D$29:$I$29</c:f>
              <c:numCache>
                <c:formatCode>0.0%</c:formatCode>
                <c:ptCount val="6"/>
                <c:pt idx="1">
                  <c:v>0.14247662687404097</c:v>
                </c:pt>
                <c:pt idx="3">
                  <c:v>0.13286111332696532</c:v>
                </c:pt>
                <c:pt idx="5">
                  <c:v>0.11207548786094808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3-47B2-BEA5-57C5DE2AAD8A}"/>
            </c:ext>
          </c:extLst>
        </c:ser>
        <c:ser>
          <c:idx val="2"/>
          <c:order val="2"/>
          <c:tx>
            <c:strRef>
              <c:f>Лист1!$C$30</c:f>
              <c:strCache>
                <c:ptCount val="1"/>
                <c:pt idx="0">
                  <c:v>Самовывоз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Лист1!$D$27:$I$27</c:f>
              <c:numCache>
                <c:formatCode>[$-419]mmmm\ yyyy;@</c:formatCode>
                <c:ptCount val="6"/>
                <c:pt idx="0">
                  <c:v>43344</c:v>
                </c:pt>
                <c:pt idx="2">
                  <c:v>43374</c:v>
                </c:pt>
                <c:pt idx="4">
                  <c:v>43405</c:v>
                </c:pt>
              </c:numCache>
            </c:numRef>
          </c:cat>
          <c:val>
            <c:numRef>
              <c:f>Лист1!$D$30:$I$30</c:f>
              <c:numCache>
                <c:formatCode>0.0%</c:formatCode>
                <c:ptCount val="6"/>
                <c:pt idx="0">
                  <c:v>9.0278533663465166E-2</c:v>
                </c:pt>
                <c:pt idx="2">
                  <c:v>0.10240612802570304</c:v>
                </c:pt>
                <c:pt idx="4">
                  <c:v>9.3439997058487198E-2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33-47B2-BEA5-57C5DE2AAD8A}"/>
            </c:ext>
          </c:extLst>
        </c:ser>
        <c:ser>
          <c:idx val="3"/>
          <c:order val="3"/>
          <c:tx>
            <c:strRef>
              <c:f>Лист1!$C$31</c:f>
              <c:strCache>
                <c:ptCount val="1"/>
                <c:pt idx="0">
                  <c:v>Почта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Лист1!$D$27:$I$27</c:f>
              <c:numCache>
                <c:formatCode>[$-419]mmmm\ yyyy;@</c:formatCode>
                <c:ptCount val="6"/>
                <c:pt idx="0">
                  <c:v>43344</c:v>
                </c:pt>
                <c:pt idx="2">
                  <c:v>43374</c:v>
                </c:pt>
                <c:pt idx="4">
                  <c:v>43405</c:v>
                </c:pt>
              </c:numCache>
            </c:numRef>
          </c:cat>
          <c:val>
            <c:numRef>
              <c:f>Лист1!$D$31:$I$31</c:f>
              <c:numCache>
                <c:formatCode>0.0%</c:formatCode>
                <c:ptCount val="6"/>
                <c:pt idx="0">
                  <c:v>0.29263496496671332</c:v>
                </c:pt>
                <c:pt idx="2">
                  <c:v>0.28463976681849423</c:v>
                </c:pt>
                <c:pt idx="4">
                  <c:v>0.29208127176336979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33-47B2-BEA5-57C5DE2AAD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100"/>
        <c:axId val="649026944"/>
        <c:axId val="648992840"/>
      </c:barChart>
      <c:catAx>
        <c:axId val="649026944"/>
        <c:scaling>
          <c:orientation val="minMax"/>
        </c:scaling>
        <c:delete val="0"/>
        <c:axPos val="b"/>
        <c:numFmt formatCode="[$-419]mmmm\ yyyy;@" sourceLinked="0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ru-RU"/>
          </a:p>
        </c:txPr>
        <c:crossAx val="648992840"/>
        <c:crosses val="autoZero"/>
        <c:auto val="0"/>
        <c:lblAlgn val="ctr"/>
        <c:lblOffset val="100"/>
        <c:noMultiLvlLbl val="0"/>
      </c:catAx>
      <c:valAx>
        <c:axId val="648992840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649026944"/>
        <c:crosses val="autoZero"/>
        <c:crossBetween val="between"/>
        <c:majorUnit val="0.2"/>
      </c:valAx>
    </c:plotArea>
    <c:legend>
      <c:legendPos val="r"/>
      <c:overlay val="0"/>
      <c:txPr>
        <a:bodyPr/>
        <a:lstStyle/>
        <a:p>
          <a:pPr>
            <a:defRPr sz="1050" b="1"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Лист1!$N$20</c:f>
          <c:strCache>
            <c:ptCount val="1"/>
            <c:pt idx="0">
              <c:v>Выручка по способам получения (Щёлково)</c:v>
            </c:pt>
          </c:strCache>
        </c:strRef>
      </c:tx>
      <c:overlay val="0"/>
      <c:spPr>
        <a:ln w="3175"/>
      </c:spPr>
      <c:txPr>
        <a:bodyPr/>
        <a:lstStyle/>
        <a:p>
          <a:pPr>
            <a:defRPr sz="16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6836626899339405E-2"/>
          <c:y val="0.14622618143253005"/>
          <c:w val="0.74479345338311498"/>
          <c:h val="0.76516367758847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Лист1!$N$28</c:f>
              <c:strCache>
                <c:ptCount val="1"/>
                <c:pt idx="0">
                  <c:v>Доставка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Лист1!$O$27:$T$27</c:f>
              <c:numCache>
                <c:formatCode>[$-419]mmmm\ yyyy;@</c:formatCode>
                <c:ptCount val="6"/>
                <c:pt idx="0">
                  <c:v>43344</c:v>
                </c:pt>
                <c:pt idx="2">
                  <c:v>43374</c:v>
                </c:pt>
                <c:pt idx="4">
                  <c:v>43405</c:v>
                </c:pt>
              </c:numCache>
            </c:numRef>
          </c:cat>
          <c:val>
            <c:numRef>
              <c:f>Лист1!$O$28:$T$28</c:f>
              <c:numCache>
                <c:formatCode>0.0%</c:formatCode>
                <c:ptCount val="6"/>
                <c:pt idx="0">
                  <c:v>0.61695205029895506</c:v>
                </c:pt>
                <c:pt idx="2">
                  <c:v>0.61375375059464699</c:v>
                </c:pt>
                <c:pt idx="4">
                  <c:v>0.61447873117814289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8-4999-84BF-BF093CF21C51}"/>
            </c:ext>
          </c:extLst>
        </c:ser>
        <c:ser>
          <c:idx val="1"/>
          <c:order val="1"/>
          <c:tx>
            <c:strRef>
              <c:f>Лист1!$N$29</c:f>
              <c:strCache>
                <c:ptCount val="1"/>
                <c:pt idx="0">
                  <c:v>в т.ч.Курьер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Лист1!$O$27:$T$27</c:f>
              <c:numCache>
                <c:formatCode>[$-419]mmmm\ yyyy;@</c:formatCode>
                <c:ptCount val="6"/>
                <c:pt idx="0">
                  <c:v>43344</c:v>
                </c:pt>
                <c:pt idx="2">
                  <c:v>43374</c:v>
                </c:pt>
                <c:pt idx="4">
                  <c:v>43405</c:v>
                </c:pt>
              </c:numCache>
            </c:numRef>
          </c:cat>
          <c:val>
            <c:numRef>
              <c:f>Лист1!$O$29:$T$29</c:f>
              <c:numCache>
                <c:formatCode>0.0%</c:formatCode>
                <c:ptCount val="6"/>
                <c:pt idx="1">
                  <c:v>0.14247662687404097</c:v>
                </c:pt>
                <c:pt idx="3">
                  <c:v>0.13286111332696532</c:v>
                </c:pt>
                <c:pt idx="5">
                  <c:v>0.11207548786094808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28-4999-84BF-BF093CF21C51}"/>
            </c:ext>
          </c:extLst>
        </c:ser>
        <c:ser>
          <c:idx val="2"/>
          <c:order val="2"/>
          <c:tx>
            <c:strRef>
              <c:f>Лист1!$N$30</c:f>
              <c:strCache>
                <c:ptCount val="1"/>
                <c:pt idx="0">
                  <c:v>Самовывоз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Лист1!$O$27:$T$27</c:f>
              <c:numCache>
                <c:formatCode>[$-419]mmmm\ yyyy;@</c:formatCode>
                <c:ptCount val="6"/>
                <c:pt idx="0">
                  <c:v>43344</c:v>
                </c:pt>
                <c:pt idx="2">
                  <c:v>43374</c:v>
                </c:pt>
                <c:pt idx="4">
                  <c:v>43405</c:v>
                </c:pt>
              </c:numCache>
            </c:numRef>
          </c:cat>
          <c:val>
            <c:numRef>
              <c:f>Лист1!$O$30:$T$30</c:f>
              <c:numCache>
                <c:formatCode>0.0%</c:formatCode>
                <c:ptCount val="6"/>
                <c:pt idx="0">
                  <c:v>9.0278533663465166E-2</c:v>
                </c:pt>
                <c:pt idx="2">
                  <c:v>0.10240612802570304</c:v>
                </c:pt>
                <c:pt idx="4">
                  <c:v>9.3439997058487198E-2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28-4999-84BF-BF093CF21C51}"/>
            </c:ext>
          </c:extLst>
        </c:ser>
        <c:ser>
          <c:idx val="3"/>
          <c:order val="3"/>
          <c:tx>
            <c:strRef>
              <c:f>Лист1!$N$31</c:f>
              <c:strCache>
                <c:ptCount val="1"/>
                <c:pt idx="0">
                  <c:v>Почта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Лист1!$O$27:$T$27</c:f>
              <c:numCache>
                <c:formatCode>[$-419]mmmm\ yyyy;@</c:formatCode>
                <c:ptCount val="6"/>
                <c:pt idx="0">
                  <c:v>43344</c:v>
                </c:pt>
                <c:pt idx="2">
                  <c:v>43374</c:v>
                </c:pt>
                <c:pt idx="4">
                  <c:v>43405</c:v>
                </c:pt>
              </c:numCache>
            </c:numRef>
          </c:cat>
          <c:val>
            <c:numRef>
              <c:f>Лист1!$O$31:$T$31</c:f>
              <c:numCache>
                <c:formatCode>0.0%</c:formatCode>
                <c:ptCount val="6"/>
                <c:pt idx="0">
                  <c:v>0.29263496496671332</c:v>
                </c:pt>
                <c:pt idx="2">
                  <c:v>0.28463976681849423</c:v>
                </c:pt>
                <c:pt idx="4">
                  <c:v>0.29208127176336979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28-4999-84BF-BF093CF21C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100"/>
        <c:axId val="649026944"/>
        <c:axId val="648992840"/>
      </c:barChart>
      <c:catAx>
        <c:axId val="649026944"/>
        <c:scaling>
          <c:orientation val="minMax"/>
        </c:scaling>
        <c:delete val="0"/>
        <c:axPos val="b"/>
        <c:numFmt formatCode="[$-419]mmmm\ yyyy;@" sourceLinked="0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ru-RU"/>
          </a:p>
        </c:txPr>
        <c:crossAx val="648992840"/>
        <c:crosses val="autoZero"/>
        <c:auto val="0"/>
        <c:lblAlgn val="ctr"/>
        <c:lblOffset val="100"/>
        <c:noMultiLvlLbl val="1"/>
      </c:catAx>
      <c:valAx>
        <c:axId val="648992840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649026944"/>
        <c:crosses val="autoZero"/>
        <c:crossBetween val="between"/>
        <c:majorUnit val="0.2"/>
      </c:valAx>
    </c:plotArea>
    <c:legend>
      <c:legendPos val="r"/>
      <c:overlay val="0"/>
      <c:txPr>
        <a:bodyPr/>
        <a:lstStyle/>
        <a:p>
          <a:pPr>
            <a:defRPr sz="1050" b="1"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0</xdr:colOff>
      <xdr:row>17</xdr:row>
      <xdr:rowOff>136071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</xdr:row>
      <xdr:rowOff>0</xdr:rowOff>
    </xdr:from>
    <xdr:to>
      <xdr:col>22</xdr:col>
      <xdr:colOff>0</xdr:colOff>
      <xdr:row>17</xdr:row>
      <xdr:rowOff>136071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361950</xdr:colOff>
      <xdr:row>16</xdr:row>
      <xdr:rowOff>152400</xdr:rowOff>
    </xdr:from>
    <xdr:to>
      <xdr:col>11</xdr:col>
      <xdr:colOff>9525</xdr:colOff>
      <xdr:row>28</xdr:row>
      <xdr:rowOff>180975</xdr:rowOff>
    </xdr:to>
    <xdr:sp macro="" textlink="">
      <xdr:nvSpPr>
        <xdr:cNvPr id="5" name="Стрелка вверх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848350" y="3200400"/>
          <a:ext cx="866775" cy="23145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Правильное представление</a:t>
          </a:r>
        </a:p>
      </xdr:txBody>
    </xdr:sp>
    <xdr:clientData/>
  </xdr:twoCellAnchor>
  <xdr:twoCellAnchor>
    <xdr:from>
      <xdr:col>20</xdr:col>
      <xdr:colOff>428625</xdr:colOff>
      <xdr:row>16</xdr:row>
      <xdr:rowOff>161925</xdr:rowOff>
    </xdr:from>
    <xdr:to>
      <xdr:col>22</xdr:col>
      <xdr:colOff>76200</xdr:colOff>
      <xdr:row>29</xdr:row>
      <xdr:rowOff>0</xdr:rowOff>
    </xdr:to>
    <xdr:sp macro="" textlink="">
      <xdr:nvSpPr>
        <xdr:cNvPr id="6" name="Стрелка вверх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620625" y="3209925"/>
          <a:ext cx="866775" cy="2314575"/>
        </a:xfrm>
        <a:prstGeom prst="up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 b="1"/>
            <a:t>НЕПравильное</a:t>
          </a:r>
          <a:r>
            <a:rPr lang="ru-RU" sz="1100"/>
            <a:t> представление</a:t>
          </a:r>
        </a:p>
      </xdr:txBody>
    </xdr:sp>
    <xdr:clientData/>
  </xdr:twoCellAnchor>
  <xdr:twoCellAnchor>
    <xdr:from>
      <xdr:col>18</xdr:col>
      <xdr:colOff>590550</xdr:colOff>
      <xdr:row>26</xdr:row>
      <xdr:rowOff>123825</xdr:rowOff>
    </xdr:from>
    <xdr:to>
      <xdr:col>20</xdr:col>
      <xdr:colOff>238125</xdr:colOff>
      <xdr:row>38</xdr:row>
      <xdr:rowOff>152400</xdr:rowOff>
    </xdr:to>
    <xdr:sp macro="" textlink="">
      <xdr:nvSpPr>
        <xdr:cNvPr id="7" name="Стрелка вверх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563350" y="5076825"/>
          <a:ext cx="866775" cy="23145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Правильное представление</a:t>
          </a:r>
        </a:p>
      </xdr:txBody>
    </xdr:sp>
    <xdr:clientData/>
  </xdr:twoCellAnchor>
  <xdr:twoCellAnchor>
    <xdr:from>
      <xdr:col>8</xdr:col>
      <xdr:colOff>76200</xdr:colOff>
      <xdr:row>26</xdr:row>
      <xdr:rowOff>142875</xdr:rowOff>
    </xdr:from>
    <xdr:to>
      <xdr:col>9</xdr:col>
      <xdr:colOff>333375</xdr:colOff>
      <xdr:row>38</xdr:row>
      <xdr:rowOff>171450</xdr:rowOff>
    </xdr:to>
    <xdr:sp macro="" textlink="">
      <xdr:nvSpPr>
        <xdr:cNvPr id="8" name="Стрелка вверх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953000" y="5095875"/>
          <a:ext cx="866775" cy="2314575"/>
        </a:xfrm>
        <a:prstGeom prst="up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 b="1"/>
            <a:t>НЕПравильное</a:t>
          </a:r>
          <a:r>
            <a:rPr lang="ru-RU" sz="1100"/>
            <a:t> представление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documents$\zimin.i\ArchiveDocuments\&#1056;&#1072;&#1073;&#1086;&#1090;&#1072;%20&#1057;&#1080;&#1090;&#1080;&#1083;&#1080;&#1085;&#1082;\&#1054;&#1050;&#1055;\B2C%20&#1057;&#1090;&#1072;&#1074;%20&#1087;&#1088;&#1086;&#1076;&#1072;&#1078;&#1080;%20&#1087;&#1086;%20&#1084;&#1077;&#1089;&#1103;&#1094;&#1072;&#1084;_&#1074;.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В Динамика ком.показателей"/>
      <sheetName val="Кол-во ФЛ"/>
      <sheetName val="Оборот ФЛ"/>
      <sheetName val="Кол-во ЮЛ"/>
      <sheetName val="Оборот ЮЛ"/>
      <sheetName val="Прибыль ЮЛ"/>
      <sheetName val="Настройки"/>
    </sheetNames>
    <sheetDataSet>
      <sheetData sheetId="0">
        <row r="520">
          <cell r="U520" t="str">
            <v>Выручка по методам получения (Сити_Став)</v>
          </cell>
        </row>
      </sheetData>
      <sheetData sheetId="1"/>
      <sheetData sheetId="2"/>
      <sheetData sheetId="3"/>
      <sheetData sheetId="4"/>
      <sheetData sheetId="5"/>
      <sheetData sheetId="6">
        <row r="5">
          <cell r="H5">
            <v>43435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8:V31"/>
  <sheetViews>
    <sheetView tabSelected="1" workbookViewId="0">
      <selection activeCell="H27" sqref="H27:I27"/>
    </sheetView>
  </sheetViews>
  <sheetFormatPr defaultRowHeight="15" x14ac:dyDescent="0.25"/>
  <sheetData>
    <row r="8" spans="2:17" x14ac:dyDescent="0.25">
      <c r="B8" s="1"/>
      <c r="M8" s="1"/>
    </row>
    <row r="9" spans="2:17" x14ac:dyDescent="0.25">
      <c r="B9" s="2"/>
      <c r="D9" s="3"/>
      <c r="E9" s="3"/>
      <c r="F9" s="3"/>
      <c r="M9" s="2"/>
      <c r="O9" s="3"/>
      <c r="P9" s="3"/>
      <c r="Q9" s="3"/>
    </row>
    <row r="19" spans="2:2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2:22" x14ac:dyDescent="0.25">
      <c r="C20" t="str">
        <f>"Выручка по способам получения (Щёлково)"</f>
        <v>Выручка по способам получения (Щёлково)</v>
      </c>
      <c r="N20" t="str">
        <f>"Выручка по способам получения (Щёлково)"</f>
        <v>Выручка по способам получения (Щёлково)</v>
      </c>
    </row>
    <row r="21" spans="2:22" x14ac:dyDescent="0.25">
      <c r="D21" s="7">
        <f ca="1">DATE(YEAR(EOMONTH(TODAY()-1,-3)),MONTH(EOMONTH(TODAY()-1,-3)),1)</f>
        <v>43344</v>
      </c>
      <c r="E21" s="8"/>
      <c r="F21" s="9">
        <f ca="1">DATE(YEAR(EOMONTH(TODAY()-1,-2)),MONTH(EOMONTH(TODAY()-1,-2)),1)</f>
        <v>43374</v>
      </c>
      <c r="G21" s="10"/>
      <c r="H21" s="9">
        <f ca="1">DATE(YEAR(EOMONTH(TODAY()-1,-1)),MONTH(EOMONTH(TODAY()-1,-1)),1)</f>
        <v>43405</v>
      </c>
      <c r="I21" s="10"/>
      <c r="O21" s="7">
        <f ca="1">DATE(YEAR(EOMONTH(TODAY()-1,-3)),MONTH(EOMONTH(TODAY()-1,-3)),1)</f>
        <v>43344</v>
      </c>
      <c r="P21" s="8"/>
      <c r="Q21" s="9">
        <f ca="1">DATE(YEAR(EOMONTH(TODAY()-1,-2)),MONTH(EOMONTH(TODAY()-1,-2)),1)</f>
        <v>43374</v>
      </c>
      <c r="R21" s="10"/>
      <c r="S21" s="9">
        <f ca="1">DATE(YEAR(EOMONTH(TODAY()-1,-1)),MONTH(EOMONTH(TODAY()-1,-1)),1)</f>
        <v>43405</v>
      </c>
      <c r="T21" s="10"/>
    </row>
    <row r="22" spans="2:22" x14ac:dyDescent="0.25">
      <c r="C22" s="6" t="s">
        <v>0</v>
      </c>
      <c r="D22" s="5">
        <v>0.61695205029895506</v>
      </c>
      <c r="E22" s="5"/>
      <c r="F22" s="5">
        <v>0.61375375059464699</v>
      </c>
      <c r="G22" s="5"/>
      <c r="H22" s="5">
        <v>0.61447873117814289</v>
      </c>
      <c r="I22" s="5"/>
      <c r="N22" s="6" t="s">
        <v>0</v>
      </c>
      <c r="O22" s="5">
        <v>0.61695205029895506</v>
      </c>
      <c r="P22" s="5"/>
      <c r="Q22" s="5">
        <v>0.61375375059464699</v>
      </c>
      <c r="R22" s="5"/>
      <c r="S22" s="5">
        <v>0.61447873117814289</v>
      </c>
      <c r="T22" s="5"/>
    </row>
    <row r="23" spans="2:22" x14ac:dyDescent="0.25">
      <c r="C23" s="6" t="s">
        <v>3</v>
      </c>
      <c r="D23" s="5"/>
      <c r="E23" s="5">
        <v>0.14247662687404097</v>
      </c>
      <c r="F23" s="5"/>
      <c r="G23" s="5">
        <v>0.13286111332696532</v>
      </c>
      <c r="H23" s="5"/>
      <c r="I23" s="5">
        <v>0.11207548786094808</v>
      </c>
      <c r="N23" s="6" t="s">
        <v>3</v>
      </c>
      <c r="O23" s="5"/>
      <c r="P23" s="5">
        <v>0.14247662687404097</v>
      </c>
      <c r="Q23" s="5"/>
      <c r="R23" s="5">
        <v>0.13286111332696532</v>
      </c>
      <c r="S23" s="5"/>
      <c r="T23" s="5">
        <v>0.11207548786094808</v>
      </c>
    </row>
    <row r="24" spans="2:22" x14ac:dyDescent="0.25">
      <c r="C24" s="6" t="s">
        <v>1</v>
      </c>
      <c r="D24" s="5">
        <v>9.0278533663465166E-2</v>
      </c>
      <c r="E24" s="5"/>
      <c r="F24" s="5">
        <v>0.10240612802570304</v>
      </c>
      <c r="G24" s="5"/>
      <c r="H24" s="5">
        <v>9.3439997058487198E-2</v>
      </c>
      <c r="I24" s="5"/>
      <c r="N24" s="6" t="s">
        <v>1</v>
      </c>
      <c r="O24" s="5">
        <v>9.0278533663465166E-2</v>
      </c>
      <c r="P24" s="5"/>
      <c r="Q24" s="5">
        <v>0.10240612802570304</v>
      </c>
      <c r="R24" s="5"/>
      <c r="S24" s="5">
        <v>9.3439997058487198E-2</v>
      </c>
      <c r="T24" s="5"/>
    </row>
    <row r="25" spans="2:22" x14ac:dyDescent="0.25">
      <c r="B25" s="1"/>
      <c r="C25" s="6" t="s">
        <v>2</v>
      </c>
      <c r="D25" s="5">
        <v>0.29263496496671332</v>
      </c>
      <c r="E25" s="5"/>
      <c r="F25" s="5">
        <v>0.28463976681849423</v>
      </c>
      <c r="G25" s="5"/>
      <c r="H25" s="5">
        <v>0.29208127176336979</v>
      </c>
      <c r="I25" s="5"/>
      <c r="M25" s="1"/>
      <c r="N25" s="6" t="s">
        <v>2</v>
      </c>
      <c r="O25" s="5">
        <v>0.29263496496671332</v>
      </c>
      <c r="P25" s="5"/>
      <c r="Q25" s="5">
        <v>0.28463976681849423</v>
      </c>
      <c r="R25" s="5"/>
      <c r="S25" s="5">
        <v>0.29208127176336979</v>
      </c>
      <c r="T25" s="5"/>
    </row>
    <row r="26" spans="2:22" x14ac:dyDescent="0.25">
      <c r="B26" s="2"/>
      <c r="M26" s="2"/>
    </row>
    <row r="27" spans="2:22" x14ac:dyDescent="0.25">
      <c r="D27" s="7">
        <f ca="1">DATE(YEAR(EOMONTH(TODAY()-1,-3)),MONTH(EOMONTH(TODAY()-1,-3)),1)</f>
        <v>43344</v>
      </c>
      <c r="E27" s="8"/>
      <c r="F27" s="9">
        <f ca="1">DATE(YEAR(EOMONTH(TODAY()-1,-2)),MONTH(EOMONTH(TODAY()-1,-2)),1)</f>
        <v>43374</v>
      </c>
      <c r="G27" s="10"/>
      <c r="H27" s="9">
        <f ca="1">DATE(YEAR(EOMONTH(TODAY()-1,-1)),MONTH(EOMONTH(TODAY()-1,-1)),1)</f>
        <v>43405</v>
      </c>
      <c r="I27" s="10"/>
      <c r="O27" s="7">
        <f ca="1">DATE(YEAR(EOMONTH(TODAY()-1,-3)),MONTH(EOMONTH(TODAY()-1,-3)),1)</f>
        <v>43344</v>
      </c>
      <c r="P27" s="8"/>
      <c r="Q27" s="9">
        <f ca="1">DATE(YEAR(EOMONTH(TODAY()-1,-2)),MONTH(EOMONTH(TODAY()-1,-2)),1)</f>
        <v>43374</v>
      </c>
      <c r="R27" s="10"/>
      <c r="S27" s="9">
        <f ca="1">DATE(YEAR(EOMONTH(TODAY()-1,-1)),MONTH(EOMONTH(TODAY()-1,-1)),1)</f>
        <v>43405</v>
      </c>
      <c r="T27" s="10"/>
    </row>
    <row r="28" spans="2:22" x14ac:dyDescent="0.25">
      <c r="C28" s="6" t="s">
        <v>0</v>
      </c>
      <c r="D28" s="5">
        <v>0.61695205029895506</v>
      </c>
      <c r="E28" s="5"/>
      <c r="F28" s="5">
        <v>0.61375375059464699</v>
      </c>
      <c r="G28" s="5"/>
      <c r="H28" s="5">
        <v>0.61447873117814289</v>
      </c>
      <c r="I28" s="5"/>
      <c r="N28" s="6" t="s">
        <v>0</v>
      </c>
      <c r="O28" s="5">
        <v>0.61695205029895506</v>
      </c>
      <c r="P28" s="5"/>
      <c r="Q28" s="5">
        <v>0.61375375059464699</v>
      </c>
      <c r="R28" s="5"/>
      <c r="S28" s="5">
        <v>0.61447873117814289</v>
      </c>
      <c r="T28" s="5"/>
    </row>
    <row r="29" spans="2:22" x14ac:dyDescent="0.25">
      <c r="C29" s="6" t="s">
        <v>3</v>
      </c>
      <c r="D29" s="5"/>
      <c r="E29" s="5">
        <v>0.14247662687404097</v>
      </c>
      <c r="F29" s="5"/>
      <c r="G29" s="5">
        <v>0.13286111332696532</v>
      </c>
      <c r="H29" s="5"/>
      <c r="I29" s="5">
        <v>0.11207548786094808</v>
      </c>
      <c r="N29" s="6" t="s">
        <v>3</v>
      </c>
      <c r="O29" s="5"/>
      <c r="P29" s="5">
        <v>0.14247662687404097</v>
      </c>
      <c r="Q29" s="5"/>
      <c r="R29" s="5">
        <v>0.13286111332696532</v>
      </c>
      <c r="S29" s="5"/>
      <c r="T29" s="5">
        <v>0.11207548786094808</v>
      </c>
    </row>
    <row r="30" spans="2:22" x14ac:dyDescent="0.25">
      <c r="C30" s="6" t="s">
        <v>1</v>
      </c>
      <c r="D30" s="5">
        <v>9.0278533663465166E-2</v>
      </c>
      <c r="E30" s="5"/>
      <c r="F30" s="5">
        <v>0.10240612802570304</v>
      </c>
      <c r="G30" s="5"/>
      <c r="H30" s="5">
        <v>9.3439997058487198E-2</v>
      </c>
      <c r="I30" s="5"/>
      <c r="N30" s="6" t="s">
        <v>1</v>
      </c>
      <c r="O30" s="5">
        <v>9.0278533663465166E-2</v>
      </c>
      <c r="P30" s="5"/>
      <c r="Q30" s="5">
        <v>0.10240612802570304</v>
      </c>
      <c r="R30" s="5"/>
      <c r="S30" s="5">
        <v>9.3439997058487198E-2</v>
      </c>
      <c r="T30" s="5"/>
    </row>
    <row r="31" spans="2:22" x14ac:dyDescent="0.25">
      <c r="C31" s="6" t="s">
        <v>2</v>
      </c>
      <c r="D31" s="5">
        <v>0.29263496496671332</v>
      </c>
      <c r="E31" s="5"/>
      <c r="F31" s="5">
        <v>0.28463976681849423</v>
      </c>
      <c r="G31" s="5"/>
      <c r="H31" s="5">
        <v>0.29208127176336979</v>
      </c>
      <c r="I31" s="5"/>
      <c r="N31" s="6" t="s">
        <v>2</v>
      </c>
      <c r="O31" s="5">
        <v>0.29263496496671332</v>
      </c>
      <c r="P31" s="5"/>
      <c r="Q31" s="5">
        <v>0.28463976681849423</v>
      </c>
      <c r="R31" s="5"/>
      <c r="S31" s="5">
        <v>0.29208127176336979</v>
      </c>
      <c r="T31" s="5"/>
    </row>
  </sheetData>
  <mergeCells count="12">
    <mergeCell ref="D21:E21"/>
    <mergeCell ref="F21:G21"/>
    <mergeCell ref="H21:I21"/>
    <mergeCell ref="D27:E27"/>
    <mergeCell ref="F27:G27"/>
    <mergeCell ref="H27:I27"/>
    <mergeCell ref="O21:P21"/>
    <mergeCell ref="Q21:R21"/>
    <mergeCell ref="S21:T21"/>
    <mergeCell ref="O27:P27"/>
    <mergeCell ref="Q27:R27"/>
    <mergeCell ref="S27:T27"/>
  </mergeCells>
  <conditionalFormatting sqref="C2:I20 C26:I26 C22:G25 C28:G31">
    <cfRule type="containsErrors" dxfId="25" priority="27">
      <formula>ISERROR(C2)</formula>
    </cfRule>
  </conditionalFormatting>
  <conditionalFormatting sqref="D21 F21 H21">
    <cfRule type="containsErrors" dxfId="24" priority="24">
      <formula>ISERROR(D21)</formula>
    </cfRule>
  </conditionalFormatting>
  <conditionalFormatting sqref="D22:I25">
    <cfRule type="containsErrors" dxfId="23" priority="26">
      <formula>ISERROR(D22)</formula>
    </cfRule>
  </conditionalFormatting>
  <conditionalFormatting sqref="C21">
    <cfRule type="containsErrors" dxfId="22" priority="25">
      <formula>ISERROR(C21)</formula>
    </cfRule>
  </conditionalFormatting>
  <conditionalFormatting sqref="H22">
    <cfRule type="containsErrors" dxfId="21" priority="23">
      <formula>ISERROR(H22)</formula>
    </cfRule>
  </conditionalFormatting>
  <conditionalFormatting sqref="I23">
    <cfRule type="containsErrors" dxfId="20" priority="22">
      <formula>ISERROR(I23)</formula>
    </cfRule>
  </conditionalFormatting>
  <conditionalFormatting sqref="H24">
    <cfRule type="containsErrors" dxfId="19" priority="21">
      <formula>ISERROR(H24)</formula>
    </cfRule>
  </conditionalFormatting>
  <conditionalFormatting sqref="H25">
    <cfRule type="containsErrors" dxfId="18" priority="20">
      <formula>ISERROR(H25)</formula>
    </cfRule>
  </conditionalFormatting>
  <conditionalFormatting sqref="D28:I31">
    <cfRule type="containsErrors" dxfId="17" priority="19">
      <formula>ISERROR(D28)</formula>
    </cfRule>
  </conditionalFormatting>
  <conditionalFormatting sqref="C27">
    <cfRule type="containsErrors" dxfId="16" priority="18">
      <formula>ISERROR(C27)</formula>
    </cfRule>
  </conditionalFormatting>
  <conditionalFormatting sqref="D27 F27">
    <cfRule type="containsErrors" dxfId="14" priority="16">
      <formula>ISERROR(D27)</formula>
    </cfRule>
  </conditionalFormatting>
  <conditionalFormatting sqref="N3:T19 N26:T26 N22:R25 N28:R31 O20:T20">
    <cfRule type="containsErrors" dxfId="13" priority="15">
      <formula>ISERROR(N3)</formula>
    </cfRule>
  </conditionalFormatting>
  <conditionalFormatting sqref="O21 Q21 S21">
    <cfRule type="containsErrors" dxfId="12" priority="12">
      <formula>ISERROR(O21)</formula>
    </cfRule>
  </conditionalFormatting>
  <conditionalFormatting sqref="O22:T25">
    <cfRule type="containsErrors" dxfId="11" priority="14">
      <formula>ISERROR(O22)</formula>
    </cfRule>
  </conditionalFormatting>
  <conditionalFormatting sqref="N21">
    <cfRule type="containsErrors" dxfId="10" priority="13">
      <formula>ISERROR(N21)</formula>
    </cfRule>
  </conditionalFormatting>
  <conditionalFormatting sqref="S22">
    <cfRule type="containsErrors" dxfId="9" priority="11">
      <formula>ISERROR(S22)</formula>
    </cfRule>
  </conditionalFormatting>
  <conditionalFormatting sqref="T23">
    <cfRule type="containsErrors" dxfId="8" priority="10">
      <formula>ISERROR(T23)</formula>
    </cfRule>
  </conditionalFormatting>
  <conditionalFormatting sqref="S24">
    <cfRule type="containsErrors" dxfId="7" priority="9">
      <formula>ISERROR(S24)</formula>
    </cfRule>
  </conditionalFormatting>
  <conditionalFormatting sqref="S25">
    <cfRule type="containsErrors" dxfId="6" priority="8">
      <formula>ISERROR(S25)</formula>
    </cfRule>
  </conditionalFormatting>
  <conditionalFormatting sqref="O28:T31">
    <cfRule type="containsErrors" dxfId="5" priority="7">
      <formula>ISERROR(O28)</formula>
    </cfRule>
  </conditionalFormatting>
  <conditionalFormatting sqref="N27">
    <cfRule type="containsErrors" dxfId="4" priority="6">
      <formula>ISERROR(N27)</formula>
    </cfRule>
  </conditionalFormatting>
  <conditionalFormatting sqref="O27 Q27">
    <cfRule type="containsErrors" dxfId="3" priority="4">
      <formula>ISERROR(O27)</formula>
    </cfRule>
  </conditionalFormatting>
  <conditionalFormatting sqref="S27">
    <cfRule type="containsErrors" dxfId="2" priority="3">
      <formula>ISERROR(S27)</formula>
    </cfRule>
  </conditionalFormatting>
  <conditionalFormatting sqref="N20">
    <cfRule type="containsErrors" dxfId="1" priority="2">
      <formula>ISERROR(N20)</formula>
    </cfRule>
  </conditionalFormatting>
  <conditionalFormatting sqref="H27">
    <cfRule type="containsErrors" dxfId="0" priority="1">
      <formula>ISERROR(H27)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Zimin Igor</dc:creator>
  <cp:lastModifiedBy>Elena</cp:lastModifiedBy>
  <dcterms:created xsi:type="dcterms:W3CDTF">2018-12-10T13:47:45Z</dcterms:created>
  <dcterms:modified xsi:type="dcterms:W3CDTF">2018-12-10T14:51:51Z</dcterms:modified>
</cp:coreProperties>
</file>