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Сводная таблица" sheetId="6" r:id="rId1"/>
    <sheet name="Декабрь" sheetId="1" r:id="rId2"/>
  </sheets>
  <definedNames>
    <definedName name="_xlnm._FilterDatabase" localSheetId="1" hidden="1">Декабрь!$A$9:$AA$39</definedName>
    <definedName name="месторождения">Декабрь!#REF!</definedName>
    <definedName name="перечисление">OFFSET(Декабрь!#REF!,MATCH(Декабрь!#REF!,Декабрь!$A:$A,0)-1,1,COUNTIF(Декабрь!$A:$A,Декабрь!#REF!),1)</definedName>
    <definedName name="Приобское">Декабрь!#REF!</definedName>
    <definedName name="ПытьЯхский">Декабрь!#REF!</definedName>
    <definedName name="Рабочий_список">Декабрь!$K$256:$K$272</definedName>
    <definedName name="Самотлорский">Декабрь!#REF!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6" l="1"/>
  <c r="F8" i="6" s="1"/>
  <c r="D8" i="6" s="1"/>
  <c r="G8" i="6"/>
  <c r="E8" i="6"/>
  <c r="C8" i="6" s="1"/>
  <c r="H6" i="6"/>
  <c r="G6" i="6"/>
  <c r="F6" i="6"/>
  <c r="D6" i="6" s="1"/>
  <c r="E6" i="6"/>
  <c r="C6" i="6" s="1"/>
  <c r="E4" i="6"/>
  <c r="C4" i="6" s="1"/>
  <c r="F4" i="6"/>
  <c r="D4" i="6" s="1"/>
  <c r="G4" i="6"/>
  <c r="H4" i="6"/>
  <c r="C4" i="1"/>
  <c r="E3" i="6"/>
  <c r="G3" i="6" s="1"/>
  <c r="F3" i="6"/>
  <c r="H3" i="6"/>
  <c r="G41" i="6" l="1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40" i="6"/>
  <c r="G58" i="6" l="1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K40" i="6" l="1"/>
  <c r="Q234" i="6"/>
  <c r="P234" i="6"/>
  <c r="O234" i="6"/>
  <c r="M234" i="6"/>
  <c r="L234" i="6"/>
  <c r="K234" i="6"/>
  <c r="Q233" i="6"/>
  <c r="P233" i="6"/>
  <c r="O233" i="6"/>
  <c r="M233" i="6"/>
  <c r="L233" i="6"/>
  <c r="K233" i="6"/>
  <c r="Q232" i="6"/>
  <c r="P232" i="6"/>
  <c r="O232" i="6"/>
  <c r="M232" i="6"/>
  <c r="L232" i="6"/>
  <c r="K232" i="6"/>
  <c r="Q231" i="6"/>
  <c r="P231" i="6"/>
  <c r="O231" i="6"/>
  <c r="M231" i="6"/>
  <c r="L231" i="6"/>
  <c r="K231" i="6"/>
  <c r="Q230" i="6"/>
  <c r="P230" i="6"/>
  <c r="O230" i="6"/>
  <c r="M230" i="6"/>
  <c r="L230" i="6"/>
  <c r="K230" i="6"/>
  <c r="Q229" i="6"/>
  <c r="P229" i="6"/>
  <c r="O229" i="6"/>
  <c r="M229" i="6"/>
  <c r="L229" i="6"/>
  <c r="K229" i="6"/>
  <c r="Q228" i="6"/>
  <c r="P228" i="6"/>
  <c r="O228" i="6"/>
  <c r="M228" i="6"/>
  <c r="L228" i="6"/>
  <c r="K228" i="6"/>
  <c r="Q227" i="6"/>
  <c r="P227" i="6"/>
  <c r="O227" i="6"/>
  <c r="M227" i="6"/>
  <c r="L227" i="6"/>
  <c r="K227" i="6"/>
  <c r="Q226" i="6"/>
  <c r="P226" i="6"/>
  <c r="O226" i="6"/>
  <c r="M226" i="6"/>
  <c r="L226" i="6"/>
  <c r="K226" i="6"/>
  <c r="Q225" i="6"/>
  <c r="P225" i="6"/>
  <c r="O225" i="6"/>
  <c r="M225" i="6"/>
  <c r="L225" i="6"/>
  <c r="K225" i="6"/>
  <c r="Q224" i="6"/>
  <c r="P224" i="6"/>
  <c r="O224" i="6"/>
  <c r="M224" i="6"/>
  <c r="L224" i="6"/>
  <c r="K224" i="6"/>
  <c r="Q223" i="6"/>
  <c r="P223" i="6"/>
  <c r="O223" i="6"/>
  <c r="M223" i="6"/>
  <c r="L223" i="6"/>
  <c r="K223" i="6"/>
  <c r="Q222" i="6"/>
  <c r="P222" i="6"/>
  <c r="O222" i="6"/>
  <c r="M222" i="6"/>
  <c r="L222" i="6"/>
  <c r="K222" i="6"/>
  <c r="Q221" i="6"/>
  <c r="P221" i="6"/>
  <c r="O221" i="6"/>
  <c r="M221" i="6"/>
  <c r="L221" i="6"/>
  <c r="K221" i="6"/>
  <c r="Q220" i="6"/>
  <c r="P220" i="6"/>
  <c r="O220" i="6"/>
  <c r="M220" i="6"/>
  <c r="L220" i="6"/>
  <c r="K220" i="6"/>
  <c r="Q219" i="6"/>
  <c r="P219" i="6"/>
  <c r="O219" i="6"/>
  <c r="M219" i="6"/>
  <c r="L219" i="6"/>
  <c r="K219" i="6"/>
  <c r="Q218" i="6"/>
  <c r="P218" i="6"/>
  <c r="O218" i="6"/>
  <c r="M218" i="6"/>
  <c r="L218" i="6"/>
  <c r="K218" i="6"/>
  <c r="Q217" i="6"/>
  <c r="P217" i="6"/>
  <c r="O217" i="6"/>
  <c r="M217" i="6"/>
  <c r="L217" i="6"/>
  <c r="K217" i="6"/>
  <c r="Q216" i="6"/>
  <c r="P216" i="6"/>
  <c r="O216" i="6"/>
  <c r="M216" i="6"/>
  <c r="L216" i="6"/>
  <c r="K216" i="6"/>
  <c r="Q215" i="6"/>
  <c r="P215" i="6"/>
  <c r="O215" i="6"/>
  <c r="M215" i="6"/>
  <c r="L215" i="6"/>
  <c r="K215" i="6"/>
  <c r="Q214" i="6"/>
  <c r="P214" i="6"/>
  <c r="O214" i="6"/>
  <c r="M214" i="6"/>
  <c r="L214" i="6"/>
  <c r="K214" i="6"/>
  <c r="Q213" i="6"/>
  <c r="P213" i="6"/>
  <c r="O213" i="6"/>
  <c r="M213" i="6"/>
  <c r="L213" i="6"/>
  <c r="K213" i="6"/>
  <c r="Q212" i="6"/>
  <c r="P212" i="6"/>
  <c r="O212" i="6"/>
  <c r="M212" i="6"/>
  <c r="L212" i="6"/>
  <c r="K212" i="6"/>
  <c r="Q211" i="6"/>
  <c r="P211" i="6"/>
  <c r="O211" i="6"/>
  <c r="M211" i="6"/>
  <c r="L211" i="6"/>
  <c r="K211" i="6"/>
  <c r="Q210" i="6"/>
  <c r="P210" i="6"/>
  <c r="O210" i="6"/>
  <c r="M210" i="6"/>
  <c r="L210" i="6"/>
  <c r="K210" i="6"/>
  <c r="Q209" i="6"/>
  <c r="P209" i="6"/>
  <c r="O209" i="6"/>
  <c r="M209" i="6"/>
  <c r="L209" i="6"/>
  <c r="K209" i="6"/>
  <c r="Q208" i="6"/>
  <c r="P208" i="6"/>
  <c r="O208" i="6"/>
  <c r="M208" i="6"/>
  <c r="L208" i="6"/>
  <c r="K208" i="6"/>
  <c r="Q207" i="6"/>
  <c r="P207" i="6"/>
  <c r="O207" i="6"/>
  <c r="M207" i="6"/>
  <c r="L207" i="6"/>
  <c r="K207" i="6"/>
  <c r="Q206" i="6"/>
  <c r="P206" i="6"/>
  <c r="O206" i="6"/>
  <c r="M206" i="6"/>
  <c r="L206" i="6"/>
  <c r="K206" i="6"/>
  <c r="Q205" i="6"/>
  <c r="P205" i="6"/>
  <c r="O205" i="6"/>
  <c r="M205" i="6"/>
  <c r="L205" i="6"/>
  <c r="K205" i="6"/>
  <c r="Q204" i="6"/>
  <c r="P204" i="6"/>
  <c r="O204" i="6"/>
  <c r="M204" i="6"/>
  <c r="L204" i="6"/>
  <c r="K204" i="6"/>
  <c r="Q203" i="6"/>
  <c r="P203" i="6"/>
  <c r="O203" i="6"/>
  <c r="M203" i="6"/>
  <c r="L203" i="6"/>
  <c r="K203" i="6"/>
  <c r="Q202" i="6"/>
  <c r="P202" i="6"/>
  <c r="O202" i="6"/>
  <c r="M202" i="6"/>
  <c r="L202" i="6"/>
  <c r="K202" i="6"/>
  <c r="Q201" i="6"/>
  <c r="P201" i="6"/>
  <c r="O201" i="6"/>
  <c r="M201" i="6"/>
  <c r="L201" i="6"/>
  <c r="K201" i="6"/>
  <c r="Q200" i="6"/>
  <c r="P200" i="6"/>
  <c r="O200" i="6"/>
  <c r="M200" i="6"/>
  <c r="L200" i="6"/>
  <c r="K200" i="6"/>
  <c r="Q199" i="6"/>
  <c r="P199" i="6"/>
  <c r="O199" i="6"/>
  <c r="M199" i="6"/>
  <c r="L199" i="6"/>
  <c r="K199" i="6"/>
  <c r="Q198" i="6"/>
  <c r="P198" i="6"/>
  <c r="O198" i="6"/>
  <c r="M198" i="6"/>
  <c r="L198" i="6"/>
  <c r="K198" i="6"/>
  <c r="Q197" i="6"/>
  <c r="P197" i="6"/>
  <c r="O197" i="6"/>
  <c r="M197" i="6"/>
  <c r="L197" i="6"/>
  <c r="K197" i="6"/>
  <c r="Q196" i="6"/>
  <c r="P196" i="6"/>
  <c r="O196" i="6"/>
  <c r="M196" i="6"/>
  <c r="L196" i="6"/>
  <c r="K196" i="6"/>
  <c r="Q195" i="6"/>
  <c r="P195" i="6"/>
  <c r="O195" i="6"/>
  <c r="M195" i="6"/>
  <c r="L195" i="6"/>
  <c r="K195" i="6"/>
  <c r="Q194" i="6"/>
  <c r="P194" i="6"/>
  <c r="O194" i="6"/>
  <c r="M194" i="6"/>
  <c r="L194" i="6"/>
  <c r="K194" i="6"/>
  <c r="Q193" i="6"/>
  <c r="P193" i="6"/>
  <c r="O193" i="6"/>
  <c r="M193" i="6"/>
  <c r="L193" i="6"/>
  <c r="K193" i="6"/>
  <c r="Q192" i="6"/>
  <c r="P192" i="6"/>
  <c r="O192" i="6"/>
  <c r="M192" i="6"/>
  <c r="L192" i="6"/>
  <c r="K192" i="6"/>
  <c r="Q191" i="6"/>
  <c r="P191" i="6"/>
  <c r="O191" i="6"/>
  <c r="M191" i="6"/>
  <c r="L191" i="6"/>
  <c r="K191" i="6"/>
  <c r="Q190" i="6"/>
  <c r="P190" i="6"/>
  <c r="O190" i="6"/>
  <c r="M190" i="6"/>
  <c r="L190" i="6"/>
  <c r="K190" i="6"/>
  <c r="Q189" i="6"/>
  <c r="P189" i="6"/>
  <c r="O189" i="6"/>
  <c r="M189" i="6"/>
  <c r="L189" i="6"/>
  <c r="K189" i="6"/>
  <c r="Q188" i="6"/>
  <c r="P188" i="6"/>
  <c r="O188" i="6"/>
  <c r="M188" i="6"/>
  <c r="L188" i="6"/>
  <c r="K188" i="6"/>
  <c r="Q187" i="6"/>
  <c r="P187" i="6"/>
  <c r="O187" i="6"/>
  <c r="M187" i="6"/>
  <c r="L187" i="6"/>
  <c r="K187" i="6"/>
  <c r="Q186" i="6"/>
  <c r="P186" i="6"/>
  <c r="O186" i="6"/>
  <c r="M186" i="6"/>
  <c r="L186" i="6"/>
  <c r="K186" i="6"/>
  <c r="Q185" i="6"/>
  <c r="P185" i="6"/>
  <c r="O185" i="6"/>
  <c r="M185" i="6"/>
  <c r="L185" i="6"/>
  <c r="K185" i="6"/>
  <c r="Q184" i="6"/>
  <c r="P184" i="6"/>
  <c r="O184" i="6"/>
  <c r="M184" i="6"/>
  <c r="L184" i="6"/>
  <c r="K184" i="6"/>
  <c r="Q183" i="6"/>
  <c r="P183" i="6"/>
  <c r="O183" i="6"/>
  <c r="M183" i="6"/>
  <c r="L183" i="6"/>
  <c r="K183" i="6"/>
  <c r="Q182" i="6"/>
  <c r="P182" i="6"/>
  <c r="O182" i="6"/>
  <c r="M182" i="6"/>
  <c r="L182" i="6"/>
  <c r="K182" i="6"/>
  <c r="Q181" i="6"/>
  <c r="P181" i="6"/>
  <c r="O181" i="6"/>
  <c r="M181" i="6"/>
  <c r="L181" i="6"/>
  <c r="K181" i="6"/>
  <c r="Q180" i="6"/>
  <c r="P180" i="6"/>
  <c r="O180" i="6"/>
  <c r="M180" i="6"/>
  <c r="L180" i="6"/>
  <c r="K180" i="6"/>
  <c r="Q179" i="6"/>
  <c r="P179" i="6"/>
  <c r="O179" i="6"/>
  <c r="M179" i="6"/>
  <c r="L179" i="6"/>
  <c r="K179" i="6"/>
  <c r="Q178" i="6"/>
  <c r="P178" i="6"/>
  <c r="O178" i="6"/>
  <c r="M178" i="6"/>
  <c r="L178" i="6"/>
  <c r="K178" i="6"/>
  <c r="Q177" i="6"/>
  <c r="P177" i="6"/>
  <c r="O177" i="6"/>
  <c r="M177" i="6"/>
  <c r="L177" i="6"/>
  <c r="K177" i="6"/>
  <c r="Q176" i="6"/>
  <c r="P176" i="6"/>
  <c r="O176" i="6"/>
  <c r="M176" i="6"/>
  <c r="L176" i="6"/>
  <c r="K176" i="6"/>
  <c r="Q175" i="6"/>
  <c r="P175" i="6"/>
  <c r="O175" i="6"/>
  <c r="M175" i="6"/>
  <c r="L175" i="6"/>
  <c r="K175" i="6"/>
  <c r="Q174" i="6"/>
  <c r="P174" i="6"/>
  <c r="O174" i="6"/>
  <c r="M174" i="6"/>
  <c r="L174" i="6"/>
  <c r="K174" i="6"/>
  <c r="Q173" i="6"/>
  <c r="P173" i="6"/>
  <c r="O173" i="6"/>
  <c r="M173" i="6"/>
  <c r="L173" i="6"/>
  <c r="K173" i="6"/>
  <c r="Q172" i="6"/>
  <c r="P172" i="6"/>
  <c r="O172" i="6"/>
  <c r="M172" i="6"/>
  <c r="L172" i="6"/>
  <c r="K172" i="6"/>
  <c r="Q171" i="6"/>
  <c r="P171" i="6"/>
  <c r="O171" i="6"/>
  <c r="M171" i="6"/>
  <c r="L171" i="6"/>
  <c r="K171" i="6"/>
  <c r="Q170" i="6"/>
  <c r="P170" i="6"/>
  <c r="O170" i="6"/>
  <c r="M170" i="6"/>
  <c r="L170" i="6"/>
  <c r="K170" i="6"/>
  <c r="Q169" i="6"/>
  <c r="P169" i="6"/>
  <c r="O169" i="6"/>
  <c r="M169" i="6"/>
  <c r="L169" i="6"/>
  <c r="K169" i="6"/>
  <c r="Q168" i="6"/>
  <c r="P168" i="6"/>
  <c r="O168" i="6"/>
  <c r="M168" i="6"/>
  <c r="L168" i="6"/>
  <c r="K168" i="6"/>
  <c r="Q167" i="6"/>
  <c r="P167" i="6"/>
  <c r="O167" i="6"/>
  <c r="M167" i="6"/>
  <c r="L167" i="6"/>
  <c r="K167" i="6"/>
  <c r="Q166" i="6"/>
  <c r="P166" i="6"/>
  <c r="O166" i="6"/>
  <c r="M166" i="6"/>
  <c r="L166" i="6"/>
  <c r="K166" i="6"/>
  <c r="Q165" i="6"/>
  <c r="P165" i="6"/>
  <c r="O165" i="6"/>
  <c r="M165" i="6"/>
  <c r="L165" i="6"/>
  <c r="K165" i="6"/>
  <c r="Q164" i="6"/>
  <c r="P164" i="6"/>
  <c r="O164" i="6"/>
  <c r="M164" i="6"/>
  <c r="L164" i="6"/>
  <c r="K164" i="6"/>
  <c r="Q163" i="6"/>
  <c r="P163" i="6"/>
  <c r="O163" i="6"/>
  <c r="M163" i="6"/>
  <c r="L163" i="6"/>
  <c r="K163" i="6"/>
  <c r="Q162" i="6"/>
  <c r="P162" i="6"/>
  <c r="O162" i="6"/>
  <c r="M162" i="6"/>
  <c r="L162" i="6"/>
  <c r="K162" i="6"/>
  <c r="Q161" i="6"/>
  <c r="P161" i="6"/>
  <c r="O161" i="6"/>
  <c r="M161" i="6"/>
  <c r="L161" i="6"/>
  <c r="K161" i="6"/>
  <c r="Q160" i="6"/>
  <c r="P160" i="6"/>
  <c r="O160" i="6"/>
  <c r="M160" i="6"/>
  <c r="L160" i="6"/>
  <c r="K160" i="6"/>
  <c r="Q159" i="6"/>
  <c r="P159" i="6"/>
  <c r="O159" i="6"/>
  <c r="M159" i="6"/>
  <c r="L159" i="6"/>
  <c r="K159" i="6"/>
  <c r="Q158" i="6"/>
  <c r="P158" i="6"/>
  <c r="O158" i="6"/>
  <c r="M158" i="6"/>
  <c r="L158" i="6"/>
  <c r="K158" i="6"/>
  <c r="Q157" i="6"/>
  <c r="P157" i="6"/>
  <c r="O157" i="6"/>
  <c r="M157" i="6"/>
  <c r="L157" i="6"/>
  <c r="K157" i="6"/>
  <c r="Q156" i="6"/>
  <c r="P156" i="6"/>
  <c r="O156" i="6"/>
  <c r="M156" i="6"/>
  <c r="L156" i="6"/>
  <c r="K156" i="6"/>
  <c r="Q155" i="6"/>
  <c r="P155" i="6"/>
  <c r="O155" i="6"/>
  <c r="M155" i="6"/>
  <c r="L155" i="6"/>
  <c r="K155" i="6"/>
  <c r="Q154" i="6"/>
  <c r="P154" i="6"/>
  <c r="O154" i="6"/>
  <c r="M154" i="6"/>
  <c r="L154" i="6"/>
  <c r="K154" i="6"/>
  <c r="Q153" i="6"/>
  <c r="P153" i="6"/>
  <c r="O153" i="6"/>
  <c r="M153" i="6"/>
  <c r="L153" i="6"/>
  <c r="K153" i="6"/>
  <c r="Q152" i="6"/>
  <c r="P152" i="6"/>
  <c r="O152" i="6"/>
  <c r="M152" i="6"/>
  <c r="L152" i="6"/>
  <c r="K152" i="6"/>
  <c r="Q151" i="6"/>
  <c r="P151" i="6"/>
  <c r="O151" i="6"/>
  <c r="M151" i="6"/>
  <c r="L151" i="6"/>
  <c r="K151" i="6"/>
  <c r="Q150" i="6"/>
  <c r="P150" i="6"/>
  <c r="O150" i="6"/>
  <c r="M150" i="6"/>
  <c r="L150" i="6"/>
  <c r="K150" i="6"/>
  <c r="Q149" i="6"/>
  <c r="P149" i="6"/>
  <c r="O149" i="6"/>
  <c r="M149" i="6"/>
  <c r="L149" i="6"/>
  <c r="K149" i="6"/>
  <c r="Q148" i="6"/>
  <c r="P148" i="6"/>
  <c r="O148" i="6"/>
  <c r="M148" i="6"/>
  <c r="L148" i="6"/>
  <c r="K148" i="6"/>
  <c r="Q147" i="6"/>
  <c r="P147" i="6"/>
  <c r="O147" i="6"/>
  <c r="M147" i="6"/>
  <c r="L147" i="6"/>
  <c r="K147" i="6"/>
  <c r="Q146" i="6"/>
  <c r="P146" i="6"/>
  <c r="O146" i="6"/>
  <c r="M146" i="6"/>
  <c r="L146" i="6"/>
  <c r="K146" i="6"/>
  <c r="Q145" i="6"/>
  <c r="P145" i="6"/>
  <c r="O145" i="6"/>
  <c r="M145" i="6"/>
  <c r="L145" i="6"/>
  <c r="K145" i="6"/>
  <c r="Q144" i="6"/>
  <c r="P144" i="6"/>
  <c r="O144" i="6"/>
  <c r="M144" i="6"/>
  <c r="L144" i="6"/>
  <c r="K144" i="6"/>
  <c r="Q143" i="6"/>
  <c r="P143" i="6"/>
  <c r="O143" i="6"/>
  <c r="M143" i="6"/>
  <c r="L143" i="6"/>
  <c r="K143" i="6"/>
  <c r="Q142" i="6"/>
  <c r="P142" i="6"/>
  <c r="O142" i="6"/>
  <c r="M142" i="6"/>
  <c r="L142" i="6"/>
  <c r="K142" i="6"/>
  <c r="Q141" i="6"/>
  <c r="P141" i="6"/>
  <c r="O141" i="6"/>
  <c r="M141" i="6"/>
  <c r="L141" i="6"/>
  <c r="K141" i="6"/>
  <c r="Q140" i="6"/>
  <c r="P140" i="6"/>
  <c r="O140" i="6"/>
  <c r="M140" i="6"/>
  <c r="L140" i="6"/>
  <c r="K140" i="6"/>
  <c r="Q139" i="6"/>
  <c r="P139" i="6"/>
  <c r="O139" i="6"/>
  <c r="M139" i="6"/>
  <c r="L139" i="6"/>
  <c r="K139" i="6"/>
  <c r="Q138" i="6"/>
  <c r="P138" i="6"/>
  <c r="O138" i="6"/>
  <c r="M138" i="6"/>
  <c r="L138" i="6"/>
  <c r="K138" i="6"/>
  <c r="Q137" i="6"/>
  <c r="P137" i="6"/>
  <c r="O137" i="6"/>
  <c r="M137" i="6"/>
  <c r="L137" i="6"/>
  <c r="K137" i="6"/>
  <c r="Q136" i="6"/>
  <c r="P136" i="6"/>
  <c r="O136" i="6"/>
  <c r="M136" i="6"/>
  <c r="L136" i="6"/>
  <c r="K136" i="6"/>
  <c r="Q135" i="6"/>
  <c r="P135" i="6"/>
  <c r="O135" i="6"/>
  <c r="M135" i="6"/>
  <c r="L135" i="6"/>
  <c r="K135" i="6"/>
  <c r="Q134" i="6"/>
  <c r="P134" i="6"/>
  <c r="O134" i="6"/>
  <c r="M134" i="6"/>
  <c r="L134" i="6"/>
  <c r="K134" i="6"/>
  <c r="Q133" i="6"/>
  <c r="P133" i="6"/>
  <c r="O133" i="6"/>
  <c r="M133" i="6"/>
  <c r="L133" i="6"/>
  <c r="K133" i="6"/>
  <c r="Q132" i="6"/>
  <c r="P132" i="6"/>
  <c r="O132" i="6"/>
  <c r="M132" i="6"/>
  <c r="L132" i="6"/>
  <c r="K132" i="6"/>
  <c r="Q131" i="6"/>
  <c r="P131" i="6"/>
  <c r="O131" i="6"/>
  <c r="M131" i="6"/>
  <c r="L131" i="6"/>
  <c r="K131" i="6"/>
  <c r="Q130" i="6"/>
  <c r="P130" i="6"/>
  <c r="O130" i="6"/>
  <c r="M130" i="6"/>
  <c r="L130" i="6"/>
  <c r="K130" i="6"/>
  <c r="Q129" i="6"/>
  <c r="P129" i="6"/>
  <c r="O129" i="6"/>
  <c r="M129" i="6"/>
  <c r="L129" i="6"/>
  <c r="K129" i="6"/>
  <c r="Q128" i="6"/>
  <c r="P128" i="6"/>
  <c r="O128" i="6"/>
  <c r="M128" i="6"/>
  <c r="L128" i="6"/>
  <c r="K128" i="6"/>
  <c r="Q127" i="6"/>
  <c r="P127" i="6"/>
  <c r="O127" i="6"/>
  <c r="M127" i="6"/>
  <c r="L127" i="6"/>
  <c r="K127" i="6"/>
  <c r="Q126" i="6"/>
  <c r="P126" i="6"/>
  <c r="O126" i="6"/>
  <c r="M126" i="6"/>
  <c r="L126" i="6"/>
  <c r="K126" i="6"/>
  <c r="Q125" i="6"/>
  <c r="P125" i="6"/>
  <c r="O125" i="6"/>
  <c r="M125" i="6"/>
  <c r="L125" i="6"/>
  <c r="K125" i="6"/>
  <c r="Q124" i="6"/>
  <c r="P124" i="6"/>
  <c r="O124" i="6"/>
  <c r="M124" i="6"/>
  <c r="L124" i="6"/>
  <c r="K124" i="6"/>
  <c r="Q123" i="6"/>
  <c r="P123" i="6"/>
  <c r="O123" i="6"/>
  <c r="M123" i="6"/>
  <c r="L123" i="6"/>
  <c r="K123" i="6"/>
  <c r="Q122" i="6"/>
  <c r="P122" i="6"/>
  <c r="O122" i="6"/>
  <c r="M122" i="6"/>
  <c r="L122" i="6"/>
  <c r="K122" i="6"/>
  <c r="Q121" i="6"/>
  <c r="P121" i="6"/>
  <c r="O121" i="6"/>
  <c r="M121" i="6"/>
  <c r="L121" i="6"/>
  <c r="K121" i="6"/>
  <c r="Q120" i="6"/>
  <c r="P120" i="6"/>
  <c r="O120" i="6"/>
  <c r="M120" i="6"/>
  <c r="L120" i="6"/>
  <c r="K120" i="6"/>
  <c r="Q119" i="6"/>
  <c r="P119" i="6"/>
  <c r="O119" i="6"/>
  <c r="M119" i="6"/>
  <c r="L119" i="6"/>
  <c r="K119" i="6"/>
  <c r="Q118" i="6"/>
  <c r="P118" i="6"/>
  <c r="O118" i="6"/>
  <c r="M118" i="6"/>
  <c r="L118" i="6"/>
  <c r="K118" i="6"/>
  <c r="Q117" i="6"/>
  <c r="P117" i="6"/>
  <c r="O117" i="6"/>
  <c r="M117" i="6"/>
  <c r="L117" i="6"/>
  <c r="K117" i="6"/>
  <c r="Q116" i="6"/>
  <c r="P116" i="6"/>
  <c r="O116" i="6"/>
  <c r="M116" i="6"/>
  <c r="L116" i="6"/>
  <c r="K116" i="6"/>
  <c r="Q115" i="6"/>
  <c r="P115" i="6"/>
  <c r="O115" i="6"/>
  <c r="M115" i="6"/>
  <c r="L115" i="6"/>
  <c r="K115" i="6"/>
  <c r="Q114" i="6"/>
  <c r="P114" i="6"/>
  <c r="O114" i="6"/>
  <c r="M114" i="6"/>
  <c r="L114" i="6"/>
  <c r="K114" i="6"/>
  <c r="Q113" i="6"/>
  <c r="P113" i="6"/>
  <c r="O113" i="6"/>
  <c r="M113" i="6"/>
  <c r="L113" i="6"/>
  <c r="K113" i="6"/>
  <c r="Q112" i="6"/>
  <c r="P112" i="6"/>
  <c r="O112" i="6"/>
  <c r="M112" i="6"/>
  <c r="L112" i="6"/>
  <c r="K112" i="6"/>
  <c r="Q111" i="6"/>
  <c r="P111" i="6"/>
  <c r="O111" i="6"/>
  <c r="M111" i="6"/>
  <c r="L111" i="6"/>
  <c r="K111" i="6"/>
  <c r="Q110" i="6"/>
  <c r="P110" i="6"/>
  <c r="O110" i="6"/>
  <c r="M110" i="6"/>
  <c r="L110" i="6"/>
  <c r="K110" i="6"/>
  <c r="Q109" i="6"/>
  <c r="P109" i="6"/>
  <c r="O109" i="6"/>
  <c r="M109" i="6"/>
  <c r="L109" i="6"/>
  <c r="K109" i="6"/>
  <c r="Q108" i="6"/>
  <c r="P108" i="6"/>
  <c r="O108" i="6"/>
  <c r="M108" i="6"/>
  <c r="L108" i="6"/>
  <c r="K108" i="6"/>
  <c r="Q107" i="6"/>
  <c r="P107" i="6"/>
  <c r="O107" i="6"/>
  <c r="M107" i="6"/>
  <c r="L107" i="6"/>
  <c r="K107" i="6"/>
  <c r="Q106" i="6"/>
  <c r="P106" i="6"/>
  <c r="O106" i="6"/>
  <c r="M106" i="6"/>
  <c r="L106" i="6"/>
  <c r="K106" i="6"/>
  <c r="Q105" i="6"/>
  <c r="P105" i="6"/>
  <c r="O105" i="6"/>
  <c r="M105" i="6"/>
  <c r="L105" i="6"/>
  <c r="K105" i="6"/>
  <c r="Q104" i="6"/>
  <c r="P104" i="6"/>
  <c r="O104" i="6"/>
  <c r="M104" i="6"/>
  <c r="L104" i="6"/>
  <c r="K104" i="6"/>
  <c r="Q103" i="6"/>
  <c r="P103" i="6"/>
  <c r="O103" i="6"/>
  <c r="M103" i="6"/>
  <c r="L103" i="6"/>
  <c r="K103" i="6"/>
  <c r="Q102" i="6"/>
  <c r="P102" i="6"/>
  <c r="O102" i="6"/>
  <c r="M102" i="6"/>
  <c r="L102" i="6"/>
  <c r="K102" i="6"/>
  <c r="Q101" i="6"/>
  <c r="P101" i="6"/>
  <c r="O101" i="6"/>
  <c r="M101" i="6"/>
  <c r="L101" i="6"/>
  <c r="K101" i="6"/>
  <c r="Q100" i="6"/>
  <c r="P100" i="6"/>
  <c r="O100" i="6"/>
  <c r="M100" i="6"/>
  <c r="L100" i="6"/>
  <c r="K100" i="6"/>
  <c r="Q99" i="6"/>
  <c r="P99" i="6"/>
  <c r="O99" i="6"/>
  <c r="M99" i="6"/>
  <c r="L99" i="6"/>
  <c r="K99" i="6"/>
  <c r="Q98" i="6"/>
  <c r="P98" i="6"/>
  <c r="O98" i="6"/>
  <c r="M98" i="6"/>
  <c r="L98" i="6"/>
  <c r="K98" i="6"/>
  <c r="Q97" i="6"/>
  <c r="P97" i="6"/>
  <c r="O97" i="6"/>
  <c r="M97" i="6"/>
  <c r="L97" i="6"/>
  <c r="K97" i="6"/>
  <c r="Q96" i="6"/>
  <c r="P96" i="6"/>
  <c r="O96" i="6"/>
  <c r="M96" i="6"/>
  <c r="L96" i="6"/>
  <c r="K96" i="6"/>
  <c r="Q95" i="6"/>
  <c r="P95" i="6"/>
  <c r="O95" i="6"/>
  <c r="M95" i="6"/>
  <c r="L95" i="6"/>
  <c r="K95" i="6"/>
  <c r="Q94" i="6"/>
  <c r="P94" i="6"/>
  <c r="O94" i="6"/>
  <c r="M94" i="6"/>
  <c r="L94" i="6"/>
  <c r="K94" i="6"/>
  <c r="Q93" i="6"/>
  <c r="P93" i="6"/>
  <c r="O93" i="6"/>
  <c r="M93" i="6"/>
  <c r="L93" i="6"/>
  <c r="K93" i="6"/>
  <c r="Q92" i="6"/>
  <c r="P92" i="6"/>
  <c r="O92" i="6"/>
  <c r="M92" i="6"/>
  <c r="L92" i="6"/>
  <c r="K92" i="6"/>
  <c r="Q91" i="6"/>
  <c r="P91" i="6"/>
  <c r="O91" i="6"/>
  <c r="M91" i="6"/>
  <c r="L91" i="6"/>
  <c r="K91" i="6"/>
  <c r="Q90" i="6"/>
  <c r="P90" i="6"/>
  <c r="O90" i="6"/>
  <c r="M90" i="6"/>
  <c r="L90" i="6"/>
  <c r="K90" i="6"/>
  <c r="Q89" i="6"/>
  <c r="P89" i="6"/>
  <c r="O89" i="6"/>
  <c r="M89" i="6"/>
  <c r="L89" i="6"/>
  <c r="K89" i="6"/>
  <c r="Q88" i="6"/>
  <c r="P88" i="6"/>
  <c r="O88" i="6"/>
  <c r="M88" i="6"/>
  <c r="L88" i="6"/>
  <c r="K88" i="6"/>
  <c r="Q87" i="6"/>
  <c r="P87" i="6"/>
  <c r="O87" i="6"/>
  <c r="M87" i="6"/>
  <c r="L87" i="6"/>
  <c r="K87" i="6"/>
  <c r="Q86" i="6"/>
  <c r="P86" i="6"/>
  <c r="O86" i="6"/>
  <c r="M86" i="6"/>
  <c r="L86" i="6"/>
  <c r="K86" i="6"/>
  <c r="Q85" i="6"/>
  <c r="P85" i="6"/>
  <c r="O85" i="6"/>
  <c r="M85" i="6"/>
  <c r="L85" i="6"/>
  <c r="K85" i="6"/>
  <c r="Q84" i="6"/>
  <c r="P84" i="6"/>
  <c r="O84" i="6"/>
  <c r="M84" i="6"/>
  <c r="L84" i="6"/>
  <c r="K84" i="6"/>
  <c r="Q83" i="6"/>
  <c r="P83" i="6"/>
  <c r="O83" i="6"/>
  <c r="M83" i="6"/>
  <c r="L83" i="6"/>
  <c r="K83" i="6"/>
  <c r="Q82" i="6"/>
  <c r="P82" i="6"/>
  <c r="O82" i="6"/>
  <c r="M82" i="6"/>
  <c r="L82" i="6"/>
  <c r="K82" i="6"/>
  <c r="Q81" i="6"/>
  <c r="P81" i="6"/>
  <c r="O81" i="6"/>
  <c r="M81" i="6"/>
  <c r="L81" i="6"/>
  <c r="K81" i="6"/>
  <c r="Q80" i="6"/>
  <c r="P80" i="6"/>
  <c r="O80" i="6"/>
  <c r="M80" i="6"/>
  <c r="L80" i="6"/>
  <c r="K80" i="6"/>
  <c r="Q79" i="6"/>
  <c r="P79" i="6"/>
  <c r="O79" i="6"/>
  <c r="M79" i="6"/>
  <c r="L79" i="6"/>
  <c r="K79" i="6"/>
  <c r="Q78" i="6"/>
  <c r="P78" i="6"/>
  <c r="O78" i="6"/>
  <c r="M78" i="6"/>
  <c r="L78" i="6"/>
  <c r="K78" i="6"/>
  <c r="Q77" i="6"/>
  <c r="P77" i="6"/>
  <c r="O77" i="6"/>
  <c r="M77" i="6"/>
  <c r="L77" i="6"/>
  <c r="K77" i="6"/>
  <c r="Q76" i="6"/>
  <c r="P76" i="6"/>
  <c r="O76" i="6"/>
  <c r="M76" i="6"/>
  <c r="L76" i="6"/>
  <c r="K76" i="6"/>
  <c r="Q75" i="6"/>
  <c r="P75" i="6"/>
  <c r="O75" i="6"/>
  <c r="M75" i="6"/>
  <c r="L75" i="6"/>
  <c r="K75" i="6"/>
  <c r="Q74" i="6"/>
  <c r="P74" i="6"/>
  <c r="O74" i="6"/>
  <c r="M74" i="6"/>
  <c r="L74" i="6"/>
  <c r="K74" i="6"/>
  <c r="Q73" i="6"/>
  <c r="P73" i="6"/>
  <c r="O73" i="6"/>
  <c r="M73" i="6"/>
  <c r="L73" i="6"/>
  <c r="K73" i="6"/>
  <c r="Q72" i="6"/>
  <c r="P72" i="6"/>
  <c r="O72" i="6"/>
  <c r="M72" i="6"/>
  <c r="L72" i="6"/>
  <c r="K72" i="6"/>
  <c r="Q71" i="6"/>
  <c r="P71" i="6"/>
  <c r="O71" i="6"/>
  <c r="M71" i="6"/>
  <c r="L71" i="6"/>
  <c r="K71" i="6"/>
  <c r="Q70" i="6"/>
  <c r="P70" i="6"/>
  <c r="O70" i="6"/>
  <c r="M70" i="6"/>
  <c r="L70" i="6"/>
  <c r="K70" i="6"/>
  <c r="Q69" i="6"/>
  <c r="P69" i="6"/>
  <c r="O69" i="6"/>
  <c r="M69" i="6"/>
  <c r="L69" i="6"/>
  <c r="K69" i="6"/>
  <c r="Q68" i="6"/>
  <c r="P68" i="6"/>
  <c r="O68" i="6"/>
  <c r="M68" i="6"/>
  <c r="L68" i="6"/>
  <c r="K68" i="6"/>
  <c r="Q67" i="6"/>
  <c r="P67" i="6"/>
  <c r="O67" i="6"/>
  <c r="M67" i="6"/>
  <c r="L67" i="6"/>
  <c r="K67" i="6"/>
  <c r="Q66" i="6"/>
  <c r="P66" i="6"/>
  <c r="O66" i="6"/>
  <c r="M66" i="6"/>
  <c r="L66" i="6"/>
  <c r="K66" i="6"/>
  <c r="Q65" i="6"/>
  <c r="P65" i="6"/>
  <c r="O65" i="6"/>
  <c r="M65" i="6"/>
  <c r="L65" i="6"/>
  <c r="K65" i="6"/>
  <c r="Q64" i="6"/>
  <c r="P64" i="6"/>
  <c r="O64" i="6"/>
  <c r="M64" i="6"/>
  <c r="L64" i="6"/>
  <c r="K64" i="6"/>
  <c r="Q63" i="6"/>
  <c r="P63" i="6"/>
  <c r="O63" i="6"/>
  <c r="M63" i="6"/>
  <c r="L63" i="6"/>
  <c r="K63" i="6"/>
  <c r="Q62" i="6"/>
  <c r="P62" i="6"/>
  <c r="O62" i="6"/>
  <c r="M62" i="6"/>
  <c r="L62" i="6"/>
  <c r="K62" i="6"/>
  <c r="Q61" i="6"/>
  <c r="P61" i="6"/>
  <c r="O61" i="6"/>
  <c r="M61" i="6"/>
  <c r="L61" i="6"/>
  <c r="K61" i="6"/>
  <c r="Q60" i="6"/>
  <c r="P60" i="6"/>
  <c r="O60" i="6"/>
  <c r="M60" i="6"/>
  <c r="L60" i="6"/>
  <c r="K60" i="6"/>
  <c r="Q59" i="6"/>
  <c r="P59" i="6"/>
  <c r="O59" i="6"/>
  <c r="M59" i="6"/>
  <c r="L59" i="6"/>
  <c r="K59" i="6"/>
  <c r="Q58" i="6"/>
  <c r="P58" i="6"/>
  <c r="O58" i="6"/>
  <c r="M58" i="6"/>
  <c r="L58" i="6"/>
  <c r="K58" i="6"/>
  <c r="Q57" i="6"/>
  <c r="P57" i="6"/>
  <c r="O57" i="6"/>
  <c r="M57" i="6"/>
  <c r="L57" i="6"/>
  <c r="K57" i="6"/>
  <c r="Q56" i="6"/>
  <c r="P56" i="6"/>
  <c r="O56" i="6"/>
  <c r="M56" i="6"/>
  <c r="L56" i="6"/>
  <c r="K56" i="6"/>
  <c r="Q55" i="6"/>
  <c r="P55" i="6"/>
  <c r="O55" i="6"/>
  <c r="M55" i="6"/>
  <c r="L55" i="6"/>
  <c r="K55" i="6"/>
  <c r="Q54" i="6"/>
  <c r="P54" i="6"/>
  <c r="O54" i="6"/>
  <c r="M54" i="6"/>
  <c r="L54" i="6"/>
  <c r="K54" i="6"/>
  <c r="Q53" i="6"/>
  <c r="P53" i="6"/>
  <c r="O53" i="6"/>
  <c r="M53" i="6"/>
  <c r="L53" i="6"/>
  <c r="K53" i="6"/>
  <c r="Q52" i="6"/>
  <c r="P52" i="6"/>
  <c r="O52" i="6"/>
  <c r="M52" i="6"/>
  <c r="L52" i="6"/>
  <c r="K52" i="6"/>
  <c r="Q51" i="6"/>
  <c r="P51" i="6"/>
  <c r="O51" i="6"/>
  <c r="M51" i="6"/>
  <c r="L51" i="6"/>
  <c r="K51" i="6"/>
  <c r="Q50" i="6"/>
  <c r="P50" i="6"/>
  <c r="O50" i="6"/>
  <c r="M50" i="6"/>
  <c r="L50" i="6"/>
  <c r="K50" i="6"/>
  <c r="Q49" i="6"/>
  <c r="P49" i="6"/>
  <c r="O49" i="6"/>
  <c r="M49" i="6"/>
  <c r="L49" i="6"/>
  <c r="K49" i="6"/>
  <c r="Q48" i="6"/>
  <c r="P48" i="6"/>
  <c r="O48" i="6"/>
  <c r="M48" i="6"/>
  <c r="L48" i="6"/>
  <c r="K48" i="6"/>
  <c r="Q47" i="6"/>
  <c r="P47" i="6"/>
  <c r="O47" i="6"/>
  <c r="M47" i="6"/>
  <c r="L47" i="6"/>
  <c r="K47" i="6"/>
  <c r="Q46" i="6"/>
  <c r="P46" i="6"/>
  <c r="O46" i="6"/>
  <c r="M46" i="6"/>
  <c r="L46" i="6"/>
  <c r="K46" i="6"/>
  <c r="Q45" i="6"/>
  <c r="P45" i="6"/>
  <c r="O45" i="6"/>
  <c r="M45" i="6"/>
  <c r="L45" i="6"/>
  <c r="K45" i="6"/>
  <c r="Q44" i="6"/>
  <c r="P44" i="6"/>
  <c r="O44" i="6"/>
  <c r="M44" i="6"/>
  <c r="L44" i="6"/>
  <c r="K44" i="6"/>
  <c r="Q43" i="6"/>
  <c r="P43" i="6"/>
  <c r="O43" i="6"/>
  <c r="M43" i="6"/>
  <c r="L43" i="6"/>
  <c r="K43" i="6"/>
  <c r="Q42" i="6"/>
  <c r="P42" i="6"/>
  <c r="O42" i="6"/>
  <c r="M42" i="6"/>
  <c r="L42" i="6"/>
  <c r="K42" i="6"/>
  <c r="Q41" i="6"/>
  <c r="P41" i="6"/>
  <c r="O41" i="6"/>
  <c r="M41" i="6"/>
  <c r="L41" i="6"/>
  <c r="K41" i="6"/>
  <c r="Q40" i="6"/>
  <c r="P40" i="6"/>
  <c r="O40" i="6"/>
  <c r="M40" i="6"/>
  <c r="L40" i="6"/>
  <c r="H205" i="1"/>
  <c r="H8" i="1" s="1"/>
  <c r="J205" i="1"/>
  <c r="J8" i="1" s="1"/>
  <c r="E56" i="6"/>
  <c r="H41" i="6"/>
  <c r="I41" i="6"/>
  <c r="H42" i="6"/>
  <c r="I42" i="6"/>
  <c r="H43" i="6"/>
  <c r="I43" i="6"/>
  <c r="H44" i="6"/>
  <c r="I44" i="6"/>
  <c r="H45" i="6"/>
  <c r="I45" i="6"/>
  <c r="H46" i="6"/>
  <c r="I46" i="6"/>
  <c r="H47" i="6"/>
  <c r="I47" i="6"/>
  <c r="H48" i="6"/>
  <c r="I48" i="6"/>
  <c r="H49" i="6"/>
  <c r="I49" i="6"/>
  <c r="H50" i="6"/>
  <c r="I50" i="6"/>
  <c r="H51" i="6"/>
  <c r="I51" i="6"/>
  <c r="H52" i="6"/>
  <c r="I52" i="6"/>
  <c r="H53" i="6"/>
  <c r="I53" i="6"/>
  <c r="H54" i="6"/>
  <c r="I54" i="6"/>
  <c r="H55" i="6"/>
  <c r="I55" i="6"/>
  <c r="H56" i="6"/>
  <c r="I56" i="6"/>
  <c r="H57" i="6"/>
  <c r="I57" i="6"/>
  <c r="H58" i="6"/>
  <c r="I58" i="6"/>
  <c r="H59" i="6"/>
  <c r="I59" i="6"/>
  <c r="H60" i="6"/>
  <c r="I60" i="6"/>
  <c r="H61" i="6"/>
  <c r="I61" i="6"/>
  <c r="H62" i="6"/>
  <c r="I62" i="6"/>
  <c r="H63" i="6"/>
  <c r="I63" i="6"/>
  <c r="H64" i="6"/>
  <c r="I64" i="6"/>
  <c r="H65" i="6"/>
  <c r="I65" i="6"/>
  <c r="H66" i="6"/>
  <c r="I66" i="6"/>
  <c r="H67" i="6"/>
  <c r="I67" i="6"/>
  <c r="H68" i="6"/>
  <c r="I68" i="6"/>
  <c r="H69" i="6"/>
  <c r="I69" i="6"/>
  <c r="H70" i="6"/>
  <c r="I70" i="6"/>
  <c r="H71" i="6"/>
  <c r="I71" i="6"/>
  <c r="H72" i="6"/>
  <c r="I72" i="6"/>
  <c r="H73" i="6"/>
  <c r="I73" i="6"/>
  <c r="H74" i="6"/>
  <c r="I74" i="6"/>
  <c r="H75" i="6"/>
  <c r="I75" i="6"/>
  <c r="H76" i="6"/>
  <c r="I76" i="6"/>
  <c r="H77" i="6"/>
  <c r="I77" i="6"/>
  <c r="H78" i="6"/>
  <c r="I78" i="6"/>
  <c r="H79" i="6"/>
  <c r="I79" i="6"/>
  <c r="H80" i="6"/>
  <c r="I80" i="6"/>
  <c r="H81" i="6"/>
  <c r="I81" i="6"/>
  <c r="H82" i="6"/>
  <c r="I82" i="6"/>
  <c r="H83" i="6"/>
  <c r="I83" i="6"/>
  <c r="H84" i="6"/>
  <c r="I84" i="6"/>
  <c r="H85" i="6"/>
  <c r="I85" i="6"/>
  <c r="H86" i="6"/>
  <c r="I86" i="6"/>
  <c r="H87" i="6"/>
  <c r="I87" i="6"/>
  <c r="H88" i="6"/>
  <c r="I88" i="6"/>
  <c r="G89" i="6"/>
  <c r="H89" i="6"/>
  <c r="I89" i="6"/>
  <c r="G90" i="6"/>
  <c r="H90" i="6"/>
  <c r="I90" i="6"/>
  <c r="G91" i="6"/>
  <c r="H91" i="6"/>
  <c r="I91" i="6"/>
  <c r="G92" i="6"/>
  <c r="H92" i="6"/>
  <c r="I92" i="6"/>
  <c r="G93" i="6"/>
  <c r="H93" i="6"/>
  <c r="I93" i="6"/>
  <c r="G94" i="6"/>
  <c r="H94" i="6"/>
  <c r="I94" i="6"/>
  <c r="G95" i="6"/>
  <c r="H95" i="6"/>
  <c r="I95" i="6"/>
  <c r="G96" i="6"/>
  <c r="H96" i="6"/>
  <c r="I96" i="6"/>
  <c r="G97" i="6"/>
  <c r="H97" i="6"/>
  <c r="I97" i="6"/>
  <c r="G98" i="6"/>
  <c r="H98" i="6"/>
  <c r="I98" i="6"/>
  <c r="G99" i="6"/>
  <c r="H99" i="6"/>
  <c r="I99" i="6"/>
  <c r="G100" i="6"/>
  <c r="H100" i="6"/>
  <c r="I100" i="6"/>
  <c r="G101" i="6"/>
  <c r="H101" i="6"/>
  <c r="I101" i="6"/>
  <c r="G102" i="6"/>
  <c r="H102" i="6"/>
  <c r="I102" i="6"/>
  <c r="G103" i="6"/>
  <c r="H103" i="6"/>
  <c r="I103" i="6"/>
  <c r="G104" i="6"/>
  <c r="H104" i="6"/>
  <c r="I104" i="6"/>
  <c r="G105" i="6"/>
  <c r="H105" i="6"/>
  <c r="I105" i="6"/>
  <c r="G106" i="6"/>
  <c r="H106" i="6"/>
  <c r="I106" i="6"/>
  <c r="G107" i="6"/>
  <c r="H107" i="6"/>
  <c r="I107" i="6"/>
  <c r="G108" i="6"/>
  <c r="H108" i="6"/>
  <c r="I108" i="6"/>
  <c r="G109" i="6"/>
  <c r="H109" i="6"/>
  <c r="I109" i="6"/>
  <c r="G110" i="6"/>
  <c r="H110" i="6"/>
  <c r="I110" i="6"/>
  <c r="G111" i="6"/>
  <c r="H111" i="6"/>
  <c r="I111" i="6"/>
  <c r="G112" i="6"/>
  <c r="H112" i="6"/>
  <c r="I112" i="6"/>
  <c r="G113" i="6"/>
  <c r="H113" i="6"/>
  <c r="I113" i="6"/>
  <c r="G114" i="6"/>
  <c r="H114" i="6"/>
  <c r="I114" i="6"/>
  <c r="G115" i="6"/>
  <c r="H115" i="6"/>
  <c r="I115" i="6"/>
  <c r="G116" i="6"/>
  <c r="H116" i="6"/>
  <c r="I116" i="6"/>
  <c r="G117" i="6"/>
  <c r="H117" i="6"/>
  <c r="I117" i="6"/>
  <c r="G118" i="6"/>
  <c r="H118" i="6"/>
  <c r="I118" i="6"/>
  <c r="G119" i="6"/>
  <c r="H119" i="6"/>
  <c r="I119" i="6"/>
  <c r="G120" i="6"/>
  <c r="H120" i="6"/>
  <c r="I120" i="6"/>
  <c r="G121" i="6"/>
  <c r="H121" i="6"/>
  <c r="I121" i="6"/>
  <c r="G122" i="6"/>
  <c r="H122" i="6"/>
  <c r="I122" i="6"/>
  <c r="G123" i="6"/>
  <c r="H123" i="6"/>
  <c r="I123" i="6"/>
  <c r="G124" i="6"/>
  <c r="H124" i="6"/>
  <c r="I124" i="6"/>
  <c r="G125" i="6"/>
  <c r="H125" i="6"/>
  <c r="I125" i="6"/>
  <c r="G126" i="6"/>
  <c r="H126" i="6"/>
  <c r="I126" i="6"/>
  <c r="G127" i="6"/>
  <c r="H127" i="6"/>
  <c r="I127" i="6"/>
  <c r="G128" i="6"/>
  <c r="H128" i="6"/>
  <c r="I128" i="6"/>
  <c r="G129" i="6"/>
  <c r="H129" i="6"/>
  <c r="I129" i="6"/>
  <c r="G130" i="6"/>
  <c r="H130" i="6"/>
  <c r="I130" i="6"/>
  <c r="G131" i="6"/>
  <c r="H131" i="6"/>
  <c r="I131" i="6"/>
  <c r="G132" i="6"/>
  <c r="H132" i="6"/>
  <c r="I132" i="6"/>
  <c r="G133" i="6"/>
  <c r="H133" i="6"/>
  <c r="I133" i="6"/>
  <c r="G134" i="6"/>
  <c r="H134" i="6"/>
  <c r="I134" i="6"/>
  <c r="G135" i="6"/>
  <c r="H135" i="6"/>
  <c r="I135" i="6"/>
  <c r="G136" i="6"/>
  <c r="H136" i="6"/>
  <c r="I136" i="6"/>
  <c r="G137" i="6"/>
  <c r="H137" i="6"/>
  <c r="I137" i="6"/>
  <c r="G138" i="6"/>
  <c r="H138" i="6"/>
  <c r="I138" i="6"/>
  <c r="G139" i="6"/>
  <c r="H139" i="6"/>
  <c r="I139" i="6"/>
  <c r="G140" i="6"/>
  <c r="H140" i="6"/>
  <c r="I140" i="6"/>
  <c r="G141" i="6"/>
  <c r="H141" i="6"/>
  <c r="I141" i="6"/>
  <c r="G142" i="6"/>
  <c r="H142" i="6"/>
  <c r="I142" i="6"/>
  <c r="G143" i="6"/>
  <c r="H143" i="6"/>
  <c r="I143" i="6"/>
  <c r="G144" i="6"/>
  <c r="H144" i="6"/>
  <c r="I144" i="6"/>
  <c r="G145" i="6"/>
  <c r="H145" i="6"/>
  <c r="I145" i="6"/>
  <c r="G146" i="6"/>
  <c r="H146" i="6"/>
  <c r="I146" i="6"/>
  <c r="G147" i="6"/>
  <c r="H147" i="6"/>
  <c r="I147" i="6"/>
  <c r="G148" i="6"/>
  <c r="H148" i="6"/>
  <c r="I148" i="6"/>
  <c r="G149" i="6"/>
  <c r="H149" i="6"/>
  <c r="I149" i="6"/>
  <c r="G150" i="6"/>
  <c r="H150" i="6"/>
  <c r="I150" i="6"/>
  <c r="G151" i="6"/>
  <c r="H151" i="6"/>
  <c r="I151" i="6"/>
  <c r="G152" i="6"/>
  <c r="H152" i="6"/>
  <c r="I152" i="6"/>
  <c r="G153" i="6"/>
  <c r="H153" i="6"/>
  <c r="I153" i="6"/>
  <c r="G154" i="6"/>
  <c r="H154" i="6"/>
  <c r="I154" i="6"/>
  <c r="G155" i="6"/>
  <c r="H155" i="6"/>
  <c r="I155" i="6"/>
  <c r="G156" i="6"/>
  <c r="H156" i="6"/>
  <c r="I156" i="6"/>
  <c r="G157" i="6"/>
  <c r="H157" i="6"/>
  <c r="I157" i="6"/>
  <c r="G158" i="6"/>
  <c r="H158" i="6"/>
  <c r="I158" i="6"/>
  <c r="G159" i="6"/>
  <c r="H159" i="6"/>
  <c r="I159" i="6"/>
  <c r="G160" i="6"/>
  <c r="H160" i="6"/>
  <c r="I160" i="6"/>
  <c r="G161" i="6"/>
  <c r="H161" i="6"/>
  <c r="I161" i="6"/>
  <c r="G162" i="6"/>
  <c r="H162" i="6"/>
  <c r="I162" i="6"/>
  <c r="G163" i="6"/>
  <c r="H163" i="6"/>
  <c r="I163" i="6"/>
  <c r="G164" i="6"/>
  <c r="H164" i="6"/>
  <c r="I164" i="6"/>
  <c r="G165" i="6"/>
  <c r="H165" i="6"/>
  <c r="I165" i="6"/>
  <c r="G166" i="6"/>
  <c r="H166" i="6"/>
  <c r="I166" i="6"/>
  <c r="G167" i="6"/>
  <c r="H167" i="6"/>
  <c r="I167" i="6"/>
  <c r="G168" i="6"/>
  <c r="H168" i="6"/>
  <c r="I168" i="6"/>
  <c r="G169" i="6"/>
  <c r="H169" i="6"/>
  <c r="I169" i="6"/>
  <c r="G170" i="6"/>
  <c r="H170" i="6"/>
  <c r="I170" i="6"/>
  <c r="G171" i="6"/>
  <c r="H171" i="6"/>
  <c r="I171" i="6"/>
  <c r="G172" i="6"/>
  <c r="H172" i="6"/>
  <c r="I172" i="6"/>
  <c r="G173" i="6"/>
  <c r="H173" i="6"/>
  <c r="I173" i="6"/>
  <c r="G174" i="6"/>
  <c r="H174" i="6"/>
  <c r="I174" i="6"/>
  <c r="G175" i="6"/>
  <c r="H175" i="6"/>
  <c r="I175" i="6"/>
  <c r="G176" i="6"/>
  <c r="H176" i="6"/>
  <c r="I176" i="6"/>
  <c r="G177" i="6"/>
  <c r="H177" i="6"/>
  <c r="I177" i="6"/>
  <c r="G178" i="6"/>
  <c r="H178" i="6"/>
  <c r="I178" i="6"/>
  <c r="G179" i="6"/>
  <c r="H179" i="6"/>
  <c r="I179" i="6"/>
  <c r="G180" i="6"/>
  <c r="H180" i="6"/>
  <c r="I180" i="6"/>
  <c r="G181" i="6"/>
  <c r="H181" i="6"/>
  <c r="I181" i="6"/>
  <c r="G182" i="6"/>
  <c r="H182" i="6"/>
  <c r="I182" i="6"/>
  <c r="G183" i="6"/>
  <c r="H183" i="6"/>
  <c r="I183" i="6"/>
  <c r="G184" i="6"/>
  <c r="H184" i="6"/>
  <c r="I184" i="6"/>
  <c r="G185" i="6"/>
  <c r="H185" i="6"/>
  <c r="I185" i="6"/>
  <c r="G186" i="6"/>
  <c r="H186" i="6"/>
  <c r="I186" i="6"/>
  <c r="G187" i="6"/>
  <c r="H187" i="6"/>
  <c r="I187" i="6"/>
  <c r="G188" i="6"/>
  <c r="H188" i="6"/>
  <c r="I188" i="6"/>
  <c r="G189" i="6"/>
  <c r="H189" i="6"/>
  <c r="I189" i="6"/>
  <c r="G190" i="6"/>
  <c r="H190" i="6"/>
  <c r="I190" i="6"/>
  <c r="G191" i="6"/>
  <c r="H191" i="6"/>
  <c r="I191" i="6"/>
  <c r="G192" i="6"/>
  <c r="H192" i="6"/>
  <c r="I192" i="6"/>
  <c r="G193" i="6"/>
  <c r="H193" i="6"/>
  <c r="I193" i="6"/>
  <c r="G194" i="6"/>
  <c r="H194" i="6"/>
  <c r="I194" i="6"/>
  <c r="G195" i="6"/>
  <c r="H195" i="6"/>
  <c r="I195" i="6"/>
  <c r="G196" i="6"/>
  <c r="H196" i="6"/>
  <c r="I196" i="6"/>
  <c r="G197" i="6"/>
  <c r="H197" i="6"/>
  <c r="I197" i="6"/>
  <c r="G198" i="6"/>
  <c r="H198" i="6"/>
  <c r="I198" i="6"/>
  <c r="G199" i="6"/>
  <c r="H199" i="6"/>
  <c r="I199" i="6"/>
  <c r="G200" i="6"/>
  <c r="H200" i="6"/>
  <c r="I200" i="6"/>
  <c r="G201" i="6"/>
  <c r="H201" i="6"/>
  <c r="I201" i="6"/>
  <c r="G202" i="6"/>
  <c r="H202" i="6"/>
  <c r="I202" i="6"/>
  <c r="G203" i="6"/>
  <c r="H203" i="6"/>
  <c r="I203" i="6"/>
  <c r="G204" i="6"/>
  <c r="H204" i="6"/>
  <c r="I204" i="6"/>
  <c r="G205" i="6"/>
  <c r="H205" i="6"/>
  <c r="I205" i="6"/>
  <c r="G206" i="6"/>
  <c r="H206" i="6"/>
  <c r="I206" i="6"/>
  <c r="G207" i="6"/>
  <c r="H207" i="6"/>
  <c r="I207" i="6"/>
  <c r="G208" i="6"/>
  <c r="H208" i="6"/>
  <c r="I208" i="6"/>
  <c r="G209" i="6"/>
  <c r="H209" i="6"/>
  <c r="I209" i="6"/>
  <c r="G210" i="6"/>
  <c r="H210" i="6"/>
  <c r="I210" i="6"/>
  <c r="G211" i="6"/>
  <c r="H211" i="6"/>
  <c r="I211" i="6"/>
  <c r="G212" i="6"/>
  <c r="H212" i="6"/>
  <c r="I212" i="6"/>
  <c r="G213" i="6"/>
  <c r="H213" i="6"/>
  <c r="I213" i="6"/>
  <c r="G214" i="6"/>
  <c r="H214" i="6"/>
  <c r="I214" i="6"/>
  <c r="G215" i="6"/>
  <c r="H215" i="6"/>
  <c r="I215" i="6"/>
  <c r="G216" i="6"/>
  <c r="H216" i="6"/>
  <c r="I216" i="6"/>
  <c r="G217" i="6"/>
  <c r="H217" i="6"/>
  <c r="I217" i="6"/>
  <c r="G218" i="6"/>
  <c r="H218" i="6"/>
  <c r="I218" i="6"/>
  <c r="G219" i="6"/>
  <c r="H219" i="6"/>
  <c r="I219" i="6"/>
  <c r="G220" i="6"/>
  <c r="H220" i="6"/>
  <c r="I220" i="6"/>
  <c r="G221" i="6"/>
  <c r="H221" i="6"/>
  <c r="I221" i="6"/>
  <c r="G222" i="6"/>
  <c r="H222" i="6"/>
  <c r="I222" i="6"/>
  <c r="G223" i="6"/>
  <c r="H223" i="6"/>
  <c r="I223" i="6"/>
  <c r="G224" i="6"/>
  <c r="H224" i="6"/>
  <c r="I224" i="6"/>
  <c r="G225" i="6"/>
  <c r="H225" i="6"/>
  <c r="I225" i="6"/>
  <c r="G226" i="6"/>
  <c r="H226" i="6"/>
  <c r="I226" i="6"/>
  <c r="G227" i="6"/>
  <c r="H227" i="6"/>
  <c r="I227" i="6"/>
  <c r="G228" i="6"/>
  <c r="H228" i="6"/>
  <c r="I228" i="6"/>
  <c r="G229" i="6"/>
  <c r="H229" i="6"/>
  <c r="I229" i="6"/>
  <c r="G230" i="6"/>
  <c r="H230" i="6"/>
  <c r="I230" i="6"/>
  <c r="G231" i="6"/>
  <c r="H231" i="6"/>
  <c r="I231" i="6"/>
  <c r="G232" i="6"/>
  <c r="H232" i="6"/>
  <c r="I232" i="6"/>
  <c r="G233" i="6"/>
  <c r="H233" i="6"/>
  <c r="I233" i="6"/>
  <c r="G234" i="6"/>
  <c r="H234" i="6"/>
  <c r="I234" i="6"/>
  <c r="I40" i="6"/>
  <c r="H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40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40" i="6"/>
  <c r="O235" i="6" l="1"/>
  <c r="K235" i="6"/>
  <c r="P235" i="6"/>
  <c r="M235" i="6"/>
  <c r="L235" i="6"/>
  <c r="Q235" i="6"/>
  <c r="H235" i="6"/>
  <c r="I235" i="6"/>
  <c r="G235" i="6"/>
  <c r="C235" i="6"/>
  <c r="D235" i="6"/>
  <c r="E235" i="6"/>
  <c r="K185" i="1" l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27" i="1" l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11" i="1"/>
  <c r="K12" i="1"/>
  <c r="K13" i="1"/>
  <c r="K10" i="1"/>
  <c r="K205" i="1" l="1"/>
</calcChain>
</file>

<file path=xl/sharedStrings.xml><?xml version="1.0" encoding="utf-8"?>
<sst xmlns="http://schemas.openxmlformats.org/spreadsheetml/2006/main" count="211" uniqueCount="73">
  <si>
    <t>№ п.п.</t>
  </si>
  <si>
    <t>Месторождение</t>
  </si>
  <si>
    <t>Куст</t>
  </si>
  <si>
    <t>Скважина</t>
  </si>
  <si>
    <t>ГРП/ГНКТ</t>
  </si>
  <si>
    <t>Звеньевой</t>
  </si>
  <si>
    <t>Омбинское</t>
  </si>
  <si>
    <t>М.Балыкское</t>
  </si>
  <si>
    <t>Ю.Балыкское</t>
  </si>
  <si>
    <t>С.Балыкское</t>
  </si>
  <si>
    <t>Энтельская пл.</t>
  </si>
  <si>
    <t>Мамонтовское</t>
  </si>
  <si>
    <t>Усть-Балыкское</t>
  </si>
  <si>
    <t>Регион</t>
  </si>
  <si>
    <t>Приобское</t>
  </si>
  <si>
    <t>Тепловское</t>
  </si>
  <si>
    <t>Киняминское</t>
  </si>
  <si>
    <t>Угутское</t>
  </si>
  <si>
    <t>З.Угутское</t>
  </si>
  <si>
    <t>Вороний остров</t>
  </si>
  <si>
    <t>Монастырский остров</t>
  </si>
  <si>
    <t>Самотлорское</t>
  </si>
  <si>
    <t>Горшковская пл.</t>
  </si>
  <si>
    <t>Нижневартовск</t>
  </si>
  <si>
    <t>ПытьЯх</t>
  </si>
  <si>
    <t>ГРП</t>
  </si>
  <si>
    <t>ГНКТ</t>
  </si>
  <si>
    <t>Наличие заявки</t>
  </si>
  <si>
    <t>þ</t>
  </si>
  <si>
    <t>ý</t>
  </si>
  <si>
    <t>Приобское м/р</t>
  </si>
  <si>
    <t>Звеньевые</t>
  </si>
  <si>
    <t>Халатян</t>
  </si>
  <si>
    <t>Хлоповский</t>
  </si>
  <si>
    <t>Корниенко</t>
  </si>
  <si>
    <t>Калинников</t>
  </si>
  <si>
    <t>Семенченко</t>
  </si>
  <si>
    <t>Петров</t>
  </si>
  <si>
    <t>Казека</t>
  </si>
  <si>
    <t>43972г</t>
  </si>
  <si>
    <t>Отмена заявки</t>
  </si>
  <si>
    <t>Да</t>
  </si>
  <si>
    <t>Нет</t>
  </si>
  <si>
    <t>Заявка №</t>
  </si>
  <si>
    <t>Дата поступления заявки</t>
  </si>
  <si>
    <t>Объем в заявке</t>
  </si>
  <si>
    <t>Объем фактический</t>
  </si>
  <si>
    <t>Остаток после факта</t>
  </si>
  <si>
    <t>1 декада</t>
  </si>
  <si>
    <t>2 декада</t>
  </si>
  <si>
    <t>3 декада</t>
  </si>
  <si>
    <t>Декабрь</t>
  </si>
  <si>
    <t>Саматлор</t>
  </si>
  <si>
    <t>Пыть-Ях</t>
  </si>
  <si>
    <t>Акт сдан в ЦИТС</t>
  </si>
  <si>
    <t>Внёс данные</t>
  </si>
  <si>
    <t>Диспетчер ЦИТС</t>
  </si>
  <si>
    <t>Табун</t>
  </si>
  <si>
    <t>Крамаренко</t>
  </si>
  <si>
    <t>Колесников</t>
  </si>
  <si>
    <t>т-348</t>
  </si>
  <si>
    <t>57694г</t>
  </si>
  <si>
    <t>т-349</t>
  </si>
  <si>
    <t>т-350</t>
  </si>
  <si>
    <t>т-351</t>
  </si>
  <si>
    <t>т-352</t>
  </si>
  <si>
    <t>т-353</t>
  </si>
  <si>
    <t>т-354</t>
  </si>
  <si>
    <t>т-355</t>
  </si>
  <si>
    <t>660г</t>
  </si>
  <si>
    <t>ПРБ</t>
  </si>
  <si>
    <t>ФАКТ</t>
  </si>
  <si>
    <t>Заявка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</si>
</sst>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м3&quot;"/>
    <numFmt numFmtId="165" formatCode="mmmm\ yyyy"/>
  </numFmts>
  <fonts count="7"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scheme val="minor"/>
    </font>
    <font>
      <sz val="11"/>
      <color theme="1"/>
      <name val="Wingdings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0" fillId="0" borderId="0" xfId="0" applyNumberFormat="1"/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&quot;м3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2" defaultTableStyle="мой" defaultPivotStyle="PivotStyleLight16">
    <tableStyle name="мой" pivot="0" count="0"/>
    <tableStyle name="Стиль сводной таблицы 1" table="0" count="0"/>
  </tableStyles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реестр" displayName="реестр" ref="A9:P205" totalsRowCount="1" headerRowDxfId="35" headerRowBorderDxfId="34" tableBorderDxfId="33" totalsRowBorderDxfId="32">
  <autoFilter ref="A9:P204"/>
  <tableColumns count="16">
    <tableColumn id="1" name="№ п.п." dataDxfId="31" totalsRowDxfId="30"/>
    <tableColumn id="2" name="Дата поступления заявки" dataDxfId="29" totalsRowDxfId="28"/>
    <tableColumn id="3" name="Заявка №" dataDxfId="27" totalsRowDxfId="26"/>
    <tableColumn id="4" name="Регион" dataDxfId="25" totalsRowDxfId="24"/>
    <tableColumn id="5" name="Месторождение" dataDxfId="23" totalsRowDxfId="22"/>
    <tableColumn id="6" name="Куст" dataDxfId="21" totalsRowDxfId="20"/>
    <tableColumn id="7" name="Скважина" dataDxfId="19" totalsRowDxfId="18"/>
    <tableColumn id="8" name="Объем в заявке" totalsRowFunction="custom" dataDxfId="17" totalsRowDxfId="16">
      <totalsRowFormula>SUBTOTAL(9,H10:H204)</totalsRowFormula>
    </tableColumn>
    <tableColumn id="9" name="Отмена заявки" dataDxfId="15" totalsRowDxfId="14"/>
    <tableColumn id="10" name="Объем фактический" totalsRowFunction="custom" dataDxfId="13" totalsRowDxfId="12">
      <totalsRowFormula>SUBTOTAL(9,J10:J204)</totalsRowFormula>
    </tableColumn>
    <tableColumn id="11" name="Остаток после факта" totalsRowFunction="custom" dataDxfId="11" totalsRowDxfId="10">
      <calculatedColumnFormula>IF(I10="Да", 0, (H10-J10))</calculatedColumnFormula>
      <totalsRowFormula>SUBTOTAL(9,K10:K204)</totalsRowFormula>
    </tableColumn>
    <tableColumn id="12" name="ГРП/ГНКТ" dataDxfId="9" totalsRowDxfId="8"/>
    <tableColumn id="13" name="Звеньевой" dataDxfId="7" totalsRowDxfId="6"/>
    <tableColumn id="16" name="Внёс данные" dataDxfId="5" totalsRowDxfId="4"/>
    <tableColumn id="14" name="Наличие заявки" dataDxfId="3" totalsRowDxfId="2"/>
    <tableColumn id="15" name="Акт сдан в ЦИТС" dataDxfId="1" totalsRowDxfId="0"/>
  </tableColumns>
  <tableStyleInfo name="мой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A235"/>
  <sheetViews>
    <sheetView tabSelected="1" workbookViewId="0">
      <selection activeCell="C4" sqref="C4"/>
    </sheetView>
  </sheetViews>
  <sheetFormatPr defaultRowHeight="15"/>
  <cols>
    <col min="2" max="2" width="30.7109375" customWidth="1"/>
    <col min="3" max="8" width="13.7109375" style="4" customWidth="1"/>
    <col min="9" max="9" width="13.42578125" style="4" customWidth="1"/>
    <col min="11" max="16" width="13.7109375" customWidth="1"/>
    <col min="17" max="17" width="13.42578125" customWidth="1"/>
  </cols>
  <sheetData>
    <row r="1" spans="2:16" ht="30.75" customHeight="1">
      <c r="C1" s="42">
        <v>43435</v>
      </c>
      <c r="D1" s="42"/>
      <c r="E1" s="42"/>
      <c r="F1" s="42"/>
      <c r="G1" s="42"/>
      <c r="H1" s="42"/>
    </row>
    <row r="2" spans="2:16">
      <c r="C2" s="44" t="s">
        <v>48</v>
      </c>
      <c r="D2" s="44"/>
      <c r="E2" s="44" t="s">
        <v>49</v>
      </c>
      <c r="F2" s="44"/>
      <c r="G2" s="44" t="s">
        <v>50</v>
      </c>
      <c r="H2" s="44"/>
    </row>
    <row r="3" spans="2:16" ht="30">
      <c r="C3" s="16" t="s">
        <v>45</v>
      </c>
      <c r="D3" s="16" t="s">
        <v>46</v>
      </c>
      <c r="E3" s="16" t="str">
        <f t="shared" ref="E3:H3" si="0">C3</f>
        <v>Объем в заявке</v>
      </c>
      <c r="F3" s="16" t="str">
        <f t="shared" si="0"/>
        <v>Объем фактический</v>
      </c>
      <c r="G3" s="16" t="str">
        <f t="shared" si="0"/>
        <v>Объем в заявке</v>
      </c>
      <c r="H3" s="16" t="str">
        <f t="shared" si="0"/>
        <v>Объем фактический</v>
      </c>
    </row>
    <row r="4" spans="2:16">
      <c r="B4" s="37" t="s">
        <v>14</v>
      </c>
      <c r="C4" s="36">
        <f>SUMIFS(INDEX(Декабрь!$A$10:$P$204,,MATCH(C$3,Декабрь!$A$9:$P$9,)),Декабрь!$D$10:$D$204,$B4,Декабрь!$B$10:$B$204,"&gt;="&amp;$C$1+10*(LEFTB(B$2&amp;C$2)-1))-SUMIF(D$3:$I$3,C$3,D4:$I4)</f>
        <v>2200</v>
      </c>
      <c r="D4" s="36">
        <f>SUMIFS(INDEX(Декабрь!$A$10:$P$204,,MATCH(D$3,Декабрь!$A$9:$P$9,)),Декабрь!$D$10:$D$204,$B4,Декабрь!$B$10:$B$204,"&gt;="&amp;$C$1+10*(LEFTB(C$2&amp;D$2)-1))-SUMIF(E$3:$I$3,D$3,E4:$I4)</f>
        <v>2203</v>
      </c>
      <c r="E4" s="36">
        <f>SUMIFS(INDEX(Декабрь!$A$10:$P$204,,MATCH(E$3,Декабрь!$A$9:$P$9,)),Декабрь!$D$10:$D$204,$B4,Декабрь!$B$10:$B$204,"&gt;="&amp;$C$1+10*(LEFTB(D$2&amp;E$2)-1))-SUMIF(F$3:$I$3,E$3,F4:$I4)</f>
        <v>350</v>
      </c>
      <c r="F4" s="36">
        <f>SUMIFS(INDEX(Декабрь!$A$10:$P$204,,MATCH(F$3,Декабрь!$A$9:$P$9,)),Декабрь!$D$10:$D$204,$B4,Декабрь!$B$10:$B$204,"&gt;="&amp;$C$1+10*(LEFTB(E$2&amp;F$2)-1))-SUMIF(G$3:$I$3,F$3,G4:$I4)</f>
        <v>321</v>
      </c>
      <c r="G4" s="36">
        <f>SUMIFS(INDEX(Декабрь!$A$10:$P$204,,MATCH(G$3,Декабрь!$A$9:$P$9,)),Декабрь!$D$10:$D$204,$B4,Декабрь!$B$10:$B$204,"&gt;="&amp;$C$1+10*(LEFTB(F$2&amp;G$2)-1))-SUMIF(H$3:$I$3,G$3,H4:$I4)</f>
        <v>123</v>
      </c>
      <c r="H4" s="36">
        <f>SUMIFS(INDEX(Декабрь!$A$10:$P$204,,MATCH(H$3,Декабрь!$A$9:$P$9,)),Декабрь!$D$10:$D$204,$B4,Декабрь!$B$10:$B$204,"&gt;="&amp;$C$1+10*(LEFTB(G$2&amp;H$2)-1))-SUMIF(I$3:$I$3,H$3,I4:$I4)</f>
        <v>456</v>
      </c>
    </row>
    <row r="5" spans="2:16">
      <c r="B5" s="37"/>
      <c r="C5" s="36"/>
      <c r="D5" s="36"/>
      <c r="E5" s="36"/>
      <c r="F5" s="36"/>
      <c r="G5" s="36"/>
      <c r="H5" s="36"/>
    </row>
    <row r="6" spans="2:16">
      <c r="B6" s="38" t="s">
        <v>24</v>
      </c>
      <c r="C6" s="36">
        <f>SUMIFS(INDEX(Декабрь!$A$10:$P$204,,MATCH(C$3,Декабрь!$A$9:$P$9,)),Декабрь!$D$10:$D$204,$B6,Декабрь!$B$10:$B$204,"&gt;="&amp;$C$1+10*(LEFTB(B$2&amp;C$2)-1))-SUMIF(D$3:$I$3,C$3,D6:$I6)</f>
        <v>103</v>
      </c>
      <c r="D6" s="36">
        <f>SUMIFS(INDEX(Декабрь!$A$10:$P$204,,MATCH(D$3,Декабрь!$A$9:$P$9,)),Декабрь!$D$10:$D$204,$B6,Декабрь!$B$10:$B$204,"&gt;="&amp;$C$1+10*(LEFTB(C$2&amp;D$2)-1))-SUMIF(E$3:$I$3,D$3,E6:$I6)</f>
        <v>103</v>
      </c>
      <c r="E6" s="36">
        <f>SUMIFS(INDEX(Декабрь!$A$10:$P$204,,MATCH(E$3,Декабрь!$A$9:$P$9,)),Декабрь!$D$10:$D$204,$B6,Декабрь!$B$10:$B$204,"&gt;="&amp;$C$1+10*(LEFTB(D$2&amp;E$2)-1))-SUMIF(F$3:$I$3,E$3,F6:$I6)</f>
        <v>0</v>
      </c>
      <c r="F6" s="36">
        <f>SUMIFS(INDEX(Декабрь!$A$10:$P$204,,MATCH(F$3,Декабрь!$A$9:$P$9,)),Декабрь!$D$10:$D$204,$B6,Декабрь!$B$10:$B$204,"&gt;="&amp;$C$1+10*(LEFTB(E$2&amp;F$2)-1))-SUMIF(G$3:$I$3,F$3,G6:$I6)</f>
        <v>0</v>
      </c>
      <c r="G6" s="36">
        <f>SUMIFS(INDEX(Декабрь!$A$10:$P$204,,MATCH(G$3,Декабрь!$A$9:$P$9,)),Декабрь!$D$10:$D$204,$B6,Декабрь!$B$10:$B$204,"&gt;="&amp;$C$1+10*(LEFTB(F$2&amp;G$2)-1))-SUMIF(H$3:$I$3,G$3,H6:$I6)</f>
        <v>0</v>
      </c>
      <c r="H6" s="36">
        <f>SUMIFS(INDEX(Декабрь!$A$10:$P$204,,MATCH(H$3,Декабрь!$A$9:$P$9,)),Декабрь!$D$10:$D$204,$B6,Декабрь!$B$10:$B$204,"&gt;="&amp;$C$1+10*(LEFTB(G$2&amp;H$2)-1))-SUMIF(I$3:$I$3,H$3,I6:$I6)</f>
        <v>0</v>
      </c>
    </row>
    <row r="7" spans="2:16">
      <c r="B7" s="38"/>
      <c r="C7" s="39"/>
      <c r="D7" s="39"/>
      <c r="E7" s="39"/>
      <c r="F7" s="39"/>
      <c r="G7" s="39"/>
      <c r="H7" s="39"/>
    </row>
    <row r="8" spans="2:16">
      <c r="B8" s="40" t="s">
        <v>23</v>
      </c>
      <c r="C8" s="36">
        <f>SUMIFS(INDEX(Декабрь!$A$10:$P$204,,MATCH(C$3,Декабрь!$A$9:$P$9,)),Декабрь!$D$10:$D$204,$B8,Декабрь!$B$10:$B$204,"&gt;="&amp;$C$1+10*(LEFTB(B$2&amp;C$2)-1))-SUMIF(D$3:$I$3,C$3,D8:$I8)</f>
        <v>740</v>
      </c>
      <c r="D8" s="36">
        <f>SUMIFS(INDEX(Декабрь!$A$10:$P$204,,MATCH(D$3,Декабрь!$A$9:$P$9,)),Декабрь!$D$10:$D$204,$B8,Декабрь!$B$10:$B$204,"&gt;="&amp;$C$1+10*(LEFTB(C$2&amp;D$2)-1))-SUMIF(E$3:$I$3,D$3,E8:$I8)</f>
        <v>780</v>
      </c>
      <c r="E8" s="36">
        <f>SUMIFS(INDEX(Декабрь!$A$10:$P$204,,MATCH(E$3,Декабрь!$A$9:$P$9,)),Декабрь!$D$10:$D$204,$B8,Декабрь!$B$10:$B$204,"&gt;="&amp;$C$1+10*(LEFTB(D$2&amp;E$2)-1))-SUMIF(F$3:$I$3,E$3,F8:$I8)</f>
        <v>0</v>
      </c>
      <c r="F8" s="36">
        <f>SUMIFS(INDEX(Декабрь!$A$10:$P$204,,MATCH(F$3,Декабрь!$A$9:$P$9,)),Декабрь!$D$10:$D$204,$B8,Декабрь!$B$10:$B$204,"&gt;="&amp;$C$1+10*(LEFTB(E$2&amp;F$2)-1))-SUMIF(G$3:$I$3,F$3,G8:$I8)</f>
        <v>0</v>
      </c>
      <c r="G8" s="36">
        <f>SUMIFS(INDEX(Декабрь!$A$10:$P$204,,MATCH(G$3,Декабрь!$A$9:$P$9,)),Декабрь!$D$10:$D$204,$B8,Декабрь!$B$10:$B$204,"&gt;="&amp;$C$1+10*(LEFTB(F$2&amp;G$2)-1))-SUMIF(H$3:$I$3,G$3,H8:$I8)</f>
        <v>0</v>
      </c>
      <c r="H8" s="36">
        <f>SUMIFS(INDEX(Декабрь!$A$10:$P$204,,MATCH(H$3,Декабрь!$A$9:$P$9,)),Декабрь!$D$10:$D$204,$B8,Декабрь!$B$10:$B$204,"&gt;="&amp;$C$1+10*(LEFTB(G$2&amp;H$2)-1))-SUMIF(I$3:$I$3,H$3,I8:$I8)</f>
        <v>0</v>
      </c>
    </row>
    <row r="9" spans="2:16">
      <c r="B9" s="40"/>
      <c r="C9" s="41"/>
      <c r="D9" s="41"/>
      <c r="E9" s="41"/>
      <c r="F9" s="41"/>
      <c r="G9" s="41"/>
      <c r="H9" s="41"/>
    </row>
    <row r="14" spans="2:16">
      <c r="P14" s="4"/>
    </row>
    <row r="18" spans="3:27">
      <c r="C18" s="24"/>
      <c r="D18" s="24"/>
      <c r="E18" s="24"/>
      <c r="F18" s="24"/>
      <c r="J18" s="4"/>
      <c r="K18" s="4"/>
      <c r="M18" s="4"/>
      <c r="N18" s="4"/>
      <c r="O18" s="4"/>
      <c r="P18" s="4"/>
      <c r="Q18" s="4"/>
      <c r="R18" s="4"/>
      <c r="S18" s="30"/>
      <c r="T18" s="4"/>
      <c r="U18" s="4"/>
      <c r="V18" s="4"/>
      <c r="W18" s="4"/>
      <c r="X18" s="4"/>
      <c r="Y18" s="4"/>
      <c r="Z18" s="4"/>
      <c r="AA18" s="4"/>
    </row>
    <row r="19" spans="3:27">
      <c r="C19"/>
      <c r="D19" s="25"/>
      <c r="E19"/>
      <c r="F19"/>
      <c r="J19" s="4"/>
      <c r="K19" s="4"/>
      <c r="M19" s="4"/>
      <c r="N19" s="4"/>
      <c r="O19" s="4"/>
      <c r="P19" s="4"/>
      <c r="Q19" s="4"/>
      <c r="R19" s="4"/>
      <c r="S19" s="4"/>
      <c r="T19" s="29"/>
      <c r="U19" s="4"/>
      <c r="V19" s="4"/>
      <c r="W19" s="30"/>
      <c r="X19" s="4"/>
      <c r="Y19" s="4"/>
      <c r="Z19" s="4"/>
      <c r="AA19" s="4"/>
    </row>
    <row r="20" spans="3:27">
      <c r="C20"/>
      <c r="D20" s="25"/>
      <c r="E20"/>
      <c r="F20"/>
      <c r="J20" s="4"/>
      <c r="K20" s="4"/>
      <c r="M20" s="4"/>
      <c r="N20" s="4"/>
      <c r="O20" s="4"/>
      <c r="P20" s="4"/>
      <c r="Q20" s="4"/>
      <c r="R20" s="4"/>
      <c r="S20" s="4"/>
      <c r="T20" s="29"/>
      <c r="U20" s="4"/>
      <c r="V20" s="4"/>
      <c r="W20" s="4"/>
      <c r="X20" s="4"/>
      <c r="Y20" s="4"/>
      <c r="Z20" s="4"/>
      <c r="AA20" s="4"/>
    </row>
    <row r="21" spans="3:27">
      <c r="C21"/>
      <c r="D21" s="25"/>
      <c r="E21"/>
      <c r="F21"/>
      <c r="J21" s="4"/>
      <c r="K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3:27">
      <c r="C22"/>
      <c r="D22" s="25"/>
      <c r="E22"/>
      <c r="F22"/>
      <c r="J22" s="4"/>
      <c r="K22" s="4"/>
    </row>
    <row r="23" spans="3:27">
      <c r="C23"/>
      <c r="D23" s="25"/>
      <c r="E23"/>
      <c r="F23"/>
      <c r="J23" s="4"/>
      <c r="K23" s="4"/>
    </row>
    <row r="24" spans="3:27">
      <c r="C24"/>
      <c r="D24" s="25"/>
      <c r="E24"/>
      <c r="F24"/>
      <c r="J24" s="4"/>
      <c r="K24" s="4"/>
    </row>
    <row r="25" spans="3:27">
      <c r="C25"/>
      <c r="D25" s="25"/>
      <c r="E25"/>
      <c r="F25"/>
      <c r="J25" s="4"/>
      <c r="K25" s="4"/>
    </row>
    <row r="26" spans="3:27">
      <c r="C26"/>
      <c r="D26" s="25"/>
      <c r="E26"/>
      <c r="F26"/>
      <c r="J26" s="4"/>
      <c r="K26" s="4"/>
    </row>
    <row r="27" spans="3:27">
      <c r="C27"/>
      <c r="D27" s="25"/>
      <c r="E27"/>
      <c r="F27"/>
      <c r="J27" s="4"/>
      <c r="K27" s="4"/>
    </row>
    <row r="28" spans="3:27">
      <c r="C28"/>
      <c r="D28" s="25"/>
      <c r="E28"/>
      <c r="F28"/>
      <c r="J28" s="4"/>
      <c r="K28" s="4"/>
    </row>
    <row r="29" spans="3:27">
      <c r="C29"/>
      <c r="D29"/>
      <c r="E29"/>
      <c r="F29" s="26"/>
      <c r="J29" s="4"/>
      <c r="K29" s="4"/>
    </row>
    <row r="30" spans="3:27">
      <c r="C30"/>
      <c r="D30"/>
      <c r="E30"/>
      <c r="F30"/>
      <c r="J30" s="4"/>
      <c r="K30" s="4"/>
    </row>
    <row r="31" spans="3:27">
      <c r="J31" s="4"/>
      <c r="K31" s="4"/>
    </row>
    <row r="37" spans="3:17">
      <c r="D37" s="4" t="s">
        <v>71</v>
      </c>
      <c r="H37" s="4" t="s">
        <v>72</v>
      </c>
      <c r="K37" s="4"/>
      <c r="L37" s="4" t="s">
        <v>71</v>
      </c>
      <c r="M37" s="4"/>
      <c r="N37" s="4"/>
      <c r="O37" s="4"/>
      <c r="P37" s="4" t="s">
        <v>72</v>
      </c>
      <c r="Q37" s="4"/>
    </row>
    <row r="38" spans="3:17">
      <c r="C38" s="43" t="s">
        <v>48</v>
      </c>
      <c r="D38" s="43"/>
      <c r="E38" s="43"/>
      <c r="G38" s="43" t="s">
        <v>48</v>
      </c>
      <c r="H38" s="43"/>
      <c r="I38" s="43"/>
      <c r="K38" s="43" t="s">
        <v>48</v>
      </c>
      <c r="L38" s="43"/>
      <c r="M38" s="43"/>
      <c r="N38" s="4"/>
      <c r="O38" s="43" t="s">
        <v>48</v>
      </c>
      <c r="P38" s="43"/>
      <c r="Q38" s="43"/>
    </row>
    <row r="39" spans="3:17">
      <c r="C39" s="4" t="s">
        <v>70</v>
      </c>
      <c r="D39" s="4" t="s">
        <v>53</v>
      </c>
      <c r="E39" s="4" t="s">
        <v>52</v>
      </c>
      <c r="G39" s="4" t="s">
        <v>70</v>
      </c>
      <c r="H39" s="4" t="s">
        <v>53</v>
      </c>
      <c r="I39" s="4" t="s">
        <v>52</v>
      </c>
      <c r="K39" s="4" t="s">
        <v>70</v>
      </c>
      <c r="L39" s="4" t="s">
        <v>53</v>
      </c>
      <c r="M39" s="4" t="s">
        <v>52</v>
      </c>
      <c r="N39" s="4"/>
      <c r="O39" s="4" t="s">
        <v>70</v>
      </c>
      <c r="P39" s="4" t="s">
        <v>53</v>
      </c>
      <c r="Q39" s="4" t="s">
        <v>52</v>
      </c>
    </row>
    <row r="40" spans="3:17">
      <c r="C40" s="27">
        <f>IF(AND(Декабрь!B10&gt;=1,Декабрь!B10&lt;=10),(IF(Декабрь!D10="Приобское", SUMIF(Декабрь!B10, "&lt;="&amp;10,Декабрь!J10),0)),0)</f>
        <v>0</v>
      </c>
      <c r="D40" s="27">
        <f>IF(AND(Декабрь!B10&gt;=1,Декабрь!B10&lt;=10),(IF(Декабрь!D10="ПытьЯх", SUMIF(Декабрь!B10, "&lt;="&amp;10,Декабрь!J10),0)),0)</f>
        <v>0</v>
      </c>
      <c r="E40" s="27">
        <f>IF(AND(Декабрь!B10&gt;=1,Декабрь!B10&lt;=10),(IF(Декабрь!D10="Нижневартовск", SUMIF(Декабрь!B10, "&lt;="&amp;10,Декабрь!J10),0)),0)</f>
        <v>0</v>
      </c>
      <c r="G40" s="27">
        <f>IF(AND(Декабрь!B10&gt;=1,Декабрь!B10&lt;=10),(IF(Декабрь!D10="Приобское", SUMIF(Декабрь!B10, "&lt;&gt;"&amp;20,Декабрь!J10),0)),0)</f>
        <v>0</v>
      </c>
      <c r="H40" s="27">
        <f>IF(AND(Декабрь!B10&gt;=1,Декабрь!B10&lt;=10),(IF(Декабрь!D10="ПытьЯх", SUMIF(Декабрь!B10, "&lt;="&amp;10,Декабрь!H10),0)),0)</f>
        <v>0</v>
      </c>
      <c r="I40" s="27">
        <f>IF(AND(Декабрь!B10&gt;=1,Декабрь!B10&lt;=10),(IF(Декабрь!D10="Нижневартовск", SUMIF(Декабрь!B10, "&lt;="&amp;10,Декабрь!H10),0)),0)</f>
        <v>0</v>
      </c>
      <c r="K40" s="27">
        <f>IF(AND(Декабрь!B10&gt;=11,Декабрь!B10&lt;=20),(IF(Декабрь!D10="Приобское", SUMIF(Декабрь!B10, "&lt;="&amp;10,Декабрь!J10),0)),0)</f>
        <v>0</v>
      </c>
      <c r="L40" s="27">
        <f>IF(AND(Декабрь!J10&gt;=1,Декабрь!J10&lt;=10),(IF(Декабрь!L10="ПытьЯх", SUMIF(Декабрь!J10, "&lt;="&amp;10,Декабрь!R10),0)),0)</f>
        <v>0</v>
      </c>
      <c r="M40" s="27">
        <f>IF(AND(Декабрь!J10&gt;=1,Декабрь!J10&lt;=10),(IF(Декабрь!L10="Нижневартовск", SUMIF(Декабрь!J10, "&lt;="&amp;10,Декабрь!R10),0)),0)</f>
        <v>0</v>
      </c>
      <c r="N40" s="4"/>
      <c r="O40" s="27">
        <f>IF(AND(Декабрь!J10&gt;=1,Декабрь!J10&lt;=10),(IF(Декабрь!L10="Приобское", SUMIF(Декабрь!J10, "&lt;="&amp;10,Декабрь!P10),0)),0)</f>
        <v>0</v>
      </c>
      <c r="P40" s="27">
        <f>IF(AND(Декабрь!J10&gt;=1,Декабрь!J10&lt;=10),(IF(Декабрь!L10="ПытьЯх", SUMIF(Декабрь!J10, "&lt;="&amp;10,Декабрь!P10),0)),0)</f>
        <v>0</v>
      </c>
      <c r="Q40" s="27">
        <f>IF(AND(Декабрь!J10&gt;=1,Декабрь!J10&lt;=10),(IF(Декабрь!L10="Нижневартовск", SUMIF(Декабрь!J10, "&lt;="&amp;10,Декабрь!P10),0)),0)</f>
        <v>0</v>
      </c>
    </row>
    <row r="41" spans="3:17">
      <c r="C41" s="27">
        <f>IF(AND(Декабрь!B11&gt;=1,Декабрь!B11&lt;=10),(IF(Декабрь!D11="Приобское", SUMIF(Декабрь!B11, "&lt;="&amp;10,Декабрь!J11),0)),0)</f>
        <v>0</v>
      </c>
      <c r="D41" s="27">
        <f>IF(AND(Декабрь!B11&gt;=1,Декабрь!B11&lt;=10),(IF(Декабрь!D11="ПытьЯх", SUMIF(Декабрь!B11, "&lt;="&amp;10,Декабрь!J11),0)),0)</f>
        <v>0</v>
      </c>
      <c r="E41" s="27">
        <f>IF(AND(Декабрь!B11&gt;=1,Декабрь!B11&lt;=10),(IF(Декабрь!D11="Нижневартовск", SUMIF(Декабрь!B11, "&lt;="&amp;10,Декабрь!J11),0)),0)</f>
        <v>0</v>
      </c>
      <c r="G41" s="27">
        <f>IF(AND(Декабрь!B11&gt;=1,Декабрь!B11&lt;=10),(IF(Декабрь!D11="Приобское", SUMIF(Декабрь!B11, "&lt;&gt;"&amp;20,Декабрь!J11),0)),0)</f>
        <v>0</v>
      </c>
      <c r="H41" s="27">
        <f>IF(AND(Декабрь!B11&gt;=1,Декабрь!B11&lt;=10),(IF(Декабрь!D11="ПытьЯх", SUMIF(Декабрь!B11, "&lt;="&amp;10,Декабрь!H11),0)),0)</f>
        <v>0</v>
      </c>
      <c r="I41" s="27">
        <f>IF(AND(Декабрь!B11&gt;=1,Декабрь!B11&lt;=10),(IF(Декабрь!D11="Нижневартовск", SUMIF(Декабрь!B11, "&lt;="&amp;10,Декабрь!H11),0)),0)</f>
        <v>0</v>
      </c>
      <c r="K41" s="27">
        <f>IF(AND(Декабрь!J11&gt;=1,Декабрь!J11&lt;=10),(IF(Декабрь!L11="Приобское", SUMIF(Декабрь!J11, "&lt;="&amp;10,Декабрь!R11),0)),0)</f>
        <v>0</v>
      </c>
      <c r="L41" s="27">
        <f>IF(AND(Декабрь!J11&gt;=1,Декабрь!J11&lt;=10),(IF(Декабрь!L11="ПытьЯх", SUMIF(Декабрь!J11, "&lt;="&amp;10,Декабрь!R11),0)),0)</f>
        <v>0</v>
      </c>
      <c r="M41" s="27">
        <f>IF(AND(Декабрь!J11&gt;=1,Декабрь!J11&lt;=10),(IF(Декабрь!L11="Нижневартовск", SUMIF(Декабрь!J11, "&lt;="&amp;10,Декабрь!R11),0)),0)</f>
        <v>0</v>
      </c>
      <c r="N41" s="4"/>
      <c r="O41" s="27">
        <f>IF(AND(Декабрь!J11&gt;=1,Декабрь!J11&lt;=10),(IF(Декабрь!L11="Приобское", SUMIF(Декабрь!J11, "&lt;="&amp;10,Декабрь!P11),0)),0)</f>
        <v>0</v>
      </c>
      <c r="P41" s="27">
        <f>IF(AND(Декабрь!J11&gt;=1,Декабрь!J11&lt;=10),(IF(Декабрь!L11="ПытьЯх", SUMIF(Декабрь!J11, "&lt;="&amp;10,Декабрь!P11),0)),0)</f>
        <v>0</v>
      </c>
      <c r="Q41" s="27">
        <f>IF(AND(Декабрь!J11&gt;=1,Декабрь!J11&lt;=10),(IF(Декабрь!L11="Нижневартовск", SUMIF(Декабрь!J11, "&lt;="&amp;10,Декабрь!P11),0)),0)</f>
        <v>0</v>
      </c>
    </row>
    <row r="42" spans="3:17">
      <c r="C42" s="27">
        <f>IF(AND(Декабрь!B12&gt;=1,Декабрь!B12&lt;=10),(IF(Декабрь!D12="Приобское", SUMIF(Декабрь!B12, "&lt;="&amp;10,Декабрь!J12),0)),0)</f>
        <v>0</v>
      </c>
      <c r="D42" s="27">
        <f>IF(AND(Декабрь!B12&gt;=1,Декабрь!B12&lt;=10),(IF(Декабрь!D12="ПытьЯх", SUMIF(Декабрь!B12, "&lt;="&amp;10,Декабрь!J12),0)),0)</f>
        <v>0</v>
      </c>
      <c r="E42" s="27">
        <f>IF(AND(Декабрь!B12&gt;=1,Декабрь!B12&lt;=10),(IF(Декабрь!D12="Нижневартовск", SUMIF(Декабрь!B12, "&lt;="&amp;10,Декабрь!J12),0)),0)</f>
        <v>0</v>
      </c>
      <c r="G42" s="27">
        <f>IF(AND(Декабрь!B12&gt;=1,Декабрь!B12&lt;=10),(IF(Декабрь!D12="Приобское", SUMIF(Декабрь!B12, "&lt;&gt;"&amp;20,Декабрь!J12),0)),0)</f>
        <v>0</v>
      </c>
      <c r="H42" s="27">
        <f>IF(AND(Декабрь!B12&gt;=1,Декабрь!B12&lt;=10),(IF(Декабрь!D12="ПытьЯх", SUMIF(Декабрь!B12, "&lt;="&amp;10,Декабрь!H12),0)),0)</f>
        <v>0</v>
      </c>
      <c r="I42" s="27">
        <f>IF(AND(Декабрь!B12&gt;=1,Декабрь!B12&lt;=10),(IF(Декабрь!D12="Нижневартовск", SUMIF(Декабрь!B12, "&lt;="&amp;10,Декабрь!H12),0)),0)</f>
        <v>0</v>
      </c>
      <c r="K42" s="27">
        <f>IF(AND(Декабрь!J12&gt;=1,Декабрь!J12&lt;=10),(IF(Декабрь!L12="Приобское", SUMIF(Декабрь!J12, "&lt;="&amp;10,Декабрь!R12),0)),0)</f>
        <v>0</v>
      </c>
      <c r="L42" s="27">
        <f>IF(AND(Декабрь!J12&gt;=1,Декабрь!J12&lt;=10),(IF(Декабрь!L12="ПытьЯх", SUMIF(Декабрь!J12, "&lt;="&amp;10,Декабрь!R12),0)),0)</f>
        <v>0</v>
      </c>
      <c r="M42" s="27">
        <f>IF(AND(Декабрь!J12&gt;=1,Декабрь!J12&lt;=10),(IF(Декабрь!L12="Нижневартовск", SUMIF(Декабрь!J12, "&lt;="&amp;10,Декабрь!R12),0)),0)</f>
        <v>0</v>
      </c>
      <c r="N42" s="4"/>
      <c r="O42" s="27">
        <f>IF(AND(Декабрь!J12&gt;=1,Декабрь!J12&lt;=10),(IF(Декабрь!L12="Приобское", SUMIF(Декабрь!J12, "&lt;="&amp;10,Декабрь!P12),0)),0)</f>
        <v>0</v>
      </c>
      <c r="P42" s="27">
        <f>IF(AND(Декабрь!J12&gt;=1,Декабрь!J12&lt;=10),(IF(Декабрь!L12="ПытьЯх", SUMIF(Декабрь!J12, "&lt;="&amp;10,Декабрь!P12),0)),0)</f>
        <v>0</v>
      </c>
      <c r="Q42" s="27">
        <f>IF(AND(Декабрь!J12&gt;=1,Декабрь!J12&lt;=10),(IF(Декабрь!L12="Нижневартовск", SUMIF(Декабрь!J12, "&lt;="&amp;10,Декабрь!P12),0)),0)</f>
        <v>0</v>
      </c>
    </row>
    <row r="43" spans="3:17">
      <c r="C43" s="27">
        <f>IF(AND(Декабрь!B13&gt;=1,Декабрь!B13&lt;=10),(IF(Декабрь!D13="Приобское", SUMIF(Декабрь!B13, "&lt;="&amp;10,Декабрь!J13),0)),0)</f>
        <v>0</v>
      </c>
      <c r="D43" s="27">
        <f>IF(AND(Декабрь!B13&gt;=1,Декабрь!B13&lt;=10),(IF(Декабрь!D13="ПытьЯх", SUMIF(Декабрь!B13, "&lt;="&amp;10,Декабрь!J13),0)),0)</f>
        <v>0</v>
      </c>
      <c r="E43" s="27">
        <f>IF(AND(Декабрь!B13&gt;=1,Декабрь!B13&lt;=10),(IF(Декабрь!D13="Нижневартовск", SUMIF(Декабрь!B13, "&lt;="&amp;10,Декабрь!J13),0)),0)</f>
        <v>0</v>
      </c>
      <c r="G43" s="27">
        <f>IF(AND(Декабрь!B13&gt;=1,Декабрь!B13&lt;=10),(IF(Декабрь!D13="Приобское", SUMIF(Декабрь!B13, "&lt;&gt;"&amp;20,Декабрь!J13),0)),0)</f>
        <v>0</v>
      </c>
      <c r="H43" s="27">
        <f>IF(AND(Декабрь!B13&gt;=1,Декабрь!B13&lt;=10),(IF(Декабрь!D13="ПытьЯх", SUMIF(Декабрь!B13, "&lt;="&amp;10,Декабрь!H13),0)),0)</f>
        <v>0</v>
      </c>
      <c r="I43" s="27">
        <f>IF(AND(Декабрь!B13&gt;=1,Декабрь!B13&lt;=10),(IF(Декабрь!D13="Нижневартовск", SUMIF(Декабрь!B13, "&lt;="&amp;10,Декабрь!H13),0)),0)</f>
        <v>0</v>
      </c>
      <c r="K43" s="27">
        <f>IF(AND(Декабрь!J13&gt;=1,Декабрь!J13&lt;=10),(IF(Декабрь!L13="Приобское", SUMIF(Декабрь!J13, "&lt;="&amp;10,Декабрь!R13),0)),0)</f>
        <v>0</v>
      </c>
      <c r="L43" s="27">
        <f>IF(AND(Декабрь!J13&gt;=1,Декабрь!J13&lt;=10),(IF(Декабрь!L13="ПытьЯх", SUMIF(Декабрь!J13, "&lt;="&amp;10,Декабрь!R13),0)),0)</f>
        <v>0</v>
      </c>
      <c r="M43" s="27">
        <f>IF(AND(Декабрь!J13&gt;=1,Декабрь!J13&lt;=10),(IF(Декабрь!L13="Нижневартовск", SUMIF(Декабрь!J13, "&lt;="&amp;10,Декабрь!R13),0)),0)</f>
        <v>0</v>
      </c>
      <c r="N43" s="4"/>
      <c r="O43" s="27">
        <f>IF(AND(Декабрь!J13&gt;=1,Декабрь!J13&lt;=10),(IF(Декабрь!L13="Приобское", SUMIF(Декабрь!J13, "&lt;="&amp;10,Декабрь!P13),0)),0)</f>
        <v>0</v>
      </c>
      <c r="P43" s="27">
        <f>IF(AND(Декабрь!J13&gt;=1,Декабрь!J13&lt;=10),(IF(Декабрь!L13="ПытьЯх", SUMIF(Декабрь!J13, "&lt;="&amp;10,Декабрь!P13),0)),0)</f>
        <v>0</v>
      </c>
      <c r="Q43" s="27">
        <f>IF(AND(Декабрь!J13&gt;=1,Декабрь!J13&lt;=10),(IF(Декабрь!L13="Нижневартовск", SUMIF(Декабрь!J13, "&lt;="&amp;10,Декабрь!P13),0)),0)</f>
        <v>0</v>
      </c>
    </row>
    <row r="44" spans="3:17">
      <c r="C44" s="27">
        <f>IF(AND(Декабрь!B14&gt;=1,Декабрь!B14&lt;=10),(IF(Декабрь!D14="Приобское", SUMIF(Декабрь!B14, "&lt;="&amp;10,Декабрь!J14),0)),0)</f>
        <v>0</v>
      </c>
      <c r="D44" s="27">
        <f>IF(AND(Декабрь!B14&gt;=1,Декабрь!B14&lt;=10),(IF(Декабрь!D14="ПытьЯх", SUMIF(Декабрь!B14, "&lt;="&amp;10,Декабрь!J14),0)),0)</f>
        <v>0</v>
      </c>
      <c r="E44" s="27">
        <f>IF(AND(Декабрь!B14&gt;=1,Декабрь!B14&lt;=10),(IF(Декабрь!D14="Нижневартовск", SUMIF(Декабрь!B14, "&lt;="&amp;10,Декабрь!J14),0)),0)</f>
        <v>0</v>
      </c>
      <c r="G44" s="27">
        <f>IF(AND(Декабрь!B14&gt;=1,Декабрь!B14&lt;=10),(IF(Декабрь!D14="Приобское", SUMIF(Декабрь!B14, "&lt;&gt;"&amp;20,Декабрь!J14),0)),0)</f>
        <v>0</v>
      </c>
      <c r="H44" s="27">
        <f>IF(AND(Декабрь!B14&gt;=1,Декабрь!B14&lt;=10),(IF(Декабрь!D14="ПытьЯх", SUMIF(Декабрь!B14, "&lt;="&amp;10,Декабрь!H14),0)),0)</f>
        <v>0</v>
      </c>
      <c r="I44" s="27">
        <f>IF(AND(Декабрь!B14&gt;=1,Декабрь!B14&lt;=10),(IF(Декабрь!D14="Нижневартовск", SUMIF(Декабрь!B14, "&lt;="&amp;10,Декабрь!H14),0)),0)</f>
        <v>0</v>
      </c>
      <c r="K44" s="27">
        <f>IF(AND(Декабрь!J14&gt;=1,Декабрь!J14&lt;=10),(IF(Декабрь!L14="Приобское", SUMIF(Декабрь!J14, "&lt;="&amp;10,Декабрь!R14),0)),0)</f>
        <v>0</v>
      </c>
      <c r="L44" s="27">
        <f>IF(AND(Декабрь!J14&gt;=1,Декабрь!J14&lt;=10),(IF(Декабрь!L14="ПытьЯх", SUMIF(Декабрь!J14, "&lt;="&amp;10,Декабрь!R14),0)),0)</f>
        <v>0</v>
      </c>
      <c r="M44" s="27">
        <f>IF(AND(Декабрь!J14&gt;=1,Декабрь!J14&lt;=10),(IF(Декабрь!L14="Нижневартовск", SUMIF(Декабрь!J14, "&lt;="&amp;10,Декабрь!R14),0)),0)</f>
        <v>0</v>
      </c>
      <c r="N44" s="4"/>
      <c r="O44" s="27">
        <f>IF(AND(Декабрь!J14&gt;=1,Декабрь!J14&lt;=10),(IF(Декабрь!L14="Приобское", SUMIF(Декабрь!J14, "&lt;="&amp;10,Декабрь!P14),0)),0)</f>
        <v>0</v>
      </c>
      <c r="P44" s="27">
        <f>IF(AND(Декабрь!J14&gt;=1,Декабрь!J14&lt;=10),(IF(Декабрь!L14="ПытьЯх", SUMIF(Декабрь!J14, "&lt;="&amp;10,Декабрь!P14),0)),0)</f>
        <v>0</v>
      </c>
      <c r="Q44" s="27">
        <f>IF(AND(Декабрь!J14&gt;=1,Декабрь!J14&lt;=10),(IF(Декабрь!L14="Нижневартовск", SUMIF(Декабрь!J14, "&lt;="&amp;10,Декабрь!P14),0)),0)</f>
        <v>0</v>
      </c>
    </row>
    <row r="45" spans="3:17">
      <c r="C45" s="27">
        <f>IF(AND(Декабрь!B15&gt;=1,Декабрь!B15&lt;=10),(IF(Декабрь!D15="Приобское", SUMIF(Декабрь!B15, "&lt;="&amp;10,Декабрь!J15),0)),0)</f>
        <v>0</v>
      </c>
      <c r="D45" s="27">
        <f>IF(AND(Декабрь!B15&gt;=1,Декабрь!B15&lt;=10),(IF(Декабрь!D15="ПытьЯх", SUMIF(Декабрь!B15, "&lt;="&amp;10,Декабрь!J15),0)),0)</f>
        <v>0</v>
      </c>
      <c r="E45" s="27">
        <f>IF(AND(Декабрь!B15&gt;=1,Декабрь!B15&lt;=10),(IF(Декабрь!D15="Нижневартовск", SUMIF(Декабрь!B15, "&lt;="&amp;10,Декабрь!J15),0)),0)</f>
        <v>0</v>
      </c>
      <c r="G45" s="27">
        <f>IF(AND(Декабрь!B15&gt;=1,Декабрь!B15&lt;=10),(IF(Декабрь!D15="Приобское", SUMIF(Декабрь!B15, "&lt;&gt;"&amp;20,Декабрь!J15),0)),0)</f>
        <v>0</v>
      </c>
      <c r="H45" s="27">
        <f>IF(AND(Декабрь!B15&gt;=1,Декабрь!B15&lt;=10),(IF(Декабрь!D15="ПытьЯх", SUMIF(Декабрь!B15, "&lt;="&amp;10,Декабрь!H15),0)),0)</f>
        <v>0</v>
      </c>
      <c r="I45" s="27">
        <f>IF(AND(Декабрь!B15&gt;=1,Декабрь!B15&lt;=10),(IF(Декабрь!D15="Нижневартовск", SUMIF(Декабрь!B15, "&lt;="&amp;10,Декабрь!H15),0)),0)</f>
        <v>0</v>
      </c>
      <c r="K45" s="27">
        <f>IF(AND(Декабрь!J15&gt;=1,Декабрь!J15&lt;=10),(IF(Декабрь!L15="Приобское", SUMIF(Декабрь!J15, "&lt;="&amp;10,Декабрь!R15),0)),0)</f>
        <v>0</v>
      </c>
      <c r="L45" s="27">
        <f>IF(AND(Декабрь!J15&gt;=1,Декабрь!J15&lt;=10),(IF(Декабрь!L15="ПытьЯх", SUMIF(Декабрь!J15, "&lt;="&amp;10,Декабрь!R15),0)),0)</f>
        <v>0</v>
      </c>
      <c r="M45" s="27">
        <f>IF(AND(Декабрь!J15&gt;=1,Декабрь!J15&lt;=10),(IF(Декабрь!L15="Нижневартовск", SUMIF(Декабрь!J15, "&lt;="&amp;10,Декабрь!R15),0)),0)</f>
        <v>0</v>
      </c>
      <c r="N45" s="4"/>
      <c r="O45" s="27">
        <f>IF(AND(Декабрь!J15&gt;=1,Декабрь!J15&lt;=10),(IF(Декабрь!L15="Приобское", SUMIF(Декабрь!J15, "&lt;="&amp;10,Декабрь!P15),0)),0)</f>
        <v>0</v>
      </c>
      <c r="P45" s="27">
        <f>IF(AND(Декабрь!J15&gt;=1,Декабрь!J15&lt;=10),(IF(Декабрь!L15="ПытьЯх", SUMIF(Декабрь!J15, "&lt;="&amp;10,Декабрь!P15),0)),0)</f>
        <v>0</v>
      </c>
      <c r="Q45" s="27">
        <f>IF(AND(Декабрь!J15&gt;=1,Декабрь!J15&lt;=10),(IF(Декабрь!L15="Нижневартовск", SUMIF(Декабрь!J15, "&lt;="&amp;10,Декабрь!P15),0)),0)</f>
        <v>0</v>
      </c>
    </row>
    <row r="46" spans="3:17">
      <c r="C46" s="27">
        <f>IF(AND(Декабрь!B16&gt;=1,Декабрь!B16&lt;=10),(IF(Декабрь!D16="Приобское", SUMIF(Декабрь!B16, "&lt;="&amp;10,Декабрь!J16),0)),0)</f>
        <v>0</v>
      </c>
      <c r="D46" s="27">
        <f>IF(AND(Декабрь!B16&gt;=1,Декабрь!B16&lt;=10),(IF(Декабрь!D16="ПытьЯх", SUMIF(Декабрь!B16, "&lt;="&amp;10,Декабрь!J16),0)),0)</f>
        <v>0</v>
      </c>
      <c r="E46" s="27">
        <f>IF(AND(Декабрь!B16&gt;=1,Декабрь!B16&lt;=10),(IF(Декабрь!D16="Нижневартовск", SUMIF(Декабрь!B16, "&lt;="&amp;10,Декабрь!J16),0)),0)</f>
        <v>0</v>
      </c>
      <c r="G46" s="27">
        <f>IF(AND(Декабрь!B16&gt;=1,Декабрь!B16&lt;=10),(IF(Декабрь!D16="Приобское", SUMIF(Декабрь!B16, "&lt;&gt;"&amp;20,Декабрь!J16),0)),0)</f>
        <v>0</v>
      </c>
      <c r="H46" s="27">
        <f>IF(AND(Декабрь!B16&gt;=1,Декабрь!B16&lt;=10),(IF(Декабрь!D16="ПытьЯх", SUMIF(Декабрь!B16, "&lt;="&amp;10,Декабрь!H16),0)),0)</f>
        <v>0</v>
      </c>
      <c r="I46" s="27">
        <f>IF(AND(Декабрь!B16&gt;=1,Декабрь!B16&lt;=10),(IF(Декабрь!D16="Нижневартовск", SUMIF(Декабрь!B16, "&lt;="&amp;10,Декабрь!H16),0)),0)</f>
        <v>0</v>
      </c>
      <c r="K46" s="27">
        <f>IF(AND(Декабрь!J16&gt;=1,Декабрь!J16&lt;=10),(IF(Декабрь!L16="Приобское", SUMIF(Декабрь!J16, "&lt;="&amp;10,Декабрь!R16),0)),0)</f>
        <v>0</v>
      </c>
      <c r="L46" s="27">
        <f>IF(AND(Декабрь!J16&gt;=1,Декабрь!J16&lt;=10),(IF(Декабрь!L16="ПытьЯх", SUMIF(Декабрь!J16, "&lt;="&amp;10,Декабрь!R16),0)),0)</f>
        <v>0</v>
      </c>
      <c r="M46" s="27">
        <f>IF(AND(Декабрь!J16&gt;=1,Декабрь!J16&lt;=10),(IF(Декабрь!L16="Нижневартовск", SUMIF(Декабрь!J16, "&lt;="&amp;10,Декабрь!R16),0)),0)</f>
        <v>0</v>
      </c>
      <c r="N46" s="4"/>
      <c r="O46" s="27">
        <f>IF(AND(Декабрь!J16&gt;=1,Декабрь!J16&lt;=10),(IF(Декабрь!L16="Приобское", SUMIF(Декабрь!J16, "&lt;="&amp;10,Декабрь!P16),0)),0)</f>
        <v>0</v>
      </c>
      <c r="P46" s="27">
        <f>IF(AND(Декабрь!J16&gt;=1,Декабрь!J16&lt;=10),(IF(Декабрь!L16="ПытьЯх", SUMIF(Декабрь!J16, "&lt;="&amp;10,Декабрь!P16),0)),0)</f>
        <v>0</v>
      </c>
      <c r="Q46" s="27">
        <f>IF(AND(Декабрь!J16&gt;=1,Декабрь!J16&lt;=10),(IF(Декабрь!L16="Нижневартовск", SUMIF(Декабрь!J16, "&lt;="&amp;10,Декабрь!P16),0)),0)</f>
        <v>0</v>
      </c>
    </row>
    <row r="47" spans="3:17">
      <c r="C47" s="27">
        <f>IF(AND(Декабрь!B17&gt;=1,Декабрь!B17&lt;=10),(IF(Декабрь!D17="Приобское", SUMIF(Декабрь!B17, "&lt;="&amp;10,Декабрь!J17),0)),0)</f>
        <v>0</v>
      </c>
      <c r="D47" s="27">
        <f>IF(AND(Декабрь!B17&gt;=1,Декабрь!B17&lt;=10),(IF(Декабрь!D17="ПытьЯх", SUMIF(Декабрь!B17, "&lt;="&amp;10,Декабрь!J17),0)),0)</f>
        <v>0</v>
      </c>
      <c r="E47" s="27">
        <f>IF(AND(Декабрь!B17&gt;=1,Декабрь!B17&lt;=10),(IF(Декабрь!D17="Нижневартовск", SUMIF(Декабрь!B17, "&lt;="&amp;10,Декабрь!J17),0)),0)</f>
        <v>0</v>
      </c>
      <c r="G47" s="27">
        <f>IF(AND(Декабрь!B17&gt;=1,Декабрь!B17&lt;=10),(IF(Декабрь!D17="Приобское", SUMIF(Декабрь!B17, "&lt;&gt;"&amp;20,Декабрь!J17),0)),0)</f>
        <v>0</v>
      </c>
      <c r="H47" s="27">
        <f>IF(AND(Декабрь!B17&gt;=1,Декабрь!B17&lt;=10),(IF(Декабрь!D17="ПытьЯх", SUMIF(Декабрь!B17, "&lt;="&amp;10,Декабрь!H17),0)),0)</f>
        <v>0</v>
      </c>
      <c r="I47" s="27">
        <f>IF(AND(Декабрь!B17&gt;=1,Декабрь!B17&lt;=10),(IF(Декабрь!D17="Нижневартовск", SUMIF(Декабрь!B17, "&lt;="&amp;10,Декабрь!H17),0)),0)</f>
        <v>0</v>
      </c>
      <c r="K47" s="27">
        <f>IF(AND(Декабрь!J17&gt;=1,Декабрь!J17&lt;=10),(IF(Декабрь!L17="Приобское", SUMIF(Декабрь!J17, "&lt;="&amp;10,Декабрь!R17),0)),0)</f>
        <v>0</v>
      </c>
      <c r="L47" s="27">
        <f>IF(AND(Декабрь!J17&gt;=1,Декабрь!J17&lt;=10),(IF(Декабрь!L17="ПытьЯх", SUMIF(Декабрь!J17, "&lt;="&amp;10,Декабрь!R17),0)),0)</f>
        <v>0</v>
      </c>
      <c r="M47" s="27">
        <f>IF(AND(Декабрь!J17&gt;=1,Декабрь!J17&lt;=10),(IF(Декабрь!L17="Нижневартовск", SUMIF(Декабрь!J17, "&lt;="&amp;10,Декабрь!R17),0)),0)</f>
        <v>0</v>
      </c>
      <c r="N47" s="4"/>
      <c r="O47" s="27">
        <f>IF(AND(Декабрь!J17&gt;=1,Декабрь!J17&lt;=10),(IF(Декабрь!L17="Приобское", SUMIF(Декабрь!J17, "&lt;="&amp;10,Декабрь!P17),0)),0)</f>
        <v>0</v>
      </c>
      <c r="P47" s="27">
        <f>IF(AND(Декабрь!J17&gt;=1,Декабрь!J17&lt;=10),(IF(Декабрь!L17="ПытьЯх", SUMIF(Декабрь!J17, "&lt;="&amp;10,Декабрь!P17),0)),0)</f>
        <v>0</v>
      </c>
      <c r="Q47" s="27">
        <f>IF(AND(Декабрь!J17&gt;=1,Декабрь!J17&lt;=10),(IF(Декабрь!L17="Нижневартовск", SUMIF(Декабрь!J17, "&lt;="&amp;10,Декабрь!P17),0)),0)</f>
        <v>0</v>
      </c>
    </row>
    <row r="48" spans="3:17">
      <c r="C48" s="27">
        <f>IF(AND(Декабрь!B18&gt;=1,Декабрь!B18&lt;=10),(IF(Декабрь!D18="Приобское", SUMIF(Декабрь!B18, "&lt;="&amp;10,Декабрь!J18),0)),0)</f>
        <v>0</v>
      </c>
      <c r="D48" s="27">
        <f>IF(AND(Декабрь!B18&gt;=1,Декабрь!B18&lt;=10),(IF(Декабрь!D18="ПытьЯх", SUMIF(Декабрь!B18, "&lt;="&amp;10,Декабрь!J18),0)),0)</f>
        <v>0</v>
      </c>
      <c r="E48" s="27">
        <f>IF(AND(Декабрь!B18&gt;=1,Декабрь!B18&lt;=10),(IF(Декабрь!D18="Нижневартовск", SUMIF(Декабрь!B18, "&lt;="&amp;10,Декабрь!J18),0)),0)</f>
        <v>0</v>
      </c>
      <c r="G48" s="27">
        <f>IF(AND(Декабрь!B18&gt;=1,Декабрь!B18&lt;=10),(IF(Декабрь!D18="Приобское", SUMIF(Декабрь!B18, "&lt;&gt;"&amp;20,Декабрь!J18),0)),0)</f>
        <v>0</v>
      </c>
      <c r="H48" s="27">
        <f>IF(AND(Декабрь!B18&gt;=1,Декабрь!B18&lt;=10),(IF(Декабрь!D18="ПытьЯх", SUMIF(Декабрь!B18, "&lt;="&amp;10,Декабрь!H18),0)),0)</f>
        <v>0</v>
      </c>
      <c r="I48" s="27">
        <f>IF(AND(Декабрь!B18&gt;=1,Декабрь!B18&lt;=10),(IF(Декабрь!D18="Нижневартовск", SUMIF(Декабрь!B18, "&lt;="&amp;10,Декабрь!H18),0)),0)</f>
        <v>0</v>
      </c>
      <c r="K48" s="27">
        <f>IF(AND(Декабрь!J18&gt;=1,Декабрь!J18&lt;=10),(IF(Декабрь!L18="Приобское", SUMIF(Декабрь!J18, "&lt;="&amp;10,Декабрь!R18),0)),0)</f>
        <v>0</v>
      </c>
      <c r="L48" s="27">
        <f>IF(AND(Декабрь!J18&gt;=1,Декабрь!J18&lt;=10),(IF(Декабрь!L18="ПытьЯх", SUMIF(Декабрь!J18, "&lt;="&amp;10,Декабрь!R18),0)),0)</f>
        <v>0</v>
      </c>
      <c r="M48" s="27">
        <f>IF(AND(Декабрь!J18&gt;=1,Декабрь!J18&lt;=10),(IF(Декабрь!L18="Нижневартовск", SUMIF(Декабрь!J18, "&lt;="&amp;10,Декабрь!R18),0)),0)</f>
        <v>0</v>
      </c>
      <c r="N48" s="4"/>
      <c r="O48" s="27">
        <f>IF(AND(Декабрь!J18&gt;=1,Декабрь!J18&lt;=10),(IF(Декабрь!L18="Приобское", SUMIF(Декабрь!J18, "&lt;="&amp;10,Декабрь!P18),0)),0)</f>
        <v>0</v>
      </c>
      <c r="P48" s="27">
        <f>IF(AND(Декабрь!J18&gt;=1,Декабрь!J18&lt;=10),(IF(Декабрь!L18="ПытьЯх", SUMIF(Декабрь!J18, "&lt;="&amp;10,Декабрь!P18),0)),0)</f>
        <v>0</v>
      </c>
      <c r="Q48" s="27">
        <f>IF(AND(Декабрь!J18&gt;=1,Декабрь!J18&lt;=10),(IF(Декабрь!L18="Нижневартовск", SUMIF(Декабрь!J18, "&lt;="&amp;10,Декабрь!P18),0)),0)</f>
        <v>0</v>
      </c>
    </row>
    <row r="49" spans="3:17">
      <c r="C49" s="27">
        <f>IF(AND(Декабрь!B19&gt;=1,Декабрь!B19&lt;=10),(IF(Декабрь!D19="Приобское", SUMIF(Декабрь!B19, "&lt;="&amp;10,Декабрь!J19),0)),0)</f>
        <v>0</v>
      </c>
      <c r="D49" s="27">
        <f>IF(AND(Декабрь!B19&gt;=1,Декабрь!B19&lt;=10),(IF(Декабрь!D19="ПытьЯх", SUMIF(Декабрь!B19, "&lt;="&amp;10,Декабрь!J19),0)),0)</f>
        <v>0</v>
      </c>
      <c r="E49" s="27">
        <f>IF(AND(Декабрь!B19&gt;=1,Декабрь!B19&lt;=10),(IF(Декабрь!D19="Нижневартовск", SUMIF(Декабрь!B19, "&lt;="&amp;10,Декабрь!J19),0)),0)</f>
        <v>0</v>
      </c>
      <c r="G49" s="27">
        <f>IF(AND(Декабрь!B19&gt;=1,Декабрь!B19&lt;=10),(IF(Декабрь!D19="Приобское", SUMIF(Декабрь!B19, "&lt;&gt;"&amp;20,Декабрь!J19),0)),0)</f>
        <v>0</v>
      </c>
      <c r="H49" s="27">
        <f>IF(AND(Декабрь!B19&gt;=1,Декабрь!B19&lt;=10),(IF(Декабрь!D19="ПытьЯх", SUMIF(Декабрь!B19, "&lt;="&amp;10,Декабрь!H19),0)),0)</f>
        <v>0</v>
      </c>
      <c r="I49" s="27">
        <f>IF(AND(Декабрь!B19&gt;=1,Декабрь!B19&lt;=10),(IF(Декабрь!D19="Нижневартовск", SUMIF(Декабрь!B19, "&lt;="&amp;10,Декабрь!H19),0)),0)</f>
        <v>0</v>
      </c>
      <c r="K49" s="27">
        <f>IF(AND(Декабрь!J19&gt;=1,Декабрь!J19&lt;=10),(IF(Декабрь!L19="Приобское", SUMIF(Декабрь!J19, "&lt;="&amp;10,Декабрь!R19),0)),0)</f>
        <v>0</v>
      </c>
      <c r="L49" s="27">
        <f>IF(AND(Декабрь!J19&gt;=1,Декабрь!J19&lt;=10),(IF(Декабрь!L19="ПытьЯх", SUMIF(Декабрь!J19, "&lt;="&amp;10,Декабрь!R19),0)),0)</f>
        <v>0</v>
      </c>
      <c r="M49" s="27">
        <f>IF(AND(Декабрь!J19&gt;=1,Декабрь!J19&lt;=10),(IF(Декабрь!L19="Нижневартовск", SUMIF(Декабрь!J19, "&lt;="&amp;10,Декабрь!R19),0)),0)</f>
        <v>0</v>
      </c>
      <c r="N49" s="4"/>
      <c r="O49" s="27">
        <f>IF(AND(Декабрь!J19&gt;=1,Декабрь!J19&lt;=10),(IF(Декабрь!L19="Приобское", SUMIF(Декабрь!J19, "&lt;="&amp;10,Декабрь!P19),0)),0)</f>
        <v>0</v>
      </c>
      <c r="P49" s="27">
        <f>IF(AND(Декабрь!J19&gt;=1,Декабрь!J19&lt;=10),(IF(Декабрь!L19="ПытьЯх", SUMIF(Декабрь!J19, "&lt;="&amp;10,Декабрь!P19),0)),0)</f>
        <v>0</v>
      </c>
      <c r="Q49" s="27">
        <f>IF(AND(Декабрь!J19&gt;=1,Декабрь!J19&lt;=10),(IF(Декабрь!L19="Нижневартовск", SUMIF(Декабрь!J19, "&lt;="&amp;10,Декабрь!P19),0)),0)</f>
        <v>0</v>
      </c>
    </row>
    <row r="50" spans="3:17">
      <c r="C50" s="27">
        <f>IF(AND(Декабрь!B20&gt;=1,Декабрь!B20&lt;=10),(IF(Декабрь!D20="Приобское", SUMIF(Декабрь!B20, "&lt;="&amp;10,Декабрь!J20),0)),0)</f>
        <v>0</v>
      </c>
      <c r="D50" s="27">
        <f>IF(AND(Декабрь!B20&gt;=1,Декабрь!B20&lt;=10),(IF(Декабрь!D20="ПытьЯх", SUMIF(Декабрь!B20, "&lt;="&amp;10,Декабрь!J20),0)),0)</f>
        <v>0</v>
      </c>
      <c r="E50" s="27">
        <f>IF(AND(Декабрь!B20&gt;=1,Декабрь!B20&lt;=10),(IF(Декабрь!D20="Нижневартовск", SUMIF(Декабрь!B20, "&lt;="&amp;10,Декабрь!J20),0)),0)</f>
        <v>0</v>
      </c>
      <c r="G50" s="27">
        <f>IF(AND(Декабрь!B20&gt;=1,Декабрь!B20&lt;=10),(IF(Декабрь!D20="Приобское", SUMIF(Декабрь!B20, "&lt;&gt;"&amp;20,Декабрь!J20),0)),0)</f>
        <v>0</v>
      </c>
      <c r="H50" s="27">
        <f>IF(AND(Декабрь!B20&gt;=1,Декабрь!B20&lt;=10),(IF(Декабрь!D20="ПытьЯх", SUMIF(Декабрь!B20, "&lt;="&amp;10,Декабрь!H20),0)),0)</f>
        <v>0</v>
      </c>
      <c r="I50" s="27">
        <f>IF(AND(Декабрь!B20&gt;=1,Декабрь!B20&lt;=10),(IF(Декабрь!D20="Нижневартовск", SUMIF(Декабрь!B20, "&lt;="&amp;10,Декабрь!H20),0)),0)</f>
        <v>0</v>
      </c>
      <c r="K50" s="27">
        <f>IF(AND(Декабрь!J20&gt;=1,Декабрь!J20&lt;=10),(IF(Декабрь!L20="Приобское", SUMIF(Декабрь!J20, "&lt;="&amp;10,Декабрь!R20),0)),0)</f>
        <v>0</v>
      </c>
      <c r="L50" s="27">
        <f>IF(AND(Декабрь!J20&gt;=1,Декабрь!J20&lt;=10),(IF(Декабрь!L20="ПытьЯх", SUMIF(Декабрь!J20, "&lt;="&amp;10,Декабрь!R20),0)),0)</f>
        <v>0</v>
      </c>
      <c r="M50" s="27">
        <f>IF(AND(Декабрь!J20&gt;=1,Декабрь!J20&lt;=10),(IF(Декабрь!L20="Нижневартовск", SUMIF(Декабрь!J20, "&lt;="&amp;10,Декабрь!R20),0)),0)</f>
        <v>0</v>
      </c>
      <c r="N50" s="4"/>
      <c r="O50" s="27">
        <f>IF(AND(Декабрь!J20&gt;=1,Декабрь!J20&lt;=10),(IF(Декабрь!L20="Приобское", SUMIF(Декабрь!J20, "&lt;="&amp;10,Декабрь!P20),0)),0)</f>
        <v>0</v>
      </c>
      <c r="P50" s="27">
        <f>IF(AND(Декабрь!J20&gt;=1,Декабрь!J20&lt;=10),(IF(Декабрь!L20="ПытьЯх", SUMIF(Декабрь!J20, "&lt;="&amp;10,Декабрь!P20),0)),0)</f>
        <v>0</v>
      </c>
      <c r="Q50" s="27">
        <f>IF(AND(Декабрь!J20&gt;=1,Декабрь!J20&lt;=10),(IF(Декабрь!L20="Нижневартовск", SUMIF(Декабрь!J20, "&lt;="&amp;10,Декабрь!P20),0)),0)</f>
        <v>0</v>
      </c>
    </row>
    <row r="51" spans="3:17">
      <c r="C51" s="27">
        <f>IF(AND(Декабрь!B21&gt;=1,Декабрь!B21&lt;=10),(IF(Декабрь!D21="Приобское", SUMIF(Декабрь!B21, "&lt;="&amp;10,Декабрь!J21),0)),0)</f>
        <v>0</v>
      </c>
      <c r="D51" s="27">
        <f>IF(AND(Декабрь!B21&gt;=1,Декабрь!B21&lt;=10),(IF(Декабрь!D21="ПытьЯх", SUMIF(Декабрь!B21, "&lt;="&amp;10,Декабрь!J21),0)),0)</f>
        <v>0</v>
      </c>
      <c r="E51" s="27">
        <f>IF(AND(Декабрь!B21&gt;=1,Декабрь!B21&lt;=10),(IF(Декабрь!D21="Нижневартовск", SUMIF(Декабрь!B21, "&lt;="&amp;10,Декабрь!J21),0)),0)</f>
        <v>0</v>
      </c>
      <c r="G51" s="27">
        <f>IF(AND(Декабрь!B21&gt;=1,Декабрь!B21&lt;=10),(IF(Декабрь!D21="Приобское", SUMIF(Декабрь!B21, "&lt;&gt;"&amp;20,Декабрь!J21),0)),0)</f>
        <v>0</v>
      </c>
      <c r="H51" s="27">
        <f>IF(AND(Декабрь!B21&gt;=1,Декабрь!B21&lt;=10),(IF(Декабрь!D21="ПытьЯх", SUMIF(Декабрь!B21, "&lt;="&amp;10,Декабрь!H21),0)),0)</f>
        <v>0</v>
      </c>
      <c r="I51" s="27">
        <f>IF(AND(Декабрь!B21&gt;=1,Декабрь!B21&lt;=10),(IF(Декабрь!D21="Нижневартовск", SUMIF(Декабрь!B21, "&lt;="&amp;10,Декабрь!H21),0)),0)</f>
        <v>0</v>
      </c>
      <c r="K51" s="27">
        <f>IF(AND(Декабрь!J21&gt;=1,Декабрь!J21&lt;=10),(IF(Декабрь!L21="Приобское", SUMIF(Декабрь!J21, "&lt;="&amp;10,Декабрь!R21),0)),0)</f>
        <v>0</v>
      </c>
      <c r="L51" s="27">
        <f>IF(AND(Декабрь!J21&gt;=1,Декабрь!J21&lt;=10),(IF(Декабрь!L21="ПытьЯх", SUMIF(Декабрь!J21, "&lt;="&amp;10,Декабрь!R21),0)),0)</f>
        <v>0</v>
      </c>
      <c r="M51" s="27">
        <f>IF(AND(Декабрь!J21&gt;=1,Декабрь!J21&lt;=10),(IF(Декабрь!L21="Нижневартовск", SUMIF(Декабрь!J21, "&lt;="&amp;10,Декабрь!R21),0)),0)</f>
        <v>0</v>
      </c>
      <c r="N51" s="4"/>
      <c r="O51" s="27">
        <f>IF(AND(Декабрь!J21&gt;=1,Декабрь!J21&lt;=10),(IF(Декабрь!L21="Приобское", SUMIF(Декабрь!J21, "&lt;="&amp;10,Декабрь!P21),0)),0)</f>
        <v>0</v>
      </c>
      <c r="P51" s="27">
        <f>IF(AND(Декабрь!J21&gt;=1,Декабрь!J21&lt;=10),(IF(Декабрь!L21="ПытьЯх", SUMIF(Декабрь!J21, "&lt;="&amp;10,Декабрь!P21),0)),0)</f>
        <v>0</v>
      </c>
      <c r="Q51" s="27">
        <f>IF(AND(Декабрь!J21&gt;=1,Декабрь!J21&lt;=10),(IF(Декабрь!L21="Нижневартовск", SUMIF(Декабрь!J21, "&lt;="&amp;10,Декабрь!P21),0)),0)</f>
        <v>0</v>
      </c>
    </row>
    <row r="52" spans="3:17">
      <c r="C52" s="27">
        <f>IF(AND(Декабрь!B22&gt;=1,Декабрь!B22&lt;=10),(IF(Декабрь!D22="Приобское", SUMIF(Декабрь!B22, "&lt;="&amp;10,Декабрь!J22),0)),0)</f>
        <v>0</v>
      </c>
      <c r="D52" s="27">
        <f>IF(AND(Декабрь!B22&gt;=1,Декабрь!B22&lt;=10),(IF(Декабрь!D22="ПытьЯх", SUMIF(Декабрь!B22, "&lt;="&amp;10,Декабрь!J22),0)),0)</f>
        <v>0</v>
      </c>
      <c r="E52" s="27">
        <f>IF(AND(Декабрь!B22&gt;=1,Декабрь!B22&lt;=10),(IF(Декабрь!D22="Нижневартовск", SUMIF(Декабрь!B22, "&lt;="&amp;10,Декабрь!J22),0)),0)</f>
        <v>0</v>
      </c>
      <c r="G52" s="27">
        <f>IF(AND(Декабрь!B22&gt;=1,Декабрь!B22&lt;=10),(IF(Декабрь!D22="Приобское", SUMIF(Декабрь!B22, "&lt;&gt;"&amp;20,Декабрь!J22),0)),0)</f>
        <v>0</v>
      </c>
      <c r="H52" s="27">
        <f>IF(AND(Декабрь!B22&gt;=1,Декабрь!B22&lt;=10),(IF(Декабрь!D22="ПытьЯх", SUMIF(Декабрь!B22, "&lt;="&amp;10,Декабрь!H22),0)),0)</f>
        <v>0</v>
      </c>
      <c r="I52" s="27">
        <f>IF(AND(Декабрь!B22&gt;=1,Декабрь!B22&lt;=10),(IF(Декабрь!D22="Нижневартовск", SUMIF(Декабрь!B22, "&lt;="&amp;10,Декабрь!H22),0)),0)</f>
        <v>0</v>
      </c>
      <c r="K52" s="27">
        <f>IF(AND(Декабрь!J22&gt;=1,Декабрь!J22&lt;=10),(IF(Декабрь!L22="Приобское", SUMIF(Декабрь!J22, "&lt;="&amp;10,Декабрь!R22),0)),0)</f>
        <v>0</v>
      </c>
      <c r="L52" s="27">
        <f>IF(AND(Декабрь!J22&gt;=1,Декабрь!J22&lt;=10),(IF(Декабрь!L22="ПытьЯх", SUMIF(Декабрь!J22, "&lt;="&amp;10,Декабрь!R22),0)),0)</f>
        <v>0</v>
      </c>
      <c r="M52" s="27">
        <f>IF(AND(Декабрь!J22&gt;=1,Декабрь!J22&lt;=10),(IF(Декабрь!L22="Нижневартовск", SUMIF(Декабрь!J22, "&lt;="&amp;10,Декабрь!R22),0)),0)</f>
        <v>0</v>
      </c>
      <c r="N52" s="4"/>
      <c r="O52" s="27">
        <f>IF(AND(Декабрь!J22&gt;=1,Декабрь!J22&lt;=10),(IF(Декабрь!L22="Приобское", SUMIF(Декабрь!J22, "&lt;="&amp;10,Декабрь!P22),0)),0)</f>
        <v>0</v>
      </c>
      <c r="P52" s="27">
        <f>IF(AND(Декабрь!J22&gt;=1,Декабрь!J22&lt;=10),(IF(Декабрь!L22="ПытьЯх", SUMIF(Декабрь!J22, "&lt;="&amp;10,Декабрь!P22),0)),0)</f>
        <v>0</v>
      </c>
      <c r="Q52" s="27">
        <f>IF(AND(Декабрь!J22&gt;=1,Декабрь!J22&lt;=10),(IF(Декабрь!L22="Нижневартовск", SUMIF(Декабрь!J22, "&lt;="&amp;10,Декабрь!P22),0)),0)</f>
        <v>0</v>
      </c>
    </row>
    <row r="53" spans="3:17">
      <c r="C53" s="27">
        <f>IF(AND(Декабрь!B23&gt;=1,Декабрь!B23&lt;=10),(IF(Декабрь!D23="Приобское", SUMIF(Декабрь!B23, "&lt;="&amp;10,Декабрь!J23),0)),0)</f>
        <v>0</v>
      </c>
      <c r="D53" s="27">
        <f>IF(AND(Декабрь!B23&gt;=1,Декабрь!B23&lt;=10),(IF(Декабрь!D23="ПытьЯх", SUMIF(Декабрь!B23, "&lt;="&amp;10,Декабрь!J23),0)),0)</f>
        <v>0</v>
      </c>
      <c r="E53" s="27">
        <f>IF(AND(Декабрь!B23&gt;=1,Декабрь!B23&lt;=10),(IF(Декабрь!D23="Нижневартовск", SUMIF(Декабрь!B23, "&lt;="&amp;10,Декабрь!J23),0)),0)</f>
        <v>0</v>
      </c>
      <c r="G53" s="27">
        <f>IF(AND(Декабрь!B23&gt;=1,Декабрь!B23&lt;=10),(IF(Декабрь!D23="Приобское", SUMIF(Декабрь!B23, "&lt;&gt;"&amp;20,Декабрь!J23),0)),0)</f>
        <v>0</v>
      </c>
      <c r="H53" s="27">
        <f>IF(AND(Декабрь!B23&gt;=1,Декабрь!B23&lt;=10),(IF(Декабрь!D23="ПытьЯх", SUMIF(Декабрь!B23, "&lt;="&amp;10,Декабрь!H23),0)),0)</f>
        <v>0</v>
      </c>
      <c r="I53" s="27">
        <f>IF(AND(Декабрь!B23&gt;=1,Декабрь!B23&lt;=10),(IF(Декабрь!D23="Нижневартовск", SUMIF(Декабрь!B23, "&lt;="&amp;10,Декабрь!H23),0)),0)</f>
        <v>0</v>
      </c>
      <c r="K53" s="27">
        <f>IF(AND(Декабрь!J23&gt;=1,Декабрь!J23&lt;=10),(IF(Декабрь!L23="Приобское", SUMIF(Декабрь!J23, "&lt;="&amp;10,Декабрь!R23),0)),0)</f>
        <v>0</v>
      </c>
      <c r="L53" s="27">
        <f>IF(AND(Декабрь!J23&gt;=1,Декабрь!J23&lt;=10),(IF(Декабрь!L23="ПытьЯх", SUMIF(Декабрь!J23, "&lt;="&amp;10,Декабрь!R23),0)),0)</f>
        <v>0</v>
      </c>
      <c r="M53" s="27">
        <f>IF(AND(Декабрь!J23&gt;=1,Декабрь!J23&lt;=10),(IF(Декабрь!L23="Нижневартовск", SUMIF(Декабрь!J23, "&lt;="&amp;10,Декабрь!R23),0)),0)</f>
        <v>0</v>
      </c>
      <c r="N53" s="4"/>
      <c r="O53" s="27">
        <f>IF(AND(Декабрь!J23&gt;=1,Декабрь!J23&lt;=10),(IF(Декабрь!L23="Приобское", SUMIF(Декабрь!J23, "&lt;="&amp;10,Декабрь!P23),0)),0)</f>
        <v>0</v>
      </c>
      <c r="P53" s="27">
        <f>IF(AND(Декабрь!J23&gt;=1,Декабрь!J23&lt;=10),(IF(Декабрь!L23="ПытьЯх", SUMIF(Декабрь!J23, "&lt;="&amp;10,Декабрь!P23),0)),0)</f>
        <v>0</v>
      </c>
      <c r="Q53" s="27">
        <f>IF(AND(Декабрь!J23&gt;=1,Декабрь!J23&lt;=10),(IF(Декабрь!L23="Нижневартовск", SUMIF(Декабрь!J23, "&lt;="&amp;10,Декабрь!P23),0)),0)</f>
        <v>0</v>
      </c>
    </row>
    <row r="54" spans="3:17">
      <c r="C54" s="27">
        <f>IF(AND(Декабрь!B24&gt;=1,Декабрь!B24&lt;=10),(IF(Декабрь!D24="Приобское", SUMIF(Декабрь!B24, "&lt;="&amp;10,Декабрь!J24),0)),0)</f>
        <v>0</v>
      </c>
      <c r="D54" s="27">
        <f>IF(AND(Декабрь!B24&gt;=1,Декабрь!B24&lt;=10),(IF(Декабрь!D24="ПытьЯх", SUMIF(Декабрь!B24, "&lt;="&amp;10,Декабрь!J24),0)),0)</f>
        <v>0</v>
      </c>
      <c r="E54" s="27">
        <f>IF(AND(Декабрь!B24&gt;=1,Декабрь!B24&lt;=10),(IF(Декабрь!D24="Нижневартовск", SUMIF(Декабрь!B24, "&lt;="&amp;10,Декабрь!J24),0)),0)</f>
        <v>0</v>
      </c>
      <c r="G54" s="27">
        <f>IF(AND(Декабрь!B24&gt;=1,Декабрь!B24&lt;=10),(IF(Декабрь!D24="Приобское", SUMIF(Декабрь!B24, "&lt;&gt;"&amp;20,Декабрь!J24),0)),0)</f>
        <v>0</v>
      </c>
      <c r="H54" s="27">
        <f>IF(AND(Декабрь!B24&gt;=1,Декабрь!B24&lt;=10),(IF(Декабрь!D24="ПытьЯх", SUMIF(Декабрь!B24, "&lt;="&amp;10,Декабрь!H24),0)),0)</f>
        <v>0</v>
      </c>
      <c r="I54" s="27">
        <f>IF(AND(Декабрь!B24&gt;=1,Декабрь!B24&lt;=10),(IF(Декабрь!D24="Нижневартовск", SUMIF(Декабрь!B24, "&lt;="&amp;10,Декабрь!H24),0)),0)</f>
        <v>0</v>
      </c>
      <c r="K54" s="27">
        <f>IF(AND(Декабрь!J24&gt;=1,Декабрь!J24&lt;=10),(IF(Декабрь!L24="Приобское", SUMIF(Декабрь!J24, "&lt;="&amp;10,Декабрь!R24),0)),0)</f>
        <v>0</v>
      </c>
      <c r="L54" s="27">
        <f>IF(AND(Декабрь!J24&gt;=1,Декабрь!J24&lt;=10),(IF(Декабрь!L24="ПытьЯх", SUMIF(Декабрь!J24, "&lt;="&amp;10,Декабрь!R24),0)),0)</f>
        <v>0</v>
      </c>
      <c r="M54" s="27">
        <f>IF(AND(Декабрь!J24&gt;=1,Декабрь!J24&lt;=10),(IF(Декабрь!L24="Нижневартовск", SUMIF(Декабрь!J24, "&lt;="&amp;10,Декабрь!R24),0)),0)</f>
        <v>0</v>
      </c>
      <c r="N54" s="4"/>
      <c r="O54" s="27">
        <f>IF(AND(Декабрь!J24&gt;=1,Декабрь!J24&lt;=10),(IF(Декабрь!L24="Приобское", SUMIF(Декабрь!J24, "&lt;="&amp;10,Декабрь!P24),0)),0)</f>
        <v>0</v>
      </c>
      <c r="P54" s="27">
        <f>IF(AND(Декабрь!J24&gt;=1,Декабрь!J24&lt;=10),(IF(Декабрь!L24="ПытьЯх", SUMIF(Декабрь!J24, "&lt;="&amp;10,Декабрь!P24),0)),0)</f>
        <v>0</v>
      </c>
      <c r="Q54" s="27">
        <f>IF(AND(Декабрь!J24&gt;=1,Декабрь!J24&lt;=10),(IF(Декабрь!L24="Нижневартовск", SUMIF(Декабрь!J24, "&lt;="&amp;10,Декабрь!P24),0)),0)</f>
        <v>0</v>
      </c>
    </row>
    <row r="55" spans="3:17">
      <c r="C55" s="27">
        <f>IF(AND(Декабрь!B25&gt;=1,Декабрь!B25&lt;=10),(IF(Декабрь!D25="Приобское", SUMIF(Декабрь!B25, "&lt;="&amp;10,Декабрь!J25),0)),0)</f>
        <v>0</v>
      </c>
      <c r="D55" s="27">
        <f>IF(AND(Декабрь!B25&gt;=1,Декабрь!B25&lt;=10),(IF(Декабрь!D25="ПытьЯх", SUMIF(Декабрь!B25, "&lt;="&amp;10,Декабрь!J25),0)),0)</f>
        <v>0</v>
      </c>
      <c r="E55" s="27">
        <f>IF(AND(Декабрь!B25&gt;=1,Декабрь!B25&lt;=10),(IF(Декабрь!D25="Нижневартовск", SUMIF(Декабрь!B25, "&lt;="&amp;10,Декабрь!J25),0)),0)</f>
        <v>0</v>
      </c>
      <c r="G55" s="27">
        <f>IF(AND(Декабрь!B25&gt;=1,Декабрь!B25&lt;=10),(IF(Декабрь!D25="Приобское", SUMIF(Декабрь!B25, "&lt;&gt;"&amp;20,Декабрь!J25),0)),0)</f>
        <v>0</v>
      </c>
      <c r="H55" s="27">
        <f>IF(AND(Декабрь!B25&gt;=1,Декабрь!B25&lt;=10),(IF(Декабрь!D25="ПытьЯх", SUMIF(Декабрь!B25, "&lt;="&amp;10,Декабрь!H25),0)),0)</f>
        <v>0</v>
      </c>
      <c r="I55" s="27">
        <f>IF(AND(Декабрь!B25&gt;=1,Декабрь!B25&lt;=10),(IF(Декабрь!D25="Нижневартовск", SUMIF(Декабрь!B25, "&lt;="&amp;10,Декабрь!H25),0)),0)</f>
        <v>0</v>
      </c>
      <c r="K55" s="27">
        <f>IF(AND(Декабрь!J25&gt;=1,Декабрь!J25&lt;=10),(IF(Декабрь!L25="Приобское", SUMIF(Декабрь!J25, "&lt;="&amp;10,Декабрь!R25),0)),0)</f>
        <v>0</v>
      </c>
      <c r="L55" s="27">
        <f>IF(AND(Декабрь!J25&gt;=1,Декабрь!J25&lt;=10),(IF(Декабрь!L25="ПытьЯх", SUMIF(Декабрь!J25, "&lt;="&amp;10,Декабрь!R25),0)),0)</f>
        <v>0</v>
      </c>
      <c r="M55" s="27">
        <f>IF(AND(Декабрь!J25&gt;=1,Декабрь!J25&lt;=10),(IF(Декабрь!L25="Нижневартовск", SUMIF(Декабрь!J25, "&lt;="&amp;10,Декабрь!R25),0)),0)</f>
        <v>0</v>
      </c>
      <c r="N55" s="4"/>
      <c r="O55" s="27">
        <f>IF(AND(Декабрь!J25&gt;=1,Декабрь!J25&lt;=10),(IF(Декабрь!L25="Приобское", SUMIF(Декабрь!J25, "&lt;="&amp;10,Декабрь!P25),0)),0)</f>
        <v>0</v>
      </c>
      <c r="P55" s="27">
        <f>IF(AND(Декабрь!J25&gt;=1,Декабрь!J25&lt;=10),(IF(Декабрь!L25="ПытьЯх", SUMIF(Декабрь!J25, "&lt;="&amp;10,Декабрь!P25),0)),0)</f>
        <v>0</v>
      </c>
      <c r="Q55" s="27">
        <f>IF(AND(Декабрь!J25&gt;=1,Декабрь!J25&lt;=10),(IF(Декабрь!L25="Нижневартовск", SUMIF(Декабрь!J25, "&lt;="&amp;10,Декабрь!P25),0)),0)</f>
        <v>0</v>
      </c>
    </row>
    <row r="56" spans="3:17">
      <c r="C56" s="27">
        <f>IF(AND(Декабрь!B26&gt;=1,Декабрь!B26&lt;=10),(IF(Декабрь!D26="Приобское", SUMIF(Декабрь!B26, "&lt;="&amp;10,Декабрь!J26),0)),0)</f>
        <v>0</v>
      </c>
      <c r="D56" s="27">
        <f>IF(AND(Декабрь!B26&gt;=1,Декабрь!B26&lt;=10),(IF(Декабрь!D26="ПытьЯх", SUMIF(Декабрь!B26, "&lt;="&amp;10,Декабрь!J26),0)),0)</f>
        <v>0</v>
      </c>
      <c r="E56" s="27">
        <f>IF(AND(Декабрь!B26&gt;=1,Декабрь!B26&lt;=10),(IF(Декабрь!D26="Нижневартовск", SUMIF(Декабрь!B26, "&lt;="&amp;10,Декабрь!J26),0)),0)</f>
        <v>0</v>
      </c>
      <c r="G56" s="27">
        <f>IF(AND(Декабрь!B26&gt;=1,Декабрь!B26&lt;=10),(IF(Декабрь!D26="Приобское", SUMIF(Декабрь!B26, "&lt;&gt;"&amp;20,Декабрь!J26),0)),0)</f>
        <v>0</v>
      </c>
      <c r="H56" s="27">
        <f>IF(AND(Декабрь!B26&gt;=1,Декабрь!B26&lt;=10),(IF(Декабрь!D26="ПытьЯх", SUMIF(Декабрь!B26, "&lt;="&amp;10,Декабрь!H26),0)),0)</f>
        <v>0</v>
      </c>
      <c r="I56" s="27">
        <f>IF(AND(Декабрь!B26&gt;=1,Декабрь!B26&lt;=10),(IF(Декабрь!D26="Нижневартовск", SUMIF(Декабрь!B26, "&lt;="&amp;10,Декабрь!H26),0)),0)</f>
        <v>0</v>
      </c>
      <c r="K56" s="27">
        <f>IF(AND(Декабрь!J26&gt;=1,Декабрь!J26&lt;=10),(IF(Декабрь!L26="Приобское", SUMIF(Декабрь!J26, "&lt;="&amp;10,Декабрь!R26),0)),0)</f>
        <v>0</v>
      </c>
      <c r="L56" s="27">
        <f>IF(AND(Декабрь!J26&gt;=1,Декабрь!J26&lt;=10),(IF(Декабрь!L26="ПытьЯх", SUMIF(Декабрь!J26, "&lt;="&amp;10,Декабрь!R26),0)),0)</f>
        <v>0</v>
      </c>
      <c r="M56" s="27">
        <f>IF(AND(Декабрь!J26&gt;=1,Декабрь!J26&lt;=10),(IF(Декабрь!L26="Нижневартовск", SUMIF(Декабрь!J26, "&lt;="&amp;10,Декабрь!R26),0)),0)</f>
        <v>0</v>
      </c>
      <c r="N56" s="4"/>
      <c r="O56" s="27">
        <f>IF(AND(Декабрь!J26&gt;=1,Декабрь!J26&lt;=10),(IF(Декабрь!L26="Приобское", SUMIF(Декабрь!J26, "&lt;="&amp;10,Декабрь!P26),0)),0)</f>
        <v>0</v>
      </c>
      <c r="P56" s="27">
        <f>IF(AND(Декабрь!J26&gt;=1,Декабрь!J26&lt;=10),(IF(Декабрь!L26="ПытьЯх", SUMIF(Декабрь!J26, "&lt;="&amp;10,Декабрь!P26),0)),0)</f>
        <v>0</v>
      </c>
      <c r="Q56" s="27">
        <f>IF(AND(Декабрь!J26&gt;=1,Декабрь!J26&lt;=10),(IF(Декабрь!L26="Нижневартовск", SUMIF(Декабрь!J26, "&lt;="&amp;10,Декабрь!P26),0)),0)</f>
        <v>0</v>
      </c>
    </row>
    <row r="57" spans="3:17">
      <c r="C57" s="27">
        <f>IF(AND(Декабрь!B27&gt;=1,Декабрь!B27&lt;=10),(IF(Декабрь!D27="Приобское", SUMIF(Декабрь!B27, "&lt;="&amp;10,Декабрь!J27),0)),0)</f>
        <v>0</v>
      </c>
      <c r="D57" s="27">
        <f>IF(AND(Декабрь!B27&gt;=1,Декабрь!B27&lt;=10),(IF(Декабрь!D27="ПытьЯх", SUMIF(Декабрь!B27, "&lt;="&amp;10,Декабрь!J27),0)),0)</f>
        <v>0</v>
      </c>
      <c r="E57" s="27">
        <f>IF(AND(Декабрь!B27&gt;=1,Декабрь!B27&lt;=10),(IF(Декабрь!D27="Нижневартовск", SUMIF(Декабрь!B27, "&lt;="&amp;10,Декабрь!J27),0)),0)</f>
        <v>0</v>
      </c>
      <c r="G57" s="27">
        <f>IF(AND(Декабрь!B27&gt;=1,Декабрь!B27&lt;=10),(IF(Декабрь!D27="Приобское", SUMIF(Декабрь!B27, "&lt;&gt;"&amp;20,Декабрь!J27),0)),0)</f>
        <v>0</v>
      </c>
      <c r="H57" s="27">
        <f>IF(AND(Декабрь!B27&gt;=1,Декабрь!B27&lt;=10),(IF(Декабрь!D27="ПытьЯх", SUMIF(Декабрь!B27, "&lt;="&amp;10,Декабрь!H27),0)),0)</f>
        <v>0</v>
      </c>
      <c r="I57" s="27">
        <f>IF(AND(Декабрь!B27&gt;=1,Декабрь!B27&lt;=10),(IF(Декабрь!D27="Нижневартовск", SUMIF(Декабрь!B27, "&lt;="&amp;10,Декабрь!H27),0)),0)</f>
        <v>0</v>
      </c>
      <c r="K57" s="27">
        <f>IF(AND(Декабрь!J27&gt;=1,Декабрь!J27&lt;=10),(IF(Декабрь!L27="Приобское", SUMIF(Декабрь!J27, "&lt;="&amp;10,Декабрь!R27),0)),0)</f>
        <v>0</v>
      </c>
      <c r="L57" s="27">
        <f>IF(AND(Декабрь!J27&gt;=1,Декабрь!J27&lt;=10),(IF(Декабрь!L27="ПытьЯх", SUMIF(Декабрь!J27, "&lt;="&amp;10,Декабрь!R27),0)),0)</f>
        <v>0</v>
      </c>
      <c r="M57" s="27">
        <f>IF(AND(Декабрь!J27&gt;=1,Декабрь!J27&lt;=10),(IF(Декабрь!L27="Нижневартовск", SUMIF(Декабрь!J27, "&lt;="&amp;10,Декабрь!R27),0)),0)</f>
        <v>0</v>
      </c>
      <c r="N57" s="4"/>
      <c r="O57" s="27">
        <f>IF(AND(Декабрь!J27&gt;=1,Декабрь!J27&lt;=10),(IF(Декабрь!L27="Приобское", SUMIF(Декабрь!J27, "&lt;="&amp;10,Декабрь!P27),0)),0)</f>
        <v>0</v>
      </c>
      <c r="P57" s="27">
        <f>IF(AND(Декабрь!J27&gt;=1,Декабрь!J27&lt;=10),(IF(Декабрь!L27="ПытьЯх", SUMIF(Декабрь!J27, "&lt;="&amp;10,Декабрь!P27),0)),0)</f>
        <v>0</v>
      </c>
      <c r="Q57" s="27">
        <f>IF(AND(Декабрь!J27&gt;=1,Декабрь!J27&lt;=10),(IF(Декабрь!L27="Нижневартовск", SUMIF(Декабрь!J27, "&lt;="&amp;10,Декабрь!P27),0)),0)</f>
        <v>0</v>
      </c>
    </row>
    <row r="58" spans="3:17">
      <c r="C58" s="27">
        <f>IF(AND(Декабрь!B28&gt;=1,Декабрь!B28&lt;=10),(IF(Декабрь!D28="Приобское", SUMIF(Декабрь!B28, "&lt;="&amp;10,Декабрь!J28),0)),0)</f>
        <v>0</v>
      </c>
      <c r="D58" s="27">
        <f>IF(AND(Декабрь!B28&gt;=1,Декабрь!B28&lt;=10),(IF(Декабрь!D28="ПытьЯх", SUMIF(Декабрь!B28, "&lt;="&amp;10,Декабрь!J28),0)),0)</f>
        <v>0</v>
      </c>
      <c r="E58" s="27">
        <f>IF(AND(Декабрь!B28&gt;=1,Декабрь!B28&lt;=10),(IF(Декабрь!D28="Нижневартовск", SUMIF(Декабрь!B28, "&lt;="&amp;10,Декабрь!J28),0)),0)</f>
        <v>0</v>
      </c>
      <c r="G58" s="27">
        <f>IF(AND(Декабрь!B28&gt;=1,Декабрь!B28&lt;=10),(IF(Декабрь!D28="Приобское", SUMIF(Декабрь!B28, "&lt;="&amp;10,Декабрь!H28),0)),0)</f>
        <v>0</v>
      </c>
      <c r="H58" s="27">
        <f>IF(AND(Декабрь!B28&gt;=1,Декабрь!B28&lt;=10),(IF(Декабрь!D28="ПытьЯх", SUMIF(Декабрь!B28, "&lt;="&amp;10,Декабрь!H28),0)),0)</f>
        <v>0</v>
      </c>
      <c r="I58" s="27">
        <f>IF(AND(Декабрь!B28&gt;=1,Декабрь!B28&lt;=10),(IF(Декабрь!D28="Нижневартовск", SUMIF(Декабрь!B28, "&lt;="&amp;10,Декабрь!H28),0)),0)</f>
        <v>0</v>
      </c>
      <c r="K58" s="27">
        <f>IF(AND(Декабрь!J28&gt;=1,Декабрь!J28&lt;=10),(IF(Декабрь!L28="Приобское", SUMIF(Декабрь!J28, "&lt;="&amp;10,Декабрь!R28),0)),0)</f>
        <v>0</v>
      </c>
      <c r="L58" s="27">
        <f>IF(AND(Декабрь!J28&gt;=1,Декабрь!J28&lt;=10),(IF(Декабрь!L28="ПытьЯх", SUMIF(Декабрь!J28, "&lt;="&amp;10,Декабрь!R28),0)),0)</f>
        <v>0</v>
      </c>
      <c r="M58" s="27">
        <f>IF(AND(Декабрь!J28&gt;=1,Декабрь!J28&lt;=10),(IF(Декабрь!L28="Нижневартовск", SUMIF(Декабрь!J28, "&lt;="&amp;10,Декабрь!R28),0)),0)</f>
        <v>0</v>
      </c>
      <c r="N58" s="4"/>
      <c r="O58" s="27">
        <f>IF(AND(Декабрь!J28&gt;=1,Декабрь!J28&lt;=10),(IF(Декабрь!L28="Приобское", SUMIF(Декабрь!J28, "&lt;="&amp;10,Декабрь!P28),0)),0)</f>
        <v>0</v>
      </c>
      <c r="P58" s="27">
        <f>IF(AND(Декабрь!J28&gt;=1,Декабрь!J28&lt;=10),(IF(Декабрь!L28="ПытьЯх", SUMIF(Декабрь!J28, "&lt;="&amp;10,Декабрь!P28),0)),0)</f>
        <v>0</v>
      </c>
      <c r="Q58" s="27">
        <f>IF(AND(Декабрь!J28&gt;=1,Декабрь!J28&lt;=10),(IF(Декабрь!L28="Нижневартовск", SUMIF(Декабрь!J28, "&lt;="&amp;10,Декабрь!P28),0)),0)</f>
        <v>0</v>
      </c>
    </row>
    <row r="59" spans="3:17">
      <c r="C59" s="27">
        <f>IF(AND(Декабрь!B29&gt;=1,Декабрь!B29&lt;=10),(IF(Декабрь!D29="Приобское", SUMIF(Декабрь!B29, "&lt;="&amp;10,Декабрь!J29),0)),0)</f>
        <v>0</v>
      </c>
      <c r="D59" s="27">
        <f>IF(AND(Декабрь!B29&gt;=1,Декабрь!B29&lt;=10),(IF(Декабрь!D29="ПытьЯх", SUMIF(Декабрь!B29, "&lt;="&amp;10,Декабрь!J29),0)),0)</f>
        <v>0</v>
      </c>
      <c r="E59" s="27">
        <f>IF(AND(Декабрь!B29&gt;=1,Декабрь!B29&lt;=10),(IF(Декабрь!D29="Нижневартовск", SUMIF(Декабрь!B29, "&lt;="&amp;10,Декабрь!J29),0)),0)</f>
        <v>0</v>
      </c>
      <c r="G59" s="27">
        <f>IF(AND(Декабрь!B29&gt;=1,Декабрь!B29&lt;=10),(IF(Декабрь!D29="Приобское", SUMIF(Декабрь!B29, "&lt;="&amp;10,Декабрь!H29),0)),0)</f>
        <v>0</v>
      </c>
      <c r="H59" s="27">
        <f>IF(AND(Декабрь!B29&gt;=1,Декабрь!B29&lt;=10),(IF(Декабрь!D29="ПытьЯх", SUMIF(Декабрь!B29, "&lt;="&amp;10,Декабрь!H29),0)),0)</f>
        <v>0</v>
      </c>
      <c r="I59" s="27">
        <f>IF(AND(Декабрь!B29&gt;=1,Декабрь!B29&lt;=10),(IF(Декабрь!D29="Нижневартовск", SUMIF(Декабрь!B29, "&lt;="&amp;10,Декабрь!H29),0)),0)</f>
        <v>0</v>
      </c>
      <c r="K59" s="27">
        <f>IF(AND(Декабрь!J29&gt;=1,Декабрь!J29&lt;=10),(IF(Декабрь!L29="Приобское", SUMIF(Декабрь!J29, "&lt;="&amp;10,Декабрь!R29),0)),0)</f>
        <v>0</v>
      </c>
      <c r="L59" s="27">
        <f>IF(AND(Декабрь!J29&gt;=1,Декабрь!J29&lt;=10),(IF(Декабрь!L29="ПытьЯх", SUMIF(Декабрь!J29, "&lt;="&amp;10,Декабрь!R29),0)),0)</f>
        <v>0</v>
      </c>
      <c r="M59" s="27">
        <f>IF(AND(Декабрь!J29&gt;=1,Декабрь!J29&lt;=10),(IF(Декабрь!L29="Нижневартовск", SUMIF(Декабрь!J29, "&lt;="&amp;10,Декабрь!R29),0)),0)</f>
        <v>0</v>
      </c>
      <c r="N59" s="4"/>
      <c r="O59" s="27">
        <f>IF(AND(Декабрь!J29&gt;=1,Декабрь!J29&lt;=10),(IF(Декабрь!L29="Приобское", SUMIF(Декабрь!J29, "&lt;="&amp;10,Декабрь!P29),0)),0)</f>
        <v>0</v>
      </c>
      <c r="P59" s="27">
        <f>IF(AND(Декабрь!J29&gt;=1,Декабрь!J29&lt;=10),(IF(Декабрь!L29="ПытьЯх", SUMIF(Декабрь!J29, "&lt;="&amp;10,Декабрь!P29),0)),0)</f>
        <v>0</v>
      </c>
      <c r="Q59" s="27">
        <f>IF(AND(Декабрь!J29&gt;=1,Декабрь!J29&lt;=10),(IF(Декабрь!L29="Нижневартовск", SUMIF(Декабрь!J29, "&lt;="&amp;10,Декабрь!P29),0)),0)</f>
        <v>0</v>
      </c>
    </row>
    <row r="60" spans="3:17">
      <c r="C60" s="27">
        <f>IF(AND(Декабрь!B30&gt;=1,Декабрь!B30&lt;=10),(IF(Декабрь!D30="Приобское", SUMIF(Декабрь!B30, "&lt;="&amp;10,Декабрь!J30),0)),0)</f>
        <v>0</v>
      </c>
      <c r="D60" s="27">
        <f>IF(AND(Декабрь!B30&gt;=1,Декабрь!B30&lt;=10),(IF(Декабрь!D30="ПытьЯх", SUMIF(Декабрь!B30, "&lt;="&amp;10,Декабрь!J30),0)),0)</f>
        <v>0</v>
      </c>
      <c r="E60" s="27">
        <f>IF(AND(Декабрь!B30&gt;=1,Декабрь!B30&lt;=10),(IF(Декабрь!D30="Нижневартовск", SUMIF(Декабрь!B30, "&lt;="&amp;10,Декабрь!J30),0)),0)</f>
        <v>0</v>
      </c>
      <c r="G60" s="27">
        <f>IF(AND(Декабрь!B30&gt;=1,Декабрь!B30&lt;=10),(IF(Декабрь!D30="Приобское", SUMIF(Декабрь!B30, "&lt;="&amp;10,Декабрь!H30),0)),0)</f>
        <v>0</v>
      </c>
      <c r="H60" s="27">
        <f>IF(AND(Декабрь!B30&gt;=1,Декабрь!B30&lt;=10),(IF(Декабрь!D30="ПытьЯх", SUMIF(Декабрь!B30, "&lt;="&amp;10,Декабрь!H30),0)),0)</f>
        <v>0</v>
      </c>
      <c r="I60" s="27">
        <f>IF(AND(Декабрь!B30&gt;=1,Декабрь!B30&lt;=10),(IF(Декабрь!D30="Нижневартовск", SUMIF(Декабрь!B30, "&lt;="&amp;10,Декабрь!H30),0)),0)</f>
        <v>0</v>
      </c>
      <c r="K60" s="27">
        <f>IF(AND(Декабрь!J30&gt;=1,Декабрь!J30&lt;=10),(IF(Декабрь!L30="Приобское", SUMIF(Декабрь!J30, "&lt;="&amp;10,Декабрь!R30),0)),0)</f>
        <v>0</v>
      </c>
      <c r="L60" s="27">
        <f>IF(AND(Декабрь!J30&gt;=1,Декабрь!J30&lt;=10),(IF(Декабрь!L30="ПытьЯх", SUMIF(Декабрь!J30, "&lt;="&amp;10,Декабрь!R30),0)),0)</f>
        <v>0</v>
      </c>
      <c r="M60" s="27">
        <f>IF(AND(Декабрь!J30&gt;=1,Декабрь!J30&lt;=10),(IF(Декабрь!L30="Нижневартовск", SUMIF(Декабрь!J30, "&lt;="&amp;10,Декабрь!R30),0)),0)</f>
        <v>0</v>
      </c>
      <c r="N60" s="4"/>
      <c r="O60" s="27">
        <f>IF(AND(Декабрь!J30&gt;=1,Декабрь!J30&lt;=10),(IF(Декабрь!L30="Приобское", SUMIF(Декабрь!J30, "&lt;="&amp;10,Декабрь!P30),0)),0)</f>
        <v>0</v>
      </c>
      <c r="P60" s="27">
        <f>IF(AND(Декабрь!J30&gt;=1,Декабрь!J30&lt;=10),(IF(Декабрь!L30="ПытьЯх", SUMIF(Декабрь!J30, "&lt;="&amp;10,Декабрь!P30),0)),0)</f>
        <v>0</v>
      </c>
      <c r="Q60" s="27">
        <f>IF(AND(Декабрь!J30&gt;=1,Декабрь!J30&lt;=10),(IF(Декабрь!L30="Нижневартовск", SUMIF(Декабрь!J30, "&lt;="&amp;10,Декабрь!P30),0)),0)</f>
        <v>0</v>
      </c>
    </row>
    <row r="61" spans="3:17">
      <c r="C61" s="27">
        <f>IF(AND(Декабрь!B31&gt;=1,Декабрь!B31&lt;=10),(IF(Декабрь!D31="Приобское", SUMIF(Декабрь!B31, "&lt;="&amp;10,Декабрь!J31),0)),0)</f>
        <v>0</v>
      </c>
      <c r="D61" s="27">
        <f>IF(AND(Декабрь!B31&gt;=1,Декабрь!B31&lt;=10),(IF(Декабрь!D31="ПытьЯх", SUMIF(Декабрь!B31, "&lt;="&amp;10,Декабрь!J31),0)),0)</f>
        <v>0</v>
      </c>
      <c r="E61" s="27">
        <f>IF(AND(Декабрь!B31&gt;=1,Декабрь!B31&lt;=10),(IF(Декабрь!D31="Нижневартовск", SUMIF(Декабрь!B31, "&lt;="&amp;10,Декабрь!J31),0)),0)</f>
        <v>0</v>
      </c>
      <c r="G61" s="27">
        <f>IF(AND(Декабрь!B31&gt;=1,Декабрь!B31&lt;=10),(IF(Декабрь!D31="Приобское", SUMIF(Декабрь!B31, "&lt;="&amp;10,Декабрь!H31),0)),0)</f>
        <v>0</v>
      </c>
      <c r="H61" s="27">
        <f>IF(AND(Декабрь!B31&gt;=1,Декабрь!B31&lt;=10),(IF(Декабрь!D31="ПытьЯх", SUMIF(Декабрь!B31, "&lt;="&amp;10,Декабрь!H31),0)),0)</f>
        <v>0</v>
      </c>
      <c r="I61" s="27">
        <f>IF(AND(Декабрь!B31&gt;=1,Декабрь!B31&lt;=10),(IF(Декабрь!D31="Нижневартовск", SUMIF(Декабрь!B31, "&lt;="&amp;10,Декабрь!H31),0)),0)</f>
        <v>0</v>
      </c>
      <c r="K61" s="27">
        <f>IF(AND(Декабрь!J31&gt;=1,Декабрь!J31&lt;=10),(IF(Декабрь!L31="Приобское", SUMIF(Декабрь!J31, "&lt;="&amp;10,Декабрь!R31),0)),0)</f>
        <v>0</v>
      </c>
      <c r="L61" s="27">
        <f>IF(AND(Декабрь!J31&gt;=1,Декабрь!J31&lt;=10),(IF(Декабрь!L31="ПытьЯх", SUMIF(Декабрь!J31, "&lt;="&amp;10,Декабрь!R31),0)),0)</f>
        <v>0</v>
      </c>
      <c r="M61" s="27">
        <f>IF(AND(Декабрь!J31&gt;=1,Декабрь!J31&lt;=10),(IF(Декабрь!L31="Нижневартовск", SUMIF(Декабрь!J31, "&lt;="&amp;10,Декабрь!R31),0)),0)</f>
        <v>0</v>
      </c>
      <c r="N61" s="4"/>
      <c r="O61" s="27">
        <f>IF(AND(Декабрь!J31&gt;=1,Декабрь!J31&lt;=10),(IF(Декабрь!L31="Приобское", SUMIF(Декабрь!J31, "&lt;="&amp;10,Декабрь!P31),0)),0)</f>
        <v>0</v>
      </c>
      <c r="P61" s="27">
        <f>IF(AND(Декабрь!J31&gt;=1,Декабрь!J31&lt;=10),(IF(Декабрь!L31="ПытьЯх", SUMIF(Декабрь!J31, "&lt;="&amp;10,Декабрь!P31),0)),0)</f>
        <v>0</v>
      </c>
      <c r="Q61" s="27">
        <f>IF(AND(Декабрь!J31&gt;=1,Декабрь!J31&lt;=10),(IF(Декабрь!L31="Нижневартовск", SUMIF(Декабрь!J31, "&lt;="&amp;10,Декабрь!P31),0)),0)</f>
        <v>0</v>
      </c>
    </row>
    <row r="62" spans="3:17">
      <c r="C62" s="27">
        <f>IF(AND(Декабрь!B32&gt;=1,Декабрь!B32&lt;=10),(IF(Декабрь!D32="Приобское", SUMIF(Декабрь!B32, "&lt;="&amp;10,Декабрь!J32),0)),0)</f>
        <v>0</v>
      </c>
      <c r="D62" s="27">
        <f>IF(AND(Декабрь!B32&gt;=1,Декабрь!B32&lt;=10),(IF(Декабрь!D32="ПытьЯх", SUMIF(Декабрь!B32, "&lt;="&amp;10,Декабрь!J32),0)),0)</f>
        <v>0</v>
      </c>
      <c r="E62" s="27">
        <f>IF(AND(Декабрь!B32&gt;=1,Декабрь!B32&lt;=10),(IF(Декабрь!D32="Нижневартовск", SUMIF(Декабрь!B32, "&lt;="&amp;10,Декабрь!J32),0)),0)</f>
        <v>0</v>
      </c>
      <c r="G62" s="27">
        <f>IF(AND(Декабрь!B32&gt;=1,Декабрь!B32&lt;=10),(IF(Декабрь!D32="Приобское", SUMIF(Декабрь!B32, "&lt;="&amp;10,Декабрь!H32),0)),0)</f>
        <v>0</v>
      </c>
      <c r="H62" s="27">
        <f>IF(AND(Декабрь!B32&gt;=1,Декабрь!B32&lt;=10),(IF(Декабрь!D32="ПытьЯх", SUMIF(Декабрь!B32, "&lt;="&amp;10,Декабрь!H32),0)),0)</f>
        <v>0</v>
      </c>
      <c r="I62" s="27">
        <f>IF(AND(Декабрь!B32&gt;=1,Декабрь!B32&lt;=10),(IF(Декабрь!D32="Нижневартовск", SUMIF(Декабрь!B32, "&lt;="&amp;10,Декабрь!H32),0)),0)</f>
        <v>0</v>
      </c>
      <c r="K62" s="27">
        <f>IF(AND(Декабрь!J32&gt;=1,Декабрь!J32&lt;=10),(IF(Декабрь!L32="Приобское", SUMIF(Декабрь!J32, "&lt;="&amp;10,Декабрь!R32),0)),0)</f>
        <v>0</v>
      </c>
      <c r="L62" s="27">
        <f>IF(AND(Декабрь!J32&gt;=1,Декабрь!J32&lt;=10),(IF(Декабрь!L32="ПытьЯх", SUMIF(Декабрь!J32, "&lt;="&amp;10,Декабрь!R32),0)),0)</f>
        <v>0</v>
      </c>
      <c r="M62" s="27">
        <f>IF(AND(Декабрь!J32&gt;=1,Декабрь!J32&lt;=10),(IF(Декабрь!L32="Нижневартовск", SUMIF(Декабрь!J32, "&lt;="&amp;10,Декабрь!R32),0)),0)</f>
        <v>0</v>
      </c>
      <c r="N62" s="4"/>
      <c r="O62" s="27">
        <f>IF(AND(Декабрь!J32&gt;=1,Декабрь!J32&lt;=10),(IF(Декабрь!L32="Приобское", SUMIF(Декабрь!J32, "&lt;="&amp;10,Декабрь!P32),0)),0)</f>
        <v>0</v>
      </c>
      <c r="P62" s="27">
        <f>IF(AND(Декабрь!J32&gt;=1,Декабрь!J32&lt;=10),(IF(Декабрь!L32="ПытьЯх", SUMIF(Декабрь!J32, "&lt;="&amp;10,Декабрь!P32),0)),0)</f>
        <v>0</v>
      </c>
      <c r="Q62" s="27">
        <f>IF(AND(Декабрь!J32&gt;=1,Декабрь!J32&lt;=10),(IF(Декабрь!L32="Нижневартовск", SUMIF(Декабрь!J32, "&lt;="&amp;10,Декабрь!P32),0)),0)</f>
        <v>0</v>
      </c>
    </row>
    <row r="63" spans="3:17">
      <c r="C63" s="27">
        <f>IF(AND(Декабрь!B33&gt;=1,Декабрь!B33&lt;=10),(IF(Декабрь!D33="Приобское", SUMIF(Декабрь!B33, "&lt;="&amp;10,Декабрь!J33),0)),0)</f>
        <v>0</v>
      </c>
      <c r="D63" s="27">
        <f>IF(AND(Декабрь!B33&gt;=1,Декабрь!B33&lt;=10),(IF(Декабрь!D33="ПытьЯх", SUMIF(Декабрь!B33, "&lt;="&amp;10,Декабрь!J33),0)),0)</f>
        <v>0</v>
      </c>
      <c r="E63" s="27">
        <f>IF(AND(Декабрь!B33&gt;=1,Декабрь!B33&lt;=10),(IF(Декабрь!D33="Нижневартовск", SUMIF(Декабрь!B33, "&lt;="&amp;10,Декабрь!J33),0)),0)</f>
        <v>0</v>
      </c>
      <c r="G63" s="27">
        <f>IF(AND(Декабрь!B33&gt;=1,Декабрь!B33&lt;=10),(IF(Декабрь!D33="Приобское", SUMIF(Декабрь!B33, "&lt;="&amp;10,Декабрь!H33),0)),0)</f>
        <v>0</v>
      </c>
      <c r="H63" s="27">
        <f>IF(AND(Декабрь!B33&gt;=1,Декабрь!B33&lt;=10),(IF(Декабрь!D33="ПытьЯх", SUMIF(Декабрь!B33, "&lt;="&amp;10,Декабрь!H33),0)),0)</f>
        <v>0</v>
      </c>
      <c r="I63" s="27">
        <f>IF(AND(Декабрь!B33&gt;=1,Декабрь!B33&lt;=10),(IF(Декабрь!D33="Нижневартовск", SUMIF(Декабрь!B33, "&lt;="&amp;10,Декабрь!H33),0)),0)</f>
        <v>0</v>
      </c>
      <c r="K63" s="27">
        <f>IF(AND(Декабрь!J33&gt;=1,Декабрь!J33&lt;=10),(IF(Декабрь!L33="Приобское", SUMIF(Декабрь!J33, "&lt;="&amp;10,Декабрь!R33),0)),0)</f>
        <v>0</v>
      </c>
      <c r="L63" s="27">
        <f>IF(AND(Декабрь!J33&gt;=1,Декабрь!J33&lt;=10),(IF(Декабрь!L33="ПытьЯх", SUMIF(Декабрь!J33, "&lt;="&amp;10,Декабрь!R33),0)),0)</f>
        <v>0</v>
      </c>
      <c r="M63" s="27">
        <f>IF(AND(Декабрь!J33&gt;=1,Декабрь!J33&lt;=10),(IF(Декабрь!L33="Нижневартовск", SUMIF(Декабрь!J33, "&lt;="&amp;10,Декабрь!R33),0)),0)</f>
        <v>0</v>
      </c>
      <c r="N63" s="4"/>
      <c r="O63" s="27">
        <f>IF(AND(Декабрь!J33&gt;=1,Декабрь!J33&lt;=10),(IF(Декабрь!L33="Приобское", SUMIF(Декабрь!J33, "&lt;="&amp;10,Декабрь!P33),0)),0)</f>
        <v>0</v>
      </c>
      <c r="P63" s="27">
        <f>IF(AND(Декабрь!J33&gt;=1,Декабрь!J33&lt;=10),(IF(Декабрь!L33="ПытьЯх", SUMIF(Декабрь!J33, "&lt;="&amp;10,Декабрь!P33),0)),0)</f>
        <v>0</v>
      </c>
      <c r="Q63" s="27">
        <f>IF(AND(Декабрь!J33&gt;=1,Декабрь!J33&lt;=10),(IF(Декабрь!L33="Нижневартовск", SUMIF(Декабрь!J33, "&lt;="&amp;10,Декабрь!P33),0)),0)</f>
        <v>0</v>
      </c>
    </row>
    <row r="64" spans="3:17">
      <c r="C64" s="27">
        <f>IF(AND(Декабрь!B34&gt;=1,Декабрь!B34&lt;=10),(IF(Декабрь!D34="Приобское", SUMIF(Декабрь!B34, "&lt;="&amp;10,Декабрь!J34),0)),0)</f>
        <v>0</v>
      </c>
      <c r="D64" s="27">
        <f>IF(AND(Декабрь!B34&gt;=1,Декабрь!B34&lt;=10),(IF(Декабрь!D34="ПытьЯх", SUMIF(Декабрь!B34, "&lt;="&amp;10,Декабрь!J34),0)),0)</f>
        <v>0</v>
      </c>
      <c r="E64" s="27">
        <f>IF(AND(Декабрь!B34&gt;=1,Декабрь!B34&lt;=10),(IF(Декабрь!D34="Нижневартовск", SUMIF(Декабрь!B34, "&lt;="&amp;10,Декабрь!J34),0)),0)</f>
        <v>0</v>
      </c>
      <c r="G64" s="27">
        <f>IF(AND(Декабрь!B34&gt;=1,Декабрь!B34&lt;=10),(IF(Декабрь!D34="Приобское", SUMIF(Декабрь!B34, "&lt;="&amp;10,Декабрь!H34),0)),0)</f>
        <v>0</v>
      </c>
      <c r="H64" s="27">
        <f>IF(AND(Декабрь!B34&gt;=1,Декабрь!B34&lt;=10),(IF(Декабрь!D34="ПытьЯх", SUMIF(Декабрь!B34, "&lt;="&amp;10,Декабрь!H34),0)),0)</f>
        <v>0</v>
      </c>
      <c r="I64" s="27">
        <f>IF(AND(Декабрь!B34&gt;=1,Декабрь!B34&lt;=10),(IF(Декабрь!D34="Нижневартовск", SUMIF(Декабрь!B34, "&lt;="&amp;10,Декабрь!H34),0)),0)</f>
        <v>0</v>
      </c>
      <c r="K64" s="27">
        <f>IF(AND(Декабрь!J34&gt;=1,Декабрь!J34&lt;=10),(IF(Декабрь!L34="Приобское", SUMIF(Декабрь!J34, "&lt;="&amp;10,Декабрь!R34),0)),0)</f>
        <v>0</v>
      </c>
      <c r="L64" s="27">
        <f>IF(AND(Декабрь!J34&gt;=1,Декабрь!J34&lt;=10),(IF(Декабрь!L34="ПытьЯх", SUMIF(Декабрь!J34, "&lt;="&amp;10,Декабрь!R34),0)),0)</f>
        <v>0</v>
      </c>
      <c r="M64" s="27">
        <f>IF(AND(Декабрь!J34&gt;=1,Декабрь!J34&lt;=10),(IF(Декабрь!L34="Нижневартовск", SUMIF(Декабрь!J34, "&lt;="&amp;10,Декабрь!R34),0)),0)</f>
        <v>0</v>
      </c>
      <c r="N64" s="4"/>
      <c r="O64" s="27">
        <f>IF(AND(Декабрь!J34&gt;=1,Декабрь!J34&lt;=10),(IF(Декабрь!L34="Приобское", SUMIF(Декабрь!J34, "&lt;="&amp;10,Декабрь!P34),0)),0)</f>
        <v>0</v>
      </c>
      <c r="P64" s="27">
        <f>IF(AND(Декабрь!J34&gt;=1,Декабрь!J34&lt;=10),(IF(Декабрь!L34="ПытьЯх", SUMIF(Декабрь!J34, "&lt;="&amp;10,Декабрь!P34),0)),0)</f>
        <v>0</v>
      </c>
      <c r="Q64" s="27">
        <f>IF(AND(Декабрь!J34&gt;=1,Декабрь!J34&lt;=10),(IF(Декабрь!L34="Нижневартовск", SUMIF(Декабрь!J34, "&lt;="&amp;10,Декабрь!P34),0)),0)</f>
        <v>0</v>
      </c>
    </row>
    <row r="65" spans="3:17">
      <c r="C65" s="27">
        <f>IF(AND(Декабрь!B35&gt;=1,Декабрь!B35&lt;=10),(IF(Декабрь!D35="Приобское", SUMIF(Декабрь!B35, "&lt;="&amp;10,Декабрь!J35),0)),0)</f>
        <v>0</v>
      </c>
      <c r="D65" s="27">
        <f>IF(AND(Декабрь!B35&gt;=1,Декабрь!B35&lt;=10),(IF(Декабрь!D35="ПытьЯх", SUMIF(Декабрь!B35, "&lt;="&amp;10,Декабрь!J35),0)),0)</f>
        <v>0</v>
      </c>
      <c r="E65" s="27">
        <f>IF(AND(Декабрь!B35&gt;=1,Декабрь!B35&lt;=10),(IF(Декабрь!D35="Нижневартовск", SUMIF(Декабрь!B35, "&lt;="&amp;10,Декабрь!J35),0)),0)</f>
        <v>0</v>
      </c>
      <c r="G65" s="27">
        <f>IF(AND(Декабрь!B35&gt;=1,Декабрь!B35&lt;=10),(IF(Декабрь!D35="Приобское", SUMIF(Декабрь!B35, "&lt;="&amp;10,Декабрь!H35),0)),0)</f>
        <v>0</v>
      </c>
      <c r="H65" s="27">
        <f>IF(AND(Декабрь!B35&gt;=1,Декабрь!B35&lt;=10),(IF(Декабрь!D35="ПытьЯх", SUMIF(Декабрь!B35, "&lt;="&amp;10,Декабрь!H35),0)),0)</f>
        <v>0</v>
      </c>
      <c r="I65" s="27">
        <f>IF(AND(Декабрь!B35&gt;=1,Декабрь!B35&lt;=10),(IF(Декабрь!D35="Нижневартовск", SUMIF(Декабрь!B35, "&lt;="&amp;10,Декабрь!H35),0)),0)</f>
        <v>0</v>
      </c>
      <c r="K65" s="27">
        <f>IF(AND(Декабрь!J35&gt;=1,Декабрь!J35&lt;=10),(IF(Декабрь!L35="Приобское", SUMIF(Декабрь!J35, "&lt;="&amp;10,Декабрь!R35),0)),0)</f>
        <v>0</v>
      </c>
      <c r="L65" s="27">
        <f>IF(AND(Декабрь!J35&gt;=1,Декабрь!J35&lt;=10),(IF(Декабрь!L35="ПытьЯх", SUMIF(Декабрь!J35, "&lt;="&amp;10,Декабрь!R35),0)),0)</f>
        <v>0</v>
      </c>
      <c r="M65" s="27">
        <f>IF(AND(Декабрь!J35&gt;=1,Декабрь!J35&lt;=10),(IF(Декабрь!L35="Нижневартовск", SUMIF(Декабрь!J35, "&lt;="&amp;10,Декабрь!R35),0)),0)</f>
        <v>0</v>
      </c>
      <c r="N65" s="4"/>
      <c r="O65" s="27">
        <f>IF(AND(Декабрь!J35&gt;=1,Декабрь!J35&lt;=10),(IF(Декабрь!L35="Приобское", SUMIF(Декабрь!J35, "&lt;="&amp;10,Декабрь!P35),0)),0)</f>
        <v>0</v>
      </c>
      <c r="P65" s="27">
        <f>IF(AND(Декабрь!J35&gt;=1,Декабрь!J35&lt;=10),(IF(Декабрь!L35="ПытьЯх", SUMIF(Декабрь!J35, "&lt;="&amp;10,Декабрь!P35),0)),0)</f>
        <v>0</v>
      </c>
      <c r="Q65" s="27">
        <f>IF(AND(Декабрь!J35&gt;=1,Декабрь!J35&lt;=10),(IF(Декабрь!L35="Нижневартовск", SUMIF(Декабрь!J35, "&lt;="&amp;10,Декабрь!P35),0)),0)</f>
        <v>0</v>
      </c>
    </row>
    <row r="66" spans="3:17">
      <c r="C66" s="27">
        <f>IF(AND(Декабрь!B36&gt;=1,Декабрь!B36&lt;=10),(IF(Декабрь!D36="Приобское", SUMIF(Декабрь!B36, "&lt;="&amp;10,Декабрь!J36),0)),0)</f>
        <v>0</v>
      </c>
      <c r="D66" s="27">
        <f>IF(AND(Декабрь!B36&gt;=1,Декабрь!B36&lt;=10),(IF(Декабрь!D36="ПытьЯх", SUMIF(Декабрь!B36, "&lt;="&amp;10,Декабрь!J36),0)),0)</f>
        <v>0</v>
      </c>
      <c r="E66" s="27">
        <f>IF(AND(Декабрь!B36&gt;=1,Декабрь!B36&lt;=10),(IF(Декабрь!D36="Нижневартовск", SUMIF(Декабрь!B36, "&lt;="&amp;10,Декабрь!J36),0)),0)</f>
        <v>0</v>
      </c>
      <c r="G66" s="27">
        <f>IF(AND(Декабрь!B36&gt;=1,Декабрь!B36&lt;=10),(IF(Декабрь!D36="Приобское", SUMIF(Декабрь!B36, "&lt;="&amp;10,Декабрь!H36),0)),0)</f>
        <v>0</v>
      </c>
      <c r="H66" s="27">
        <f>IF(AND(Декабрь!B36&gt;=1,Декабрь!B36&lt;=10),(IF(Декабрь!D36="ПытьЯх", SUMIF(Декабрь!B36, "&lt;="&amp;10,Декабрь!H36),0)),0)</f>
        <v>0</v>
      </c>
      <c r="I66" s="27">
        <f>IF(AND(Декабрь!B36&gt;=1,Декабрь!B36&lt;=10),(IF(Декабрь!D36="Нижневартовск", SUMIF(Декабрь!B36, "&lt;="&amp;10,Декабрь!H36),0)),0)</f>
        <v>0</v>
      </c>
      <c r="K66" s="27">
        <f>IF(AND(Декабрь!J36&gt;=1,Декабрь!J36&lt;=10),(IF(Декабрь!L36="Приобское", SUMIF(Декабрь!J36, "&lt;="&amp;10,Декабрь!R36),0)),0)</f>
        <v>0</v>
      </c>
      <c r="L66" s="27">
        <f>IF(AND(Декабрь!J36&gt;=1,Декабрь!J36&lt;=10),(IF(Декабрь!L36="ПытьЯх", SUMIF(Декабрь!J36, "&lt;="&amp;10,Декабрь!R36),0)),0)</f>
        <v>0</v>
      </c>
      <c r="M66" s="27">
        <f>IF(AND(Декабрь!J36&gt;=1,Декабрь!J36&lt;=10),(IF(Декабрь!L36="Нижневартовск", SUMIF(Декабрь!J36, "&lt;="&amp;10,Декабрь!R36),0)),0)</f>
        <v>0</v>
      </c>
      <c r="N66" s="4"/>
      <c r="O66" s="27">
        <f>IF(AND(Декабрь!J36&gt;=1,Декабрь!J36&lt;=10),(IF(Декабрь!L36="Приобское", SUMIF(Декабрь!J36, "&lt;="&amp;10,Декабрь!P36),0)),0)</f>
        <v>0</v>
      </c>
      <c r="P66" s="27">
        <f>IF(AND(Декабрь!J36&gt;=1,Декабрь!J36&lt;=10),(IF(Декабрь!L36="ПытьЯх", SUMIF(Декабрь!J36, "&lt;="&amp;10,Декабрь!P36),0)),0)</f>
        <v>0</v>
      </c>
      <c r="Q66" s="27">
        <f>IF(AND(Декабрь!J36&gt;=1,Декабрь!J36&lt;=10),(IF(Декабрь!L36="Нижневартовск", SUMIF(Декабрь!J36, "&lt;="&amp;10,Декабрь!P36),0)),0)</f>
        <v>0</v>
      </c>
    </row>
    <row r="67" spans="3:17">
      <c r="C67" s="27">
        <f>IF(AND(Декабрь!B37&gt;=1,Декабрь!B37&lt;=10),(IF(Декабрь!D37="Приобское", SUMIF(Декабрь!B37, "&lt;="&amp;10,Декабрь!J37),0)),0)</f>
        <v>0</v>
      </c>
      <c r="D67" s="27">
        <f>IF(AND(Декабрь!B37&gt;=1,Декабрь!B37&lt;=10),(IF(Декабрь!D37="ПытьЯх", SUMIF(Декабрь!B37, "&lt;="&amp;10,Декабрь!J37),0)),0)</f>
        <v>0</v>
      </c>
      <c r="E67" s="27">
        <f>IF(AND(Декабрь!B37&gt;=1,Декабрь!B37&lt;=10),(IF(Декабрь!D37="Нижневартовск", SUMIF(Декабрь!B37, "&lt;="&amp;10,Декабрь!J37),0)),0)</f>
        <v>0</v>
      </c>
      <c r="G67" s="27">
        <f>IF(AND(Декабрь!B37&gt;=1,Декабрь!B37&lt;=10),(IF(Декабрь!D37="Приобское", SUMIF(Декабрь!B37, "&lt;="&amp;10,Декабрь!H37),0)),0)</f>
        <v>0</v>
      </c>
      <c r="H67" s="27">
        <f>IF(AND(Декабрь!B37&gt;=1,Декабрь!B37&lt;=10),(IF(Декабрь!D37="ПытьЯх", SUMIF(Декабрь!B37, "&lt;="&amp;10,Декабрь!H37),0)),0)</f>
        <v>0</v>
      </c>
      <c r="I67" s="27">
        <f>IF(AND(Декабрь!B37&gt;=1,Декабрь!B37&lt;=10),(IF(Декабрь!D37="Нижневартовск", SUMIF(Декабрь!B37, "&lt;="&amp;10,Декабрь!H37),0)),0)</f>
        <v>0</v>
      </c>
      <c r="K67" s="27">
        <f>IF(AND(Декабрь!J37&gt;=1,Декабрь!J37&lt;=10),(IF(Декабрь!L37="Приобское", SUMIF(Декабрь!J37, "&lt;="&amp;10,Декабрь!R37),0)),0)</f>
        <v>0</v>
      </c>
      <c r="L67" s="27">
        <f>IF(AND(Декабрь!J37&gt;=1,Декабрь!J37&lt;=10),(IF(Декабрь!L37="ПытьЯх", SUMIF(Декабрь!J37, "&lt;="&amp;10,Декабрь!R37),0)),0)</f>
        <v>0</v>
      </c>
      <c r="M67" s="27">
        <f>IF(AND(Декабрь!J37&gt;=1,Декабрь!J37&lt;=10),(IF(Декабрь!L37="Нижневартовск", SUMIF(Декабрь!J37, "&lt;="&amp;10,Декабрь!R37),0)),0)</f>
        <v>0</v>
      </c>
      <c r="N67" s="4"/>
      <c r="O67" s="27">
        <f>IF(AND(Декабрь!J37&gt;=1,Декабрь!J37&lt;=10),(IF(Декабрь!L37="Приобское", SUMIF(Декабрь!J37, "&lt;="&amp;10,Декабрь!P37),0)),0)</f>
        <v>0</v>
      </c>
      <c r="P67" s="27">
        <f>IF(AND(Декабрь!J37&gt;=1,Декабрь!J37&lt;=10),(IF(Декабрь!L37="ПытьЯх", SUMIF(Декабрь!J37, "&lt;="&amp;10,Декабрь!P37),0)),0)</f>
        <v>0</v>
      </c>
      <c r="Q67" s="27">
        <f>IF(AND(Декабрь!J37&gt;=1,Декабрь!J37&lt;=10),(IF(Декабрь!L37="Нижневартовск", SUMIF(Декабрь!J37, "&lt;="&amp;10,Декабрь!P37),0)),0)</f>
        <v>0</v>
      </c>
    </row>
    <row r="68" spans="3:17">
      <c r="C68" s="27">
        <f>IF(AND(Декабрь!B38&gt;=1,Декабрь!B38&lt;=10),(IF(Декабрь!D38="Приобское", SUMIF(Декабрь!B38, "&lt;="&amp;10,Декабрь!J38),0)),0)</f>
        <v>0</v>
      </c>
      <c r="D68" s="27">
        <f>IF(AND(Декабрь!B38&gt;=1,Декабрь!B38&lt;=10),(IF(Декабрь!D38="ПытьЯх", SUMIF(Декабрь!B38, "&lt;="&amp;10,Декабрь!J38),0)),0)</f>
        <v>0</v>
      </c>
      <c r="E68" s="27">
        <f>IF(AND(Декабрь!B38&gt;=1,Декабрь!B38&lt;=10),(IF(Декабрь!D38="Нижневартовск", SUMIF(Декабрь!B38, "&lt;="&amp;10,Декабрь!J38),0)),0)</f>
        <v>0</v>
      </c>
      <c r="G68" s="27">
        <f>IF(AND(Декабрь!B38&gt;=1,Декабрь!B38&lt;=10),(IF(Декабрь!D38="Приобское", SUMIF(Декабрь!B38, "&lt;="&amp;10,Декабрь!H38),0)),0)</f>
        <v>0</v>
      </c>
      <c r="H68" s="27">
        <f>IF(AND(Декабрь!B38&gt;=1,Декабрь!B38&lt;=10),(IF(Декабрь!D38="ПытьЯх", SUMIF(Декабрь!B38, "&lt;="&amp;10,Декабрь!H38),0)),0)</f>
        <v>0</v>
      </c>
      <c r="I68" s="27">
        <f>IF(AND(Декабрь!B38&gt;=1,Декабрь!B38&lt;=10),(IF(Декабрь!D38="Нижневартовск", SUMIF(Декабрь!B38, "&lt;="&amp;10,Декабрь!H38),0)),0)</f>
        <v>0</v>
      </c>
      <c r="K68" s="27">
        <f>IF(AND(Декабрь!J38&gt;=1,Декабрь!J38&lt;=10),(IF(Декабрь!L38="Приобское", SUMIF(Декабрь!J38, "&lt;="&amp;10,Декабрь!R38),0)),0)</f>
        <v>0</v>
      </c>
      <c r="L68" s="27">
        <f>IF(AND(Декабрь!J38&gt;=1,Декабрь!J38&lt;=10),(IF(Декабрь!L38="ПытьЯх", SUMIF(Декабрь!J38, "&lt;="&amp;10,Декабрь!R38),0)),0)</f>
        <v>0</v>
      </c>
      <c r="M68" s="27">
        <f>IF(AND(Декабрь!J38&gt;=1,Декабрь!J38&lt;=10),(IF(Декабрь!L38="Нижневартовск", SUMIF(Декабрь!J38, "&lt;="&amp;10,Декабрь!R38),0)),0)</f>
        <v>0</v>
      </c>
      <c r="N68" s="4"/>
      <c r="O68" s="27">
        <f>IF(AND(Декабрь!J38&gt;=1,Декабрь!J38&lt;=10),(IF(Декабрь!L38="Приобское", SUMIF(Декабрь!J38, "&lt;="&amp;10,Декабрь!P38),0)),0)</f>
        <v>0</v>
      </c>
      <c r="P68" s="27">
        <f>IF(AND(Декабрь!J38&gt;=1,Декабрь!J38&lt;=10),(IF(Декабрь!L38="ПытьЯх", SUMIF(Декабрь!J38, "&lt;="&amp;10,Декабрь!P38),0)),0)</f>
        <v>0</v>
      </c>
      <c r="Q68" s="27">
        <f>IF(AND(Декабрь!J38&gt;=1,Декабрь!J38&lt;=10),(IF(Декабрь!L38="Нижневартовск", SUMIF(Декабрь!J38, "&lt;="&amp;10,Декабрь!P38),0)),0)</f>
        <v>0</v>
      </c>
    </row>
    <row r="69" spans="3:17">
      <c r="C69" s="27">
        <f>IF(AND(Декабрь!B39&gt;=1,Декабрь!B39&lt;=10),(IF(Декабрь!D39="Приобское", SUMIF(Декабрь!B39, "&lt;="&amp;10,Декабрь!J39),0)),0)</f>
        <v>0</v>
      </c>
      <c r="D69" s="27">
        <f>IF(AND(Декабрь!B39&gt;=1,Декабрь!B39&lt;=10),(IF(Декабрь!D39="ПытьЯх", SUMIF(Декабрь!B39, "&lt;="&amp;10,Декабрь!J39),0)),0)</f>
        <v>0</v>
      </c>
      <c r="E69" s="27">
        <f>IF(AND(Декабрь!B39&gt;=1,Декабрь!B39&lt;=10),(IF(Декабрь!D39="Нижневартовск", SUMIF(Декабрь!B39, "&lt;="&amp;10,Декабрь!J39),0)),0)</f>
        <v>0</v>
      </c>
      <c r="G69" s="27">
        <f>IF(AND(Декабрь!B39&gt;=1,Декабрь!B39&lt;=10),(IF(Декабрь!D39="Приобское", SUMIF(Декабрь!B39, "&lt;="&amp;10,Декабрь!H39),0)),0)</f>
        <v>0</v>
      </c>
      <c r="H69" s="27">
        <f>IF(AND(Декабрь!B39&gt;=1,Декабрь!B39&lt;=10),(IF(Декабрь!D39="ПытьЯх", SUMIF(Декабрь!B39, "&lt;="&amp;10,Декабрь!H39),0)),0)</f>
        <v>0</v>
      </c>
      <c r="I69" s="27">
        <f>IF(AND(Декабрь!B39&gt;=1,Декабрь!B39&lt;=10),(IF(Декабрь!D39="Нижневартовск", SUMIF(Декабрь!B39, "&lt;="&amp;10,Декабрь!H39),0)),0)</f>
        <v>0</v>
      </c>
      <c r="K69" s="27">
        <f>IF(AND(Декабрь!J39&gt;=1,Декабрь!J39&lt;=10),(IF(Декабрь!L39="Приобское", SUMIF(Декабрь!J39, "&lt;="&amp;10,Декабрь!R39),0)),0)</f>
        <v>0</v>
      </c>
      <c r="L69" s="27">
        <f>IF(AND(Декабрь!J39&gt;=1,Декабрь!J39&lt;=10),(IF(Декабрь!L39="ПытьЯх", SUMIF(Декабрь!J39, "&lt;="&amp;10,Декабрь!R39),0)),0)</f>
        <v>0</v>
      </c>
      <c r="M69" s="27">
        <f>IF(AND(Декабрь!J39&gt;=1,Декабрь!J39&lt;=10),(IF(Декабрь!L39="Нижневартовск", SUMIF(Декабрь!J39, "&lt;="&amp;10,Декабрь!R39),0)),0)</f>
        <v>0</v>
      </c>
      <c r="N69" s="4"/>
      <c r="O69" s="27">
        <f>IF(AND(Декабрь!J39&gt;=1,Декабрь!J39&lt;=10),(IF(Декабрь!L39="Приобское", SUMIF(Декабрь!J39, "&lt;="&amp;10,Декабрь!P39),0)),0)</f>
        <v>0</v>
      </c>
      <c r="P69" s="27">
        <f>IF(AND(Декабрь!J39&gt;=1,Декабрь!J39&lt;=10),(IF(Декабрь!L39="ПытьЯх", SUMIF(Декабрь!J39, "&lt;="&amp;10,Декабрь!P39),0)),0)</f>
        <v>0</v>
      </c>
      <c r="Q69" s="27">
        <f>IF(AND(Декабрь!J39&gt;=1,Декабрь!J39&lt;=10),(IF(Декабрь!L39="Нижневартовск", SUMIF(Декабрь!J39, "&lt;="&amp;10,Декабрь!P39),0)),0)</f>
        <v>0</v>
      </c>
    </row>
    <row r="70" spans="3:17">
      <c r="C70" s="27">
        <f>IF(AND(Декабрь!B40&gt;=1,Декабрь!B40&lt;=10),(IF(Декабрь!D40="Приобское", SUMIF(Декабрь!B40, "&lt;="&amp;10,Декабрь!J40),0)),0)</f>
        <v>0</v>
      </c>
      <c r="D70" s="27">
        <f>IF(AND(Декабрь!B40&gt;=1,Декабрь!B40&lt;=10),(IF(Декабрь!D40="ПытьЯх", SUMIF(Декабрь!B40, "&lt;="&amp;10,Декабрь!J40),0)),0)</f>
        <v>0</v>
      </c>
      <c r="E70" s="27">
        <f>IF(AND(Декабрь!B40&gt;=1,Декабрь!B40&lt;=10),(IF(Декабрь!D40="Нижневартовск", SUMIF(Декабрь!B40, "&lt;="&amp;10,Декабрь!J40),0)),0)</f>
        <v>0</v>
      </c>
      <c r="G70" s="27">
        <f>IF(AND(Декабрь!B40&gt;=1,Декабрь!B40&lt;=10),(IF(Декабрь!D40="Приобское", SUMIF(Декабрь!B40, "&lt;="&amp;10,Декабрь!H40),0)),0)</f>
        <v>0</v>
      </c>
      <c r="H70" s="27">
        <f>IF(AND(Декабрь!B40&gt;=1,Декабрь!B40&lt;=10),(IF(Декабрь!D40="ПытьЯх", SUMIF(Декабрь!B40, "&lt;="&amp;10,Декабрь!H40),0)),0)</f>
        <v>0</v>
      </c>
      <c r="I70" s="27">
        <f>IF(AND(Декабрь!B40&gt;=1,Декабрь!B40&lt;=10),(IF(Декабрь!D40="Нижневартовск", SUMIF(Декабрь!B40, "&lt;="&amp;10,Декабрь!H40),0)),0)</f>
        <v>0</v>
      </c>
      <c r="K70" s="27">
        <f>IF(AND(Декабрь!J40&gt;=1,Декабрь!J40&lt;=10),(IF(Декабрь!L40="Приобское", SUMIF(Декабрь!J40, "&lt;="&amp;10,Декабрь!R40),0)),0)</f>
        <v>0</v>
      </c>
      <c r="L70" s="27">
        <f>IF(AND(Декабрь!J40&gt;=1,Декабрь!J40&lt;=10),(IF(Декабрь!L40="ПытьЯх", SUMIF(Декабрь!J40, "&lt;="&amp;10,Декабрь!R40),0)),0)</f>
        <v>0</v>
      </c>
      <c r="M70" s="27">
        <f>IF(AND(Декабрь!J40&gt;=1,Декабрь!J40&lt;=10),(IF(Декабрь!L40="Нижневартовск", SUMIF(Декабрь!J40, "&lt;="&amp;10,Декабрь!R40),0)),0)</f>
        <v>0</v>
      </c>
      <c r="N70" s="4"/>
      <c r="O70" s="27">
        <f>IF(AND(Декабрь!J40&gt;=1,Декабрь!J40&lt;=10),(IF(Декабрь!L40="Приобское", SUMIF(Декабрь!J40, "&lt;="&amp;10,Декабрь!P40),0)),0)</f>
        <v>0</v>
      </c>
      <c r="P70" s="27">
        <f>IF(AND(Декабрь!J40&gt;=1,Декабрь!J40&lt;=10),(IF(Декабрь!L40="ПытьЯх", SUMIF(Декабрь!J40, "&lt;="&amp;10,Декабрь!P40),0)),0)</f>
        <v>0</v>
      </c>
      <c r="Q70" s="27">
        <f>IF(AND(Декабрь!J40&gt;=1,Декабрь!J40&lt;=10),(IF(Декабрь!L40="Нижневартовск", SUMIF(Декабрь!J40, "&lt;="&amp;10,Декабрь!P40),0)),0)</f>
        <v>0</v>
      </c>
    </row>
    <row r="71" spans="3:17">
      <c r="C71" s="27">
        <f>IF(AND(Декабрь!B41&gt;=1,Декабрь!B41&lt;=10),(IF(Декабрь!D41="Приобское", SUMIF(Декабрь!B41, "&lt;="&amp;10,Декабрь!J41),0)),0)</f>
        <v>0</v>
      </c>
      <c r="D71" s="27">
        <f>IF(AND(Декабрь!B41&gt;=1,Декабрь!B41&lt;=10),(IF(Декабрь!D41="ПытьЯх", SUMIF(Декабрь!B41, "&lt;="&amp;10,Декабрь!J41),0)),0)</f>
        <v>0</v>
      </c>
      <c r="E71" s="27">
        <f>IF(AND(Декабрь!B41&gt;=1,Декабрь!B41&lt;=10),(IF(Декабрь!D41="Нижневартовск", SUMIF(Декабрь!B41, "&lt;="&amp;10,Декабрь!J41),0)),0)</f>
        <v>0</v>
      </c>
      <c r="G71" s="27">
        <f>IF(AND(Декабрь!B41&gt;=1,Декабрь!B41&lt;=10),(IF(Декабрь!D41="Приобское", SUMIF(Декабрь!B41, "&lt;="&amp;10,Декабрь!H41),0)),0)</f>
        <v>0</v>
      </c>
      <c r="H71" s="27">
        <f>IF(AND(Декабрь!B41&gt;=1,Декабрь!B41&lt;=10),(IF(Декабрь!D41="ПытьЯх", SUMIF(Декабрь!B41, "&lt;="&amp;10,Декабрь!H41),0)),0)</f>
        <v>0</v>
      </c>
      <c r="I71" s="27">
        <f>IF(AND(Декабрь!B41&gt;=1,Декабрь!B41&lt;=10),(IF(Декабрь!D41="Нижневартовск", SUMIF(Декабрь!B41, "&lt;="&amp;10,Декабрь!H41),0)),0)</f>
        <v>0</v>
      </c>
      <c r="K71" s="27">
        <f>IF(AND(Декабрь!J41&gt;=1,Декабрь!J41&lt;=10),(IF(Декабрь!L41="Приобское", SUMIF(Декабрь!J41, "&lt;="&amp;10,Декабрь!R41),0)),0)</f>
        <v>0</v>
      </c>
      <c r="L71" s="27">
        <f>IF(AND(Декабрь!J41&gt;=1,Декабрь!J41&lt;=10),(IF(Декабрь!L41="ПытьЯх", SUMIF(Декабрь!J41, "&lt;="&amp;10,Декабрь!R41),0)),0)</f>
        <v>0</v>
      </c>
      <c r="M71" s="27">
        <f>IF(AND(Декабрь!J41&gt;=1,Декабрь!J41&lt;=10),(IF(Декабрь!L41="Нижневартовск", SUMIF(Декабрь!J41, "&lt;="&amp;10,Декабрь!R41),0)),0)</f>
        <v>0</v>
      </c>
      <c r="N71" s="4"/>
      <c r="O71" s="27">
        <f>IF(AND(Декабрь!J41&gt;=1,Декабрь!J41&lt;=10),(IF(Декабрь!L41="Приобское", SUMIF(Декабрь!J41, "&lt;="&amp;10,Декабрь!P41),0)),0)</f>
        <v>0</v>
      </c>
      <c r="P71" s="27">
        <f>IF(AND(Декабрь!J41&gt;=1,Декабрь!J41&lt;=10),(IF(Декабрь!L41="ПытьЯх", SUMIF(Декабрь!J41, "&lt;="&amp;10,Декабрь!P41),0)),0)</f>
        <v>0</v>
      </c>
      <c r="Q71" s="27">
        <f>IF(AND(Декабрь!J41&gt;=1,Декабрь!J41&lt;=10),(IF(Декабрь!L41="Нижневартовск", SUMIF(Декабрь!J41, "&lt;="&amp;10,Декабрь!P41),0)),0)</f>
        <v>0</v>
      </c>
    </row>
    <row r="72" spans="3:17">
      <c r="C72" s="27">
        <f>IF(AND(Декабрь!B42&gt;=1,Декабрь!B42&lt;=10),(IF(Декабрь!D42="Приобское", SUMIF(Декабрь!B42, "&lt;="&amp;10,Декабрь!J42),0)),0)</f>
        <v>0</v>
      </c>
      <c r="D72" s="27">
        <f>IF(AND(Декабрь!B42&gt;=1,Декабрь!B42&lt;=10),(IF(Декабрь!D42="ПытьЯх", SUMIF(Декабрь!B42, "&lt;="&amp;10,Декабрь!J42),0)),0)</f>
        <v>0</v>
      </c>
      <c r="E72" s="27">
        <f>IF(AND(Декабрь!B42&gt;=1,Декабрь!B42&lt;=10),(IF(Декабрь!D42="Нижневартовск", SUMIF(Декабрь!B42, "&lt;="&amp;10,Декабрь!J42),0)),0)</f>
        <v>0</v>
      </c>
      <c r="G72" s="27">
        <f>IF(AND(Декабрь!B42&gt;=1,Декабрь!B42&lt;=10),(IF(Декабрь!D42="Приобское", SUMIF(Декабрь!B42, "&lt;="&amp;10,Декабрь!H42),0)),0)</f>
        <v>0</v>
      </c>
      <c r="H72" s="27">
        <f>IF(AND(Декабрь!B42&gt;=1,Декабрь!B42&lt;=10),(IF(Декабрь!D42="ПытьЯх", SUMIF(Декабрь!B42, "&lt;="&amp;10,Декабрь!H42),0)),0)</f>
        <v>0</v>
      </c>
      <c r="I72" s="27">
        <f>IF(AND(Декабрь!B42&gt;=1,Декабрь!B42&lt;=10),(IF(Декабрь!D42="Нижневартовск", SUMIF(Декабрь!B42, "&lt;="&amp;10,Декабрь!H42),0)),0)</f>
        <v>0</v>
      </c>
      <c r="K72" s="27">
        <f>IF(AND(Декабрь!J42&gt;=1,Декабрь!J42&lt;=10),(IF(Декабрь!L42="Приобское", SUMIF(Декабрь!J42, "&lt;="&amp;10,Декабрь!R42),0)),0)</f>
        <v>0</v>
      </c>
      <c r="L72" s="27">
        <f>IF(AND(Декабрь!J42&gt;=1,Декабрь!J42&lt;=10),(IF(Декабрь!L42="ПытьЯх", SUMIF(Декабрь!J42, "&lt;="&amp;10,Декабрь!R42),0)),0)</f>
        <v>0</v>
      </c>
      <c r="M72" s="27">
        <f>IF(AND(Декабрь!J42&gt;=1,Декабрь!J42&lt;=10),(IF(Декабрь!L42="Нижневартовск", SUMIF(Декабрь!J42, "&lt;="&amp;10,Декабрь!R42),0)),0)</f>
        <v>0</v>
      </c>
      <c r="N72" s="4"/>
      <c r="O72" s="27">
        <f>IF(AND(Декабрь!J42&gt;=1,Декабрь!J42&lt;=10),(IF(Декабрь!L42="Приобское", SUMIF(Декабрь!J42, "&lt;="&amp;10,Декабрь!P42),0)),0)</f>
        <v>0</v>
      </c>
      <c r="P72" s="27">
        <f>IF(AND(Декабрь!J42&gt;=1,Декабрь!J42&lt;=10),(IF(Декабрь!L42="ПытьЯх", SUMIF(Декабрь!J42, "&lt;="&amp;10,Декабрь!P42),0)),0)</f>
        <v>0</v>
      </c>
      <c r="Q72" s="27">
        <f>IF(AND(Декабрь!J42&gt;=1,Декабрь!J42&lt;=10),(IF(Декабрь!L42="Нижневартовск", SUMIF(Декабрь!J42, "&lt;="&amp;10,Декабрь!P42),0)),0)</f>
        <v>0</v>
      </c>
    </row>
    <row r="73" spans="3:17">
      <c r="C73" s="27">
        <f>IF(AND(Декабрь!B43&gt;=1,Декабрь!B43&lt;=10),(IF(Декабрь!D43="Приобское", SUMIF(Декабрь!B43, "&lt;="&amp;10,Декабрь!J43),0)),0)</f>
        <v>0</v>
      </c>
      <c r="D73" s="27">
        <f>IF(AND(Декабрь!B43&gt;=1,Декабрь!B43&lt;=10),(IF(Декабрь!D43="ПытьЯх", SUMIF(Декабрь!B43, "&lt;="&amp;10,Декабрь!J43),0)),0)</f>
        <v>0</v>
      </c>
      <c r="E73" s="27">
        <f>IF(AND(Декабрь!B43&gt;=1,Декабрь!B43&lt;=10),(IF(Декабрь!D43="Нижневартовск", SUMIF(Декабрь!B43, "&lt;="&amp;10,Декабрь!J43),0)),0)</f>
        <v>0</v>
      </c>
      <c r="G73" s="27">
        <f>IF(AND(Декабрь!B43&gt;=1,Декабрь!B43&lt;=10),(IF(Декабрь!D43="Приобское", SUMIF(Декабрь!B43, "&lt;="&amp;10,Декабрь!H43),0)),0)</f>
        <v>0</v>
      </c>
      <c r="H73" s="27">
        <f>IF(AND(Декабрь!B43&gt;=1,Декабрь!B43&lt;=10),(IF(Декабрь!D43="ПытьЯх", SUMIF(Декабрь!B43, "&lt;="&amp;10,Декабрь!H43),0)),0)</f>
        <v>0</v>
      </c>
      <c r="I73" s="27">
        <f>IF(AND(Декабрь!B43&gt;=1,Декабрь!B43&lt;=10),(IF(Декабрь!D43="Нижневартовск", SUMIF(Декабрь!B43, "&lt;="&amp;10,Декабрь!H43),0)),0)</f>
        <v>0</v>
      </c>
      <c r="K73" s="27">
        <f>IF(AND(Декабрь!J43&gt;=1,Декабрь!J43&lt;=10),(IF(Декабрь!L43="Приобское", SUMIF(Декабрь!J43, "&lt;="&amp;10,Декабрь!R43),0)),0)</f>
        <v>0</v>
      </c>
      <c r="L73" s="27">
        <f>IF(AND(Декабрь!J43&gt;=1,Декабрь!J43&lt;=10),(IF(Декабрь!L43="ПытьЯх", SUMIF(Декабрь!J43, "&lt;="&amp;10,Декабрь!R43),0)),0)</f>
        <v>0</v>
      </c>
      <c r="M73" s="27">
        <f>IF(AND(Декабрь!J43&gt;=1,Декабрь!J43&lt;=10),(IF(Декабрь!L43="Нижневартовск", SUMIF(Декабрь!J43, "&lt;="&amp;10,Декабрь!R43),0)),0)</f>
        <v>0</v>
      </c>
      <c r="N73" s="4"/>
      <c r="O73" s="27">
        <f>IF(AND(Декабрь!J43&gt;=1,Декабрь!J43&lt;=10),(IF(Декабрь!L43="Приобское", SUMIF(Декабрь!J43, "&lt;="&amp;10,Декабрь!P43),0)),0)</f>
        <v>0</v>
      </c>
      <c r="P73" s="27">
        <f>IF(AND(Декабрь!J43&gt;=1,Декабрь!J43&lt;=10),(IF(Декабрь!L43="ПытьЯх", SUMIF(Декабрь!J43, "&lt;="&amp;10,Декабрь!P43),0)),0)</f>
        <v>0</v>
      </c>
      <c r="Q73" s="27">
        <f>IF(AND(Декабрь!J43&gt;=1,Декабрь!J43&lt;=10),(IF(Декабрь!L43="Нижневартовск", SUMIF(Декабрь!J43, "&lt;="&amp;10,Декабрь!P43),0)),0)</f>
        <v>0</v>
      </c>
    </row>
    <row r="74" spans="3:17">
      <c r="C74" s="27">
        <f>IF(AND(Декабрь!B44&gt;=1,Декабрь!B44&lt;=10),(IF(Декабрь!D44="Приобское", SUMIF(Декабрь!B44, "&lt;="&amp;10,Декабрь!J44),0)),0)</f>
        <v>0</v>
      </c>
      <c r="D74" s="27">
        <f>IF(AND(Декабрь!B44&gt;=1,Декабрь!B44&lt;=10),(IF(Декабрь!D44="ПытьЯх", SUMIF(Декабрь!B44, "&lt;="&amp;10,Декабрь!J44),0)),0)</f>
        <v>0</v>
      </c>
      <c r="E74" s="27">
        <f>IF(AND(Декабрь!B44&gt;=1,Декабрь!B44&lt;=10),(IF(Декабрь!D44="Нижневартовск", SUMIF(Декабрь!B44, "&lt;="&amp;10,Декабрь!J44),0)),0)</f>
        <v>0</v>
      </c>
      <c r="G74" s="27">
        <f>IF(AND(Декабрь!B44&gt;=1,Декабрь!B44&lt;=10),(IF(Декабрь!D44="Приобское", SUMIF(Декабрь!B44, "&lt;="&amp;10,Декабрь!H44),0)),0)</f>
        <v>0</v>
      </c>
      <c r="H74" s="27">
        <f>IF(AND(Декабрь!B44&gt;=1,Декабрь!B44&lt;=10),(IF(Декабрь!D44="ПытьЯх", SUMIF(Декабрь!B44, "&lt;="&amp;10,Декабрь!H44),0)),0)</f>
        <v>0</v>
      </c>
      <c r="I74" s="27">
        <f>IF(AND(Декабрь!B44&gt;=1,Декабрь!B44&lt;=10),(IF(Декабрь!D44="Нижневартовск", SUMIF(Декабрь!B44, "&lt;="&amp;10,Декабрь!H44),0)),0)</f>
        <v>0</v>
      </c>
      <c r="K74" s="27">
        <f>IF(AND(Декабрь!J44&gt;=1,Декабрь!J44&lt;=10),(IF(Декабрь!L44="Приобское", SUMIF(Декабрь!J44, "&lt;="&amp;10,Декабрь!R44),0)),0)</f>
        <v>0</v>
      </c>
      <c r="L74" s="27">
        <f>IF(AND(Декабрь!J44&gt;=1,Декабрь!J44&lt;=10),(IF(Декабрь!L44="ПытьЯх", SUMIF(Декабрь!J44, "&lt;="&amp;10,Декабрь!R44),0)),0)</f>
        <v>0</v>
      </c>
      <c r="M74" s="27">
        <f>IF(AND(Декабрь!J44&gt;=1,Декабрь!J44&lt;=10),(IF(Декабрь!L44="Нижневартовск", SUMIF(Декабрь!J44, "&lt;="&amp;10,Декабрь!R44),0)),0)</f>
        <v>0</v>
      </c>
      <c r="N74" s="4"/>
      <c r="O74" s="27">
        <f>IF(AND(Декабрь!J44&gt;=1,Декабрь!J44&lt;=10),(IF(Декабрь!L44="Приобское", SUMIF(Декабрь!J44, "&lt;="&amp;10,Декабрь!P44),0)),0)</f>
        <v>0</v>
      </c>
      <c r="P74" s="27">
        <f>IF(AND(Декабрь!J44&gt;=1,Декабрь!J44&lt;=10),(IF(Декабрь!L44="ПытьЯх", SUMIF(Декабрь!J44, "&lt;="&amp;10,Декабрь!P44),0)),0)</f>
        <v>0</v>
      </c>
      <c r="Q74" s="27">
        <f>IF(AND(Декабрь!J44&gt;=1,Декабрь!J44&lt;=10),(IF(Декабрь!L44="Нижневартовск", SUMIF(Декабрь!J44, "&lt;="&amp;10,Декабрь!P44),0)),0)</f>
        <v>0</v>
      </c>
    </row>
    <row r="75" spans="3:17">
      <c r="C75" s="27">
        <f>IF(AND(Декабрь!B45&gt;=1,Декабрь!B45&lt;=10),(IF(Декабрь!D45="Приобское", SUMIF(Декабрь!B45, "&lt;="&amp;10,Декабрь!J45),0)),0)</f>
        <v>0</v>
      </c>
      <c r="D75" s="27">
        <f>IF(AND(Декабрь!B45&gt;=1,Декабрь!B45&lt;=10),(IF(Декабрь!D45="ПытьЯх", SUMIF(Декабрь!B45, "&lt;="&amp;10,Декабрь!J45),0)),0)</f>
        <v>0</v>
      </c>
      <c r="E75" s="27">
        <f>IF(AND(Декабрь!B45&gt;=1,Декабрь!B45&lt;=10),(IF(Декабрь!D45="Нижневартовск", SUMIF(Декабрь!B45, "&lt;="&amp;10,Декабрь!J45),0)),0)</f>
        <v>0</v>
      </c>
      <c r="G75" s="27">
        <f>IF(AND(Декабрь!B45&gt;=1,Декабрь!B45&lt;=10),(IF(Декабрь!D45="Приобское", SUMIF(Декабрь!B45, "&lt;="&amp;10,Декабрь!H45),0)),0)</f>
        <v>0</v>
      </c>
      <c r="H75" s="27">
        <f>IF(AND(Декабрь!B45&gt;=1,Декабрь!B45&lt;=10),(IF(Декабрь!D45="ПытьЯх", SUMIF(Декабрь!B45, "&lt;="&amp;10,Декабрь!H45),0)),0)</f>
        <v>0</v>
      </c>
      <c r="I75" s="27">
        <f>IF(AND(Декабрь!B45&gt;=1,Декабрь!B45&lt;=10),(IF(Декабрь!D45="Нижневартовск", SUMIF(Декабрь!B45, "&lt;="&amp;10,Декабрь!H45),0)),0)</f>
        <v>0</v>
      </c>
      <c r="K75" s="27">
        <f>IF(AND(Декабрь!J45&gt;=1,Декабрь!J45&lt;=10),(IF(Декабрь!L45="Приобское", SUMIF(Декабрь!J45, "&lt;="&amp;10,Декабрь!R45),0)),0)</f>
        <v>0</v>
      </c>
      <c r="L75" s="27">
        <f>IF(AND(Декабрь!J45&gt;=1,Декабрь!J45&lt;=10),(IF(Декабрь!L45="ПытьЯх", SUMIF(Декабрь!J45, "&lt;="&amp;10,Декабрь!R45),0)),0)</f>
        <v>0</v>
      </c>
      <c r="M75" s="27">
        <f>IF(AND(Декабрь!J45&gt;=1,Декабрь!J45&lt;=10),(IF(Декабрь!L45="Нижневартовск", SUMIF(Декабрь!J45, "&lt;="&amp;10,Декабрь!R45),0)),0)</f>
        <v>0</v>
      </c>
      <c r="N75" s="4"/>
      <c r="O75" s="27">
        <f>IF(AND(Декабрь!J45&gt;=1,Декабрь!J45&lt;=10),(IF(Декабрь!L45="Приобское", SUMIF(Декабрь!J45, "&lt;="&amp;10,Декабрь!P45),0)),0)</f>
        <v>0</v>
      </c>
      <c r="P75" s="27">
        <f>IF(AND(Декабрь!J45&gt;=1,Декабрь!J45&lt;=10),(IF(Декабрь!L45="ПытьЯх", SUMIF(Декабрь!J45, "&lt;="&amp;10,Декабрь!P45),0)),0)</f>
        <v>0</v>
      </c>
      <c r="Q75" s="27">
        <f>IF(AND(Декабрь!J45&gt;=1,Декабрь!J45&lt;=10),(IF(Декабрь!L45="Нижневартовск", SUMIF(Декабрь!J45, "&lt;="&amp;10,Декабрь!P45),0)),0)</f>
        <v>0</v>
      </c>
    </row>
    <row r="76" spans="3:17">
      <c r="C76" s="27">
        <f>IF(AND(Декабрь!B46&gt;=1,Декабрь!B46&lt;=10),(IF(Декабрь!D46="Приобское", SUMIF(Декабрь!B46, "&lt;="&amp;10,Декабрь!J46),0)),0)</f>
        <v>0</v>
      </c>
      <c r="D76" s="27">
        <f>IF(AND(Декабрь!B46&gt;=1,Декабрь!B46&lt;=10),(IF(Декабрь!D46="ПытьЯх", SUMIF(Декабрь!B46, "&lt;="&amp;10,Декабрь!J46),0)),0)</f>
        <v>0</v>
      </c>
      <c r="E76" s="27">
        <f>IF(AND(Декабрь!B46&gt;=1,Декабрь!B46&lt;=10),(IF(Декабрь!D46="Нижневартовск", SUMIF(Декабрь!B46, "&lt;="&amp;10,Декабрь!J46),0)),0)</f>
        <v>0</v>
      </c>
      <c r="G76" s="27">
        <f>IF(AND(Декабрь!B46&gt;=1,Декабрь!B46&lt;=10),(IF(Декабрь!D46="Приобское", SUMIF(Декабрь!B46, "&lt;="&amp;10,Декабрь!H46),0)),0)</f>
        <v>0</v>
      </c>
      <c r="H76" s="27">
        <f>IF(AND(Декабрь!B46&gt;=1,Декабрь!B46&lt;=10),(IF(Декабрь!D46="ПытьЯх", SUMIF(Декабрь!B46, "&lt;="&amp;10,Декабрь!H46),0)),0)</f>
        <v>0</v>
      </c>
      <c r="I76" s="27">
        <f>IF(AND(Декабрь!B46&gt;=1,Декабрь!B46&lt;=10),(IF(Декабрь!D46="Нижневартовск", SUMIF(Декабрь!B46, "&lt;="&amp;10,Декабрь!H46),0)),0)</f>
        <v>0</v>
      </c>
      <c r="K76" s="27">
        <f>IF(AND(Декабрь!J46&gt;=1,Декабрь!J46&lt;=10),(IF(Декабрь!L46="Приобское", SUMIF(Декабрь!J46, "&lt;="&amp;10,Декабрь!R46),0)),0)</f>
        <v>0</v>
      </c>
      <c r="L76" s="27">
        <f>IF(AND(Декабрь!J46&gt;=1,Декабрь!J46&lt;=10),(IF(Декабрь!L46="ПытьЯх", SUMIF(Декабрь!J46, "&lt;="&amp;10,Декабрь!R46),0)),0)</f>
        <v>0</v>
      </c>
      <c r="M76" s="27">
        <f>IF(AND(Декабрь!J46&gt;=1,Декабрь!J46&lt;=10),(IF(Декабрь!L46="Нижневартовск", SUMIF(Декабрь!J46, "&lt;="&amp;10,Декабрь!R46),0)),0)</f>
        <v>0</v>
      </c>
      <c r="N76" s="4"/>
      <c r="O76" s="27">
        <f>IF(AND(Декабрь!J46&gt;=1,Декабрь!J46&lt;=10),(IF(Декабрь!L46="Приобское", SUMIF(Декабрь!J46, "&lt;="&amp;10,Декабрь!P46),0)),0)</f>
        <v>0</v>
      </c>
      <c r="P76" s="27">
        <f>IF(AND(Декабрь!J46&gt;=1,Декабрь!J46&lt;=10),(IF(Декабрь!L46="ПытьЯх", SUMIF(Декабрь!J46, "&lt;="&amp;10,Декабрь!P46),0)),0)</f>
        <v>0</v>
      </c>
      <c r="Q76" s="27">
        <f>IF(AND(Декабрь!J46&gt;=1,Декабрь!J46&lt;=10),(IF(Декабрь!L46="Нижневартовск", SUMIF(Декабрь!J46, "&lt;="&amp;10,Декабрь!P46),0)),0)</f>
        <v>0</v>
      </c>
    </row>
    <row r="77" spans="3:17">
      <c r="C77" s="27">
        <f>IF(AND(Декабрь!B47&gt;=1,Декабрь!B47&lt;=10),(IF(Декабрь!D47="Приобское", SUMIF(Декабрь!B47, "&lt;="&amp;10,Декабрь!J47),0)),0)</f>
        <v>0</v>
      </c>
      <c r="D77" s="27">
        <f>IF(AND(Декабрь!B47&gt;=1,Декабрь!B47&lt;=10),(IF(Декабрь!D47="ПытьЯх", SUMIF(Декабрь!B47, "&lt;="&amp;10,Декабрь!J47),0)),0)</f>
        <v>0</v>
      </c>
      <c r="E77" s="27">
        <f>IF(AND(Декабрь!B47&gt;=1,Декабрь!B47&lt;=10),(IF(Декабрь!D47="Нижневартовск", SUMIF(Декабрь!B47, "&lt;="&amp;10,Декабрь!J47),0)),0)</f>
        <v>0</v>
      </c>
      <c r="G77" s="27">
        <f>IF(AND(Декабрь!B47&gt;=1,Декабрь!B47&lt;=10),(IF(Декабрь!D47="Приобское", SUMIF(Декабрь!B47, "&lt;="&amp;10,Декабрь!H47),0)),0)</f>
        <v>0</v>
      </c>
      <c r="H77" s="27">
        <f>IF(AND(Декабрь!B47&gt;=1,Декабрь!B47&lt;=10),(IF(Декабрь!D47="ПытьЯх", SUMIF(Декабрь!B47, "&lt;="&amp;10,Декабрь!H47),0)),0)</f>
        <v>0</v>
      </c>
      <c r="I77" s="27">
        <f>IF(AND(Декабрь!B47&gt;=1,Декабрь!B47&lt;=10),(IF(Декабрь!D47="Нижневартовск", SUMIF(Декабрь!B47, "&lt;="&amp;10,Декабрь!H47),0)),0)</f>
        <v>0</v>
      </c>
      <c r="K77" s="27">
        <f>IF(AND(Декабрь!J47&gt;=1,Декабрь!J47&lt;=10),(IF(Декабрь!L47="Приобское", SUMIF(Декабрь!J47, "&lt;="&amp;10,Декабрь!R47),0)),0)</f>
        <v>0</v>
      </c>
      <c r="L77" s="27">
        <f>IF(AND(Декабрь!J47&gt;=1,Декабрь!J47&lt;=10),(IF(Декабрь!L47="ПытьЯх", SUMIF(Декабрь!J47, "&lt;="&amp;10,Декабрь!R47),0)),0)</f>
        <v>0</v>
      </c>
      <c r="M77" s="27">
        <f>IF(AND(Декабрь!J47&gt;=1,Декабрь!J47&lt;=10),(IF(Декабрь!L47="Нижневартовск", SUMIF(Декабрь!J47, "&lt;="&amp;10,Декабрь!R47),0)),0)</f>
        <v>0</v>
      </c>
      <c r="N77" s="4"/>
      <c r="O77" s="27">
        <f>IF(AND(Декабрь!J47&gt;=1,Декабрь!J47&lt;=10),(IF(Декабрь!L47="Приобское", SUMIF(Декабрь!J47, "&lt;="&amp;10,Декабрь!P47),0)),0)</f>
        <v>0</v>
      </c>
      <c r="P77" s="27">
        <f>IF(AND(Декабрь!J47&gt;=1,Декабрь!J47&lt;=10),(IF(Декабрь!L47="ПытьЯх", SUMIF(Декабрь!J47, "&lt;="&amp;10,Декабрь!P47),0)),0)</f>
        <v>0</v>
      </c>
      <c r="Q77" s="27">
        <f>IF(AND(Декабрь!J47&gt;=1,Декабрь!J47&lt;=10),(IF(Декабрь!L47="Нижневартовск", SUMIF(Декабрь!J47, "&lt;="&amp;10,Декабрь!P47),0)),0)</f>
        <v>0</v>
      </c>
    </row>
    <row r="78" spans="3:17">
      <c r="C78" s="27">
        <f>IF(AND(Декабрь!B48&gt;=1,Декабрь!B48&lt;=10),(IF(Декабрь!D48="Приобское", SUMIF(Декабрь!B48, "&lt;="&amp;10,Декабрь!J48),0)),0)</f>
        <v>0</v>
      </c>
      <c r="D78" s="27">
        <f>IF(AND(Декабрь!B48&gt;=1,Декабрь!B48&lt;=10),(IF(Декабрь!D48="ПытьЯх", SUMIF(Декабрь!B48, "&lt;="&amp;10,Декабрь!J48),0)),0)</f>
        <v>0</v>
      </c>
      <c r="E78" s="27">
        <f>IF(AND(Декабрь!B48&gt;=1,Декабрь!B48&lt;=10),(IF(Декабрь!D48="Нижневартовск", SUMIF(Декабрь!B48, "&lt;="&amp;10,Декабрь!J48),0)),0)</f>
        <v>0</v>
      </c>
      <c r="G78" s="27">
        <f>IF(AND(Декабрь!B48&gt;=1,Декабрь!B48&lt;=10),(IF(Декабрь!D48="Приобское", SUMIF(Декабрь!B48, "&lt;="&amp;10,Декабрь!H48),0)),0)</f>
        <v>0</v>
      </c>
      <c r="H78" s="27">
        <f>IF(AND(Декабрь!B48&gt;=1,Декабрь!B48&lt;=10),(IF(Декабрь!D48="ПытьЯх", SUMIF(Декабрь!B48, "&lt;="&amp;10,Декабрь!H48),0)),0)</f>
        <v>0</v>
      </c>
      <c r="I78" s="27">
        <f>IF(AND(Декабрь!B48&gt;=1,Декабрь!B48&lt;=10),(IF(Декабрь!D48="Нижневартовск", SUMIF(Декабрь!B48, "&lt;="&amp;10,Декабрь!H48),0)),0)</f>
        <v>0</v>
      </c>
      <c r="K78" s="27">
        <f>IF(AND(Декабрь!J48&gt;=1,Декабрь!J48&lt;=10),(IF(Декабрь!L48="Приобское", SUMIF(Декабрь!J48, "&lt;="&amp;10,Декабрь!R48),0)),0)</f>
        <v>0</v>
      </c>
      <c r="L78" s="27">
        <f>IF(AND(Декабрь!J48&gt;=1,Декабрь!J48&lt;=10),(IF(Декабрь!L48="ПытьЯх", SUMIF(Декабрь!J48, "&lt;="&amp;10,Декабрь!R48),0)),0)</f>
        <v>0</v>
      </c>
      <c r="M78" s="27">
        <f>IF(AND(Декабрь!J48&gt;=1,Декабрь!J48&lt;=10),(IF(Декабрь!L48="Нижневартовск", SUMIF(Декабрь!J48, "&lt;="&amp;10,Декабрь!R48),0)),0)</f>
        <v>0</v>
      </c>
      <c r="N78" s="4"/>
      <c r="O78" s="27">
        <f>IF(AND(Декабрь!J48&gt;=1,Декабрь!J48&lt;=10),(IF(Декабрь!L48="Приобское", SUMIF(Декабрь!J48, "&lt;="&amp;10,Декабрь!P48),0)),0)</f>
        <v>0</v>
      </c>
      <c r="P78" s="27">
        <f>IF(AND(Декабрь!J48&gt;=1,Декабрь!J48&lt;=10),(IF(Декабрь!L48="ПытьЯх", SUMIF(Декабрь!J48, "&lt;="&amp;10,Декабрь!P48),0)),0)</f>
        <v>0</v>
      </c>
      <c r="Q78" s="27">
        <f>IF(AND(Декабрь!J48&gt;=1,Декабрь!J48&lt;=10),(IF(Декабрь!L48="Нижневартовск", SUMIF(Декабрь!J48, "&lt;="&amp;10,Декабрь!P48),0)),0)</f>
        <v>0</v>
      </c>
    </row>
    <row r="79" spans="3:17">
      <c r="C79" s="27">
        <f>IF(AND(Декабрь!B49&gt;=1,Декабрь!B49&lt;=10),(IF(Декабрь!D49="Приобское", SUMIF(Декабрь!B49, "&lt;="&amp;10,Декабрь!J49),0)),0)</f>
        <v>0</v>
      </c>
      <c r="D79" s="27">
        <f>IF(AND(Декабрь!B49&gt;=1,Декабрь!B49&lt;=10),(IF(Декабрь!D49="ПытьЯх", SUMIF(Декабрь!B49, "&lt;="&amp;10,Декабрь!J49),0)),0)</f>
        <v>0</v>
      </c>
      <c r="E79" s="27">
        <f>IF(AND(Декабрь!B49&gt;=1,Декабрь!B49&lt;=10),(IF(Декабрь!D49="Нижневартовск", SUMIF(Декабрь!B49, "&lt;="&amp;10,Декабрь!J49),0)),0)</f>
        <v>0</v>
      </c>
      <c r="G79" s="27">
        <f>IF(AND(Декабрь!B49&gt;=1,Декабрь!B49&lt;=10),(IF(Декабрь!D49="Приобское", SUMIF(Декабрь!B49, "&lt;="&amp;10,Декабрь!H49),0)),0)</f>
        <v>0</v>
      </c>
      <c r="H79" s="27">
        <f>IF(AND(Декабрь!B49&gt;=1,Декабрь!B49&lt;=10),(IF(Декабрь!D49="ПытьЯх", SUMIF(Декабрь!B49, "&lt;="&amp;10,Декабрь!H49),0)),0)</f>
        <v>0</v>
      </c>
      <c r="I79" s="27">
        <f>IF(AND(Декабрь!B49&gt;=1,Декабрь!B49&lt;=10),(IF(Декабрь!D49="Нижневартовск", SUMIF(Декабрь!B49, "&lt;="&amp;10,Декабрь!H49),0)),0)</f>
        <v>0</v>
      </c>
      <c r="K79" s="27">
        <f>IF(AND(Декабрь!J49&gt;=1,Декабрь!J49&lt;=10),(IF(Декабрь!L49="Приобское", SUMIF(Декабрь!J49, "&lt;="&amp;10,Декабрь!R49),0)),0)</f>
        <v>0</v>
      </c>
      <c r="L79" s="27">
        <f>IF(AND(Декабрь!J49&gt;=1,Декабрь!J49&lt;=10),(IF(Декабрь!L49="ПытьЯх", SUMIF(Декабрь!J49, "&lt;="&amp;10,Декабрь!R49),0)),0)</f>
        <v>0</v>
      </c>
      <c r="M79" s="27">
        <f>IF(AND(Декабрь!J49&gt;=1,Декабрь!J49&lt;=10),(IF(Декабрь!L49="Нижневартовск", SUMIF(Декабрь!J49, "&lt;="&amp;10,Декабрь!R49),0)),0)</f>
        <v>0</v>
      </c>
      <c r="N79" s="4"/>
      <c r="O79" s="27">
        <f>IF(AND(Декабрь!J49&gt;=1,Декабрь!J49&lt;=10),(IF(Декабрь!L49="Приобское", SUMIF(Декабрь!J49, "&lt;="&amp;10,Декабрь!P49),0)),0)</f>
        <v>0</v>
      </c>
      <c r="P79" s="27">
        <f>IF(AND(Декабрь!J49&gt;=1,Декабрь!J49&lt;=10),(IF(Декабрь!L49="ПытьЯх", SUMIF(Декабрь!J49, "&lt;="&amp;10,Декабрь!P49),0)),0)</f>
        <v>0</v>
      </c>
      <c r="Q79" s="27">
        <f>IF(AND(Декабрь!J49&gt;=1,Декабрь!J49&lt;=10),(IF(Декабрь!L49="Нижневартовск", SUMIF(Декабрь!J49, "&lt;="&amp;10,Декабрь!P49),0)),0)</f>
        <v>0</v>
      </c>
    </row>
    <row r="80" spans="3:17">
      <c r="C80" s="27">
        <f>IF(AND(Декабрь!B50&gt;=1,Декабрь!B50&lt;=10),(IF(Декабрь!D50="Приобское", SUMIF(Декабрь!B50, "&lt;="&amp;10,Декабрь!J50),0)),0)</f>
        <v>0</v>
      </c>
      <c r="D80" s="27">
        <f>IF(AND(Декабрь!B50&gt;=1,Декабрь!B50&lt;=10),(IF(Декабрь!D50="ПытьЯх", SUMIF(Декабрь!B50, "&lt;="&amp;10,Декабрь!J50),0)),0)</f>
        <v>0</v>
      </c>
      <c r="E80" s="27">
        <f>IF(AND(Декабрь!B50&gt;=1,Декабрь!B50&lt;=10),(IF(Декабрь!D50="Нижневартовск", SUMIF(Декабрь!B50, "&lt;="&amp;10,Декабрь!J50),0)),0)</f>
        <v>0</v>
      </c>
      <c r="G80" s="27">
        <f>IF(AND(Декабрь!B50&gt;=1,Декабрь!B50&lt;=10),(IF(Декабрь!D50="Приобское", SUMIF(Декабрь!B50, "&lt;="&amp;10,Декабрь!H50),0)),0)</f>
        <v>0</v>
      </c>
      <c r="H80" s="27">
        <f>IF(AND(Декабрь!B50&gt;=1,Декабрь!B50&lt;=10),(IF(Декабрь!D50="ПытьЯх", SUMIF(Декабрь!B50, "&lt;="&amp;10,Декабрь!H50),0)),0)</f>
        <v>0</v>
      </c>
      <c r="I80" s="27">
        <f>IF(AND(Декабрь!B50&gt;=1,Декабрь!B50&lt;=10),(IF(Декабрь!D50="Нижневартовск", SUMIF(Декабрь!B50, "&lt;="&amp;10,Декабрь!H50),0)),0)</f>
        <v>0</v>
      </c>
      <c r="K80" s="27">
        <f>IF(AND(Декабрь!J50&gt;=1,Декабрь!J50&lt;=10),(IF(Декабрь!L50="Приобское", SUMIF(Декабрь!J50, "&lt;="&amp;10,Декабрь!R50),0)),0)</f>
        <v>0</v>
      </c>
      <c r="L80" s="27">
        <f>IF(AND(Декабрь!J50&gt;=1,Декабрь!J50&lt;=10),(IF(Декабрь!L50="ПытьЯх", SUMIF(Декабрь!J50, "&lt;="&amp;10,Декабрь!R50),0)),0)</f>
        <v>0</v>
      </c>
      <c r="M80" s="27">
        <f>IF(AND(Декабрь!J50&gt;=1,Декабрь!J50&lt;=10),(IF(Декабрь!L50="Нижневартовск", SUMIF(Декабрь!J50, "&lt;="&amp;10,Декабрь!R50),0)),0)</f>
        <v>0</v>
      </c>
      <c r="N80" s="4"/>
      <c r="O80" s="27">
        <f>IF(AND(Декабрь!J50&gt;=1,Декабрь!J50&lt;=10),(IF(Декабрь!L50="Приобское", SUMIF(Декабрь!J50, "&lt;="&amp;10,Декабрь!P50),0)),0)</f>
        <v>0</v>
      </c>
      <c r="P80" s="27">
        <f>IF(AND(Декабрь!J50&gt;=1,Декабрь!J50&lt;=10),(IF(Декабрь!L50="ПытьЯх", SUMIF(Декабрь!J50, "&lt;="&amp;10,Декабрь!P50),0)),0)</f>
        <v>0</v>
      </c>
      <c r="Q80" s="27">
        <f>IF(AND(Декабрь!J50&gt;=1,Декабрь!J50&lt;=10),(IF(Декабрь!L50="Нижневартовск", SUMIF(Декабрь!J50, "&lt;="&amp;10,Декабрь!P50),0)),0)</f>
        <v>0</v>
      </c>
    </row>
    <row r="81" spans="3:17">
      <c r="C81" s="27">
        <f>IF(AND(Декабрь!B51&gt;=1,Декабрь!B51&lt;=10),(IF(Декабрь!D51="Приобское", SUMIF(Декабрь!B51, "&lt;="&amp;10,Декабрь!J51),0)),0)</f>
        <v>0</v>
      </c>
      <c r="D81" s="27">
        <f>IF(AND(Декабрь!B51&gt;=1,Декабрь!B51&lt;=10),(IF(Декабрь!D51="ПытьЯх", SUMIF(Декабрь!B51, "&lt;="&amp;10,Декабрь!J51),0)),0)</f>
        <v>0</v>
      </c>
      <c r="E81" s="27">
        <f>IF(AND(Декабрь!B51&gt;=1,Декабрь!B51&lt;=10),(IF(Декабрь!D51="Нижневартовск", SUMIF(Декабрь!B51, "&lt;="&amp;10,Декабрь!J51),0)),0)</f>
        <v>0</v>
      </c>
      <c r="G81" s="27">
        <f>IF(AND(Декабрь!B51&gt;=1,Декабрь!B51&lt;=10),(IF(Декабрь!D51="Приобское", SUMIF(Декабрь!B51, "&lt;="&amp;10,Декабрь!H51),0)),0)</f>
        <v>0</v>
      </c>
      <c r="H81" s="27">
        <f>IF(AND(Декабрь!B51&gt;=1,Декабрь!B51&lt;=10),(IF(Декабрь!D51="ПытьЯх", SUMIF(Декабрь!B51, "&lt;="&amp;10,Декабрь!H51),0)),0)</f>
        <v>0</v>
      </c>
      <c r="I81" s="27">
        <f>IF(AND(Декабрь!B51&gt;=1,Декабрь!B51&lt;=10),(IF(Декабрь!D51="Нижневартовск", SUMIF(Декабрь!B51, "&lt;="&amp;10,Декабрь!H51),0)),0)</f>
        <v>0</v>
      </c>
      <c r="K81" s="27">
        <f>IF(AND(Декабрь!J51&gt;=1,Декабрь!J51&lt;=10),(IF(Декабрь!L51="Приобское", SUMIF(Декабрь!J51, "&lt;="&amp;10,Декабрь!R51),0)),0)</f>
        <v>0</v>
      </c>
      <c r="L81" s="27">
        <f>IF(AND(Декабрь!J51&gt;=1,Декабрь!J51&lt;=10),(IF(Декабрь!L51="ПытьЯх", SUMIF(Декабрь!J51, "&lt;="&amp;10,Декабрь!R51),0)),0)</f>
        <v>0</v>
      </c>
      <c r="M81" s="27">
        <f>IF(AND(Декабрь!J51&gt;=1,Декабрь!J51&lt;=10),(IF(Декабрь!L51="Нижневартовск", SUMIF(Декабрь!J51, "&lt;="&amp;10,Декабрь!R51),0)),0)</f>
        <v>0</v>
      </c>
      <c r="N81" s="4"/>
      <c r="O81" s="27">
        <f>IF(AND(Декабрь!J51&gt;=1,Декабрь!J51&lt;=10),(IF(Декабрь!L51="Приобское", SUMIF(Декабрь!J51, "&lt;="&amp;10,Декабрь!P51),0)),0)</f>
        <v>0</v>
      </c>
      <c r="P81" s="27">
        <f>IF(AND(Декабрь!J51&gt;=1,Декабрь!J51&lt;=10),(IF(Декабрь!L51="ПытьЯх", SUMIF(Декабрь!J51, "&lt;="&amp;10,Декабрь!P51),0)),0)</f>
        <v>0</v>
      </c>
      <c r="Q81" s="27">
        <f>IF(AND(Декабрь!J51&gt;=1,Декабрь!J51&lt;=10),(IF(Декабрь!L51="Нижневартовск", SUMIF(Декабрь!J51, "&lt;="&amp;10,Декабрь!P51),0)),0)</f>
        <v>0</v>
      </c>
    </row>
    <row r="82" spans="3:17">
      <c r="C82" s="27">
        <f>IF(AND(Декабрь!B52&gt;=1,Декабрь!B52&lt;=10),(IF(Декабрь!D52="Приобское", SUMIF(Декабрь!B52, "&lt;="&amp;10,Декабрь!J52),0)),0)</f>
        <v>0</v>
      </c>
      <c r="D82" s="27">
        <f>IF(AND(Декабрь!B52&gt;=1,Декабрь!B52&lt;=10),(IF(Декабрь!D52="ПытьЯх", SUMIF(Декабрь!B52, "&lt;="&amp;10,Декабрь!J52),0)),0)</f>
        <v>0</v>
      </c>
      <c r="E82" s="27">
        <f>IF(AND(Декабрь!B52&gt;=1,Декабрь!B52&lt;=10),(IF(Декабрь!D52="Нижневартовск", SUMIF(Декабрь!B52, "&lt;="&amp;10,Декабрь!J52),0)),0)</f>
        <v>0</v>
      </c>
      <c r="G82" s="27">
        <f>IF(AND(Декабрь!B52&gt;=1,Декабрь!B52&lt;=10),(IF(Декабрь!D52="Приобское", SUMIF(Декабрь!B52, "&lt;="&amp;10,Декабрь!H52),0)),0)</f>
        <v>0</v>
      </c>
      <c r="H82" s="27">
        <f>IF(AND(Декабрь!B52&gt;=1,Декабрь!B52&lt;=10),(IF(Декабрь!D52="ПытьЯх", SUMIF(Декабрь!B52, "&lt;="&amp;10,Декабрь!H52),0)),0)</f>
        <v>0</v>
      </c>
      <c r="I82" s="27">
        <f>IF(AND(Декабрь!B52&gt;=1,Декабрь!B52&lt;=10),(IF(Декабрь!D52="Нижневартовск", SUMIF(Декабрь!B52, "&lt;="&amp;10,Декабрь!H52),0)),0)</f>
        <v>0</v>
      </c>
      <c r="K82" s="27">
        <f>IF(AND(Декабрь!J52&gt;=1,Декабрь!J52&lt;=10),(IF(Декабрь!L52="Приобское", SUMIF(Декабрь!J52, "&lt;="&amp;10,Декабрь!R52),0)),0)</f>
        <v>0</v>
      </c>
      <c r="L82" s="27">
        <f>IF(AND(Декабрь!J52&gt;=1,Декабрь!J52&lt;=10),(IF(Декабрь!L52="ПытьЯх", SUMIF(Декабрь!J52, "&lt;="&amp;10,Декабрь!R52),0)),0)</f>
        <v>0</v>
      </c>
      <c r="M82" s="27">
        <f>IF(AND(Декабрь!J52&gt;=1,Декабрь!J52&lt;=10),(IF(Декабрь!L52="Нижневартовск", SUMIF(Декабрь!J52, "&lt;="&amp;10,Декабрь!R52),0)),0)</f>
        <v>0</v>
      </c>
      <c r="N82" s="4"/>
      <c r="O82" s="27">
        <f>IF(AND(Декабрь!J52&gt;=1,Декабрь!J52&lt;=10),(IF(Декабрь!L52="Приобское", SUMIF(Декабрь!J52, "&lt;="&amp;10,Декабрь!P52),0)),0)</f>
        <v>0</v>
      </c>
      <c r="P82" s="27">
        <f>IF(AND(Декабрь!J52&gt;=1,Декабрь!J52&lt;=10),(IF(Декабрь!L52="ПытьЯх", SUMIF(Декабрь!J52, "&lt;="&amp;10,Декабрь!P52),0)),0)</f>
        <v>0</v>
      </c>
      <c r="Q82" s="27">
        <f>IF(AND(Декабрь!J52&gt;=1,Декабрь!J52&lt;=10),(IF(Декабрь!L52="Нижневартовск", SUMIF(Декабрь!J52, "&lt;="&amp;10,Декабрь!P52),0)),0)</f>
        <v>0</v>
      </c>
    </row>
    <row r="83" spans="3:17">
      <c r="C83" s="27">
        <f>IF(AND(Декабрь!B53&gt;=1,Декабрь!B53&lt;=10),(IF(Декабрь!D53="Приобское", SUMIF(Декабрь!B53, "&lt;="&amp;10,Декабрь!J53),0)),0)</f>
        <v>0</v>
      </c>
      <c r="D83" s="27">
        <f>IF(AND(Декабрь!B53&gt;=1,Декабрь!B53&lt;=10),(IF(Декабрь!D53="ПытьЯх", SUMIF(Декабрь!B53, "&lt;="&amp;10,Декабрь!J53),0)),0)</f>
        <v>0</v>
      </c>
      <c r="E83" s="27">
        <f>IF(AND(Декабрь!B53&gt;=1,Декабрь!B53&lt;=10),(IF(Декабрь!D53="Нижневартовск", SUMIF(Декабрь!B53, "&lt;="&amp;10,Декабрь!J53),0)),0)</f>
        <v>0</v>
      </c>
      <c r="G83" s="27">
        <f>IF(AND(Декабрь!B53&gt;=1,Декабрь!B53&lt;=10),(IF(Декабрь!D53="Приобское", SUMIF(Декабрь!B53, "&lt;="&amp;10,Декабрь!H53),0)),0)</f>
        <v>0</v>
      </c>
      <c r="H83" s="27">
        <f>IF(AND(Декабрь!B53&gt;=1,Декабрь!B53&lt;=10),(IF(Декабрь!D53="ПытьЯх", SUMIF(Декабрь!B53, "&lt;="&amp;10,Декабрь!H53),0)),0)</f>
        <v>0</v>
      </c>
      <c r="I83" s="27">
        <f>IF(AND(Декабрь!B53&gt;=1,Декабрь!B53&lt;=10),(IF(Декабрь!D53="Нижневартовск", SUMIF(Декабрь!B53, "&lt;="&amp;10,Декабрь!H53),0)),0)</f>
        <v>0</v>
      </c>
      <c r="K83" s="27">
        <f>IF(AND(Декабрь!J53&gt;=1,Декабрь!J53&lt;=10),(IF(Декабрь!L53="Приобское", SUMIF(Декабрь!J53, "&lt;="&amp;10,Декабрь!R53),0)),0)</f>
        <v>0</v>
      </c>
      <c r="L83" s="27">
        <f>IF(AND(Декабрь!J53&gt;=1,Декабрь!J53&lt;=10),(IF(Декабрь!L53="ПытьЯх", SUMIF(Декабрь!J53, "&lt;="&amp;10,Декабрь!R53),0)),0)</f>
        <v>0</v>
      </c>
      <c r="M83" s="27">
        <f>IF(AND(Декабрь!J53&gt;=1,Декабрь!J53&lt;=10),(IF(Декабрь!L53="Нижневартовск", SUMIF(Декабрь!J53, "&lt;="&amp;10,Декабрь!R53),0)),0)</f>
        <v>0</v>
      </c>
      <c r="N83" s="4"/>
      <c r="O83" s="27">
        <f>IF(AND(Декабрь!J53&gt;=1,Декабрь!J53&lt;=10),(IF(Декабрь!L53="Приобское", SUMIF(Декабрь!J53, "&lt;="&amp;10,Декабрь!P53),0)),0)</f>
        <v>0</v>
      </c>
      <c r="P83" s="27">
        <f>IF(AND(Декабрь!J53&gt;=1,Декабрь!J53&lt;=10),(IF(Декабрь!L53="ПытьЯх", SUMIF(Декабрь!J53, "&lt;="&amp;10,Декабрь!P53),0)),0)</f>
        <v>0</v>
      </c>
      <c r="Q83" s="27">
        <f>IF(AND(Декабрь!J53&gt;=1,Декабрь!J53&lt;=10),(IF(Декабрь!L53="Нижневартовск", SUMIF(Декабрь!J53, "&lt;="&amp;10,Декабрь!P53),0)),0)</f>
        <v>0</v>
      </c>
    </row>
    <row r="84" spans="3:17">
      <c r="C84" s="27">
        <f>IF(AND(Декабрь!B54&gt;=1,Декабрь!B54&lt;=10),(IF(Декабрь!D54="Приобское", SUMIF(Декабрь!B54, "&lt;="&amp;10,Декабрь!J54),0)),0)</f>
        <v>0</v>
      </c>
      <c r="D84" s="27">
        <f>IF(AND(Декабрь!B54&gt;=1,Декабрь!B54&lt;=10),(IF(Декабрь!D54="ПытьЯх", SUMIF(Декабрь!B54, "&lt;="&amp;10,Декабрь!J54),0)),0)</f>
        <v>0</v>
      </c>
      <c r="E84" s="27">
        <f>IF(AND(Декабрь!B54&gt;=1,Декабрь!B54&lt;=10),(IF(Декабрь!D54="Нижневартовск", SUMIF(Декабрь!B54, "&lt;="&amp;10,Декабрь!J54),0)),0)</f>
        <v>0</v>
      </c>
      <c r="G84" s="27">
        <f>IF(AND(Декабрь!B54&gt;=1,Декабрь!B54&lt;=10),(IF(Декабрь!D54="Приобское", SUMIF(Декабрь!B54, "&lt;="&amp;10,Декабрь!H54),0)),0)</f>
        <v>0</v>
      </c>
      <c r="H84" s="27">
        <f>IF(AND(Декабрь!B54&gt;=1,Декабрь!B54&lt;=10),(IF(Декабрь!D54="ПытьЯх", SUMIF(Декабрь!B54, "&lt;="&amp;10,Декабрь!H54),0)),0)</f>
        <v>0</v>
      </c>
      <c r="I84" s="27">
        <f>IF(AND(Декабрь!B54&gt;=1,Декабрь!B54&lt;=10),(IF(Декабрь!D54="Нижневартовск", SUMIF(Декабрь!B54, "&lt;="&amp;10,Декабрь!H54),0)),0)</f>
        <v>0</v>
      </c>
      <c r="K84" s="27">
        <f>IF(AND(Декабрь!J54&gt;=1,Декабрь!J54&lt;=10),(IF(Декабрь!L54="Приобское", SUMIF(Декабрь!J54, "&lt;="&amp;10,Декабрь!R54),0)),0)</f>
        <v>0</v>
      </c>
      <c r="L84" s="27">
        <f>IF(AND(Декабрь!J54&gt;=1,Декабрь!J54&lt;=10),(IF(Декабрь!L54="ПытьЯх", SUMIF(Декабрь!J54, "&lt;="&amp;10,Декабрь!R54),0)),0)</f>
        <v>0</v>
      </c>
      <c r="M84" s="27">
        <f>IF(AND(Декабрь!J54&gt;=1,Декабрь!J54&lt;=10),(IF(Декабрь!L54="Нижневартовск", SUMIF(Декабрь!J54, "&lt;="&amp;10,Декабрь!R54),0)),0)</f>
        <v>0</v>
      </c>
      <c r="N84" s="4"/>
      <c r="O84" s="27">
        <f>IF(AND(Декабрь!J54&gt;=1,Декабрь!J54&lt;=10),(IF(Декабрь!L54="Приобское", SUMIF(Декабрь!J54, "&lt;="&amp;10,Декабрь!P54),0)),0)</f>
        <v>0</v>
      </c>
      <c r="P84" s="27">
        <f>IF(AND(Декабрь!J54&gt;=1,Декабрь!J54&lt;=10),(IF(Декабрь!L54="ПытьЯх", SUMIF(Декабрь!J54, "&lt;="&amp;10,Декабрь!P54),0)),0)</f>
        <v>0</v>
      </c>
      <c r="Q84" s="27">
        <f>IF(AND(Декабрь!J54&gt;=1,Декабрь!J54&lt;=10),(IF(Декабрь!L54="Нижневартовск", SUMIF(Декабрь!J54, "&lt;="&amp;10,Декабрь!P54),0)),0)</f>
        <v>0</v>
      </c>
    </row>
    <row r="85" spans="3:17">
      <c r="C85" s="27">
        <f>IF(AND(Декабрь!B55&gt;=1,Декабрь!B55&lt;=10),(IF(Декабрь!D55="Приобское", SUMIF(Декабрь!B55, "&lt;="&amp;10,Декабрь!J55),0)),0)</f>
        <v>0</v>
      </c>
      <c r="D85" s="27">
        <f>IF(AND(Декабрь!B55&gt;=1,Декабрь!B55&lt;=10),(IF(Декабрь!D55="ПытьЯх", SUMIF(Декабрь!B55, "&lt;="&amp;10,Декабрь!J55),0)),0)</f>
        <v>0</v>
      </c>
      <c r="E85" s="27">
        <f>IF(AND(Декабрь!B55&gt;=1,Декабрь!B55&lt;=10),(IF(Декабрь!D55="Нижневартовск", SUMIF(Декабрь!B55, "&lt;="&amp;10,Декабрь!J55),0)),0)</f>
        <v>0</v>
      </c>
      <c r="G85" s="27">
        <f>IF(AND(Декабрь!B55&gt;=1,Декабрь!B55&lt;=10),(IF(Декабрь!D55="Приобское", SUMIF(Декабрь!B55, "&lt;="&amp;10,Декабрь!H55),0)),0)</f>
        <v>0</v>
      </c>
      <c r="H85" s="27">
        <f>IF(AND(Декабрь!B55&gt;=1,Декабрь!B55&lt;=10),(IF(Декабрь!D55="ПытьЯх", SUMIF(Декабрь!B55, "&lt;="&amp;10,Декабрь!H55),0)),0)</f>
        <v>0</v>
      </c>
      <c r="I85" s="27">
        <f>IF(AND(Декабрь!B55&gt;=1,Декабрь!B55&lt;=10),(IF(Декабрь!D55="Нижневартовск", SUMIF(Декабрь!B55, "&lt;="&amp;10,Декабрь!H55),0)),0)</f>
        <v>0</v>
      </c>
      <c r="K85" s="27">
        <f>IF(AND(Декабрь!J55&gt;=1,Декабрь!J55&lt;=10),(IF(Декабрь!L55="Приобское", SUMIF(Декабрь!J55, "&lt;="&amp;10,Декабрь!R55),0)),0)</f>
        <v>0</v>
      </c>
      <c r="L85" s="27">
        <f>IF(AND(Декабрь!J55&gt;=1,Декабрь!J55&lt;=10),(IF(Декабрь!L55="ПытьЯх", SUMIF(Декабрь!J55, "&lt;="&amp;10,Декабрь!R55),0)),0)</f>
        <v>0</v>
      </c>
      <c r="M85" s="27">
        <f>IF(AND(Декабрь!J55&gt;=1,Декабрь!J55&lt;=10),(IF(Декабрь!L55="Нижневартовск", SUMIF(Декабрь!J55, "&lt;="&amp;10,Декабрь!R55),0)),0)</f>
        <v>0</v>
      </c>
      <c r="N85" s="4"/>
      <c r="O85" s="27">
        <f>IF(AND(Декабрь!J55&gt;=1,Декабрь!J55&lt;=10),(IF(Декабрь!L55="Приобское", SUMIF(Декабрь!J55, "&lt;="&amp;10,Декабрь!P55),0)),0)</f>
        <v>0</v>
      </c>
      <c r="P85" s="27">
        <f>IF(AND(Декабрь!J55&gt;=1,Декабрь!J55&lt;=10),(IF(Декабрь!L55="ПытьЯх", SUMIF(Декабрь!J55, "&lt;="&amp;10,Декабрь!P55),0)),0)</f>
        <v>0</v>
      </c>
      <c r="Q85" s="27">
        <f>IF(AND(Декабрь!J55&gt;=1,Декабрь!J55&lt;=10),(IF(Декабрь!L55="Нижневартовск", SUMIF(Декабрь!J55, "&lt;="&amp;10,Декабрь!P55),0)),0)</f>
        <v>0</v>
      </c>
    </row>
    <row r="86" spans="3:17">
      <c r="C86" s="27">
        <f>IF(AND(Декабрь!B56&gt;=1,Декабрь!B56&lt;=10),(IF(Декабрь!D56="Приобское", SUMIF(Декабрь!B56, "&lt;="&amp;10,Декабрь!J56),0)),0)</f>
        <v>0</v>
      </c>
      <c r="D86" s="27">
        <f>IF(AND(Декабрь!B56&gt;=1,Декабрь!B56&lt;=10),(IF(Декабрь!D56="ПытьЯх", SUMIF(Декабрь!B56, "&lt;="&amp;10,Декабрь!J56),0)),0)</f>
        <v>0</v>
      </c>
      <c r="E86" s="27">
        <f>IF(AND(Декабрь!B56&gt;=1,Декабрь!B56&lt;=10),(IF(Декабрь!D56="Нижневартовск", SUMIF(Декабрь!B56, "&lt;="&amp;10,Декабрь!J56),0)),0)</f>
        <v>0</v>
      </c>
      <c r="G86" s="27">
        <f>IF(AND(Декабрь!B56&gt;=1,Декабрь!B56&lt;=10),(IF(Декабрь!D56="Приобское", SUMIF(Декабрь!B56, "&lt;="&amp;10,Декабрь!H56),0)),0)</f>
        <v>0</v>
      </c>
      <c r="H86" s="27">
        <f>IF(AND(Декабрь!B56&gt;=1,Декабрь!B56&lt;=10),(IF(Декабрь!D56="ПытьЯх", SUMIF(Декабрь!B56, "&lt;="&amp;10,Декабрь!H56),0)),0)</f>
        <v>0</v>
      </c>
      <c r="I86" s="27">
        <f>IF(AND(Декабрь!B56&gt;=1,Декабрь!B56&lt;=10),(IF(Декабрь!D56="Нижневартовск", SUMIF(Декабрь!B56, "&lt;="&amp;10,Декабрь!H56),0)),0)</f>
        <v>0</v>
      </c>
      <c r="K86" s="27">
        <f>IF(AND(Декабрь!J56&gt;=1,Декабрь!J56&lt;=10),(IF(Декабрь!L56="Приобское", SUMIF(Декабрь!J56, "&lt;="&amp;10,Декабрь!R56),0)),0)</f>
        <v>0</v>
      </c>
      <c r="L86" s="27">
        <f>IF(AND(Декабрь!J56&gt;=1,Декабрь!J56&lt;=10),(IF(Декабрь!L56="ПытьЯх", SUMIF(Декабрь!J56, "&lt;="&amp;10,Декабрь!R56),0)),0)</f>
        <v>0</v>
      </c>
      <c r="M86" s="27">
        <f>IF(AND(Декабрь!J56&gt;=1,Декабрь!J56&lt;=10),(IF(Декабрь!L56="Нижневартовск", SUMIF(Декабрь!J56, "&lt;="&amp;10,Декабрь!R56),0)),0)</f>
        <v>0</v>
      </c>
      <c r="N86" s="4"/>
      <c r="O86" s="27">
        <f>IF(AND(Декабрь!J56&gt;=1,Декабрь!J56&lt;=10),(IF(Декабрь!L56="Приобское", SUMIF(Декабрь!J56, "&lt;="&amp;10,Декабрь!P56),0)),0)</f>
        <v>0</v>
      </c>
      <c r="P86" s="27">
        <f>IF(AND(Декабрь!J56&gt;=1,Декабрь!J56&lt;=10),(IF(Декабрь!L56="ПытьЯх", SUMIF(Декабрь!J56, "&lt;="&amp;10,Декабрь!P56),0)),0)</f>
        <v>0</v>
      </c>
      <c r="Q86" s="27">
        <f>IF(AND(Декабрь!J56&gt;=1,Декабрь!J56&lt;=10),(IF(Декабрь!L56="Нижневартовск", SUMIF(Декабрь!J56, "&lt;="&amp;10,Декабрь!P56),0)),0)</f>
        <v>0</v>
      </c>
    </row>
    <row r="87" spans="3:17">
      <c r="C87" s="27">
        <f>IF(AND(Декабрь!B57&gt;=1,Декабрь!B57&lt;=10),(IF(Декабрь!D57="Приобское", SUMIF(Декабрь!B57, "&lt;="&amp;10,Декабрь!J57),0)),0)</f>
        <v>0</v>
      </c>
      <c r="D87" s="27">
        <f>IF(AND(Декабрь!B57&gt;=1,Декабрь!B57&lt;=10),(IF(Декабрь!D57="ПытьЯх", SUMIF(Декабрь!B57, "&lt;="&amp;10,Декабрь!J57),0)),0)</f>
        <v>0</v>
      </c>
      <c r="E87" s="27">
        <f>IF(AND(Декабрь!B57&gt;=1,Декабрь!B57&lt;=10),(IF(Декабрь!D57="Нижневартовск", SUMIF(Декабрь!B57, "&lt;="&amp;10,Декабрь!J57),0)),0)</f>
        <v>0</v>
      </c>
      <c r="G87" s="27">
        <f>IF(AND(Декабрь!B57&gt;=1,Декабрь!B57&lt;=10),(IF(Декабрь!D57="Приобское", SUMIF(Декабрь!B57, "&lt;="&amp;10,Декабрь!H57),0)),0)</f>
        <v>0</v>
      </c>
      <c r="H87" s="27">
        <f>IF(AND(Декабрь!B57&gt;=1,Декабрь!B57&lt;=10),(IF(Декабрь!D57="ПытьЯх", SUMIF(Декабрь!B57, "&lt;="&amp;10,Декабрь!H57),0)),0)</f>
        <v>0</v>
      </c>
      <c r="I87" s="27">
        <f>IF(AND(Декабрь!B57&gt;=1,Декабрь!B57&lt;=10),(IF(Декабрь!D57="Нижневартовск", SUMIF(Декабрь!B57, "&lt;="&amp;10,Декабрь!H57),0)),0)</f>
        <v>0</v>
      </c>
      <c r="K87" s="27">
        <f>IF(AND(Декабрь!J57&gt;=1,Декабрь!J57&lt;=10),(IF(Декабрь!L57="Приобское", SUMIF(Декабрь!J57, "&lt;="&amp;10,Декабрь!R57),0)),0)</f>
        <v>0</v>
      </c>
      <c r="L87" s="27">
        <f>IF(AND(Декабрь!J57&gt;=1,Декабрь!J57&lt;=10),(IF(Декабрь!L57="ПытьЯх", SUMIF(Декабрь!J57, "&lt;="&amp;10,Декабрь!R57),0)),0)</f>
        <v>0</v>
      </c>
      <c r="M87" s="27">
        <f>IF(AND(Декабрь!J57&gt;=1,Декабрь!J57&lt;=10),(IF(Декабрь!L57="Нижневартовск", SUMIF(Декабрь!J57, "&lt;="&amp;10,Декабрь!R57),0)),0)</f>
        <v>0</v>
      </c>
      <c r="N87" s="4"/>
      <c r="O87" s="27">
        <f>IF(AND(Декабрь!J57&gt;=1,Декабрь!J57&lt;=10),(IF(Декабрь!L57="Приобское", SUMIF(Декабрь!J57, "&lt;="&amp;10,Декабрь!P57),0)),0)</f>
        <v>0</v>
      </c>
      <c r="P87" s="27">
        <f>IF(AND(Декабрь!J57&gt;=1,Декабрь!J57&lt;=10),(IF(Декабрь!L57="ПытьЯх", SUMIF(Декабрь!J57, "&lt;="&amp;10,Декабрь!P57),0)),0)</f>
        <v>0</v>
      </c>
      <c r="Q87" s="27">
        <f>IF(AND(Декабрь!J57&gt;=1,Декабрь!J57&lt;=10),(IF(Декабрь!L57="Нижневартовск", SUMIF(Декабрь!J57, "&lt;="&amp;10,Декабрь!P57),0)),0)</f>
        <v>0</v>
      </c>
    </row>
    <row r="88" spans="3:17">
      <c r="C88" s="27">
        <f>IF(AND(Декабрь!B58&gt;=1,Декабрь!B58&lt;=10),(IF(Декабрь!D58="Приобское", SUMIF(Декабрь!B58, "&lt;="&amp;10,Декабрь!J58),0)),0)</f>
        <v>0</v>
      </c>
      <c r="D88" s="27">
        <f>IF(AND(Декабрь!B58&gt;=1,Декабрь!B58&lt;=10),(IF(Декабрь!D58="ПытьЯх", SUMIF(Декабрь!B58, "&lt;="&amp;10,Декабрь!J58),0)),0)</f>
        <v>0</v>
      </c>
      <c r="E88" s="27">
        <f>IF(AND(Декабрь!B58&gt;=1,Декабрь!B58&lt;=10),(IF(Декабрь!D58="Нижневартовск", SUMIF(Декабрь!B58, "&lt;="&amp;10,Декабрь!J58),0)),0)</f>
        <v>0</v>
      </c>
      <c r="G88" s="27">
        <f>IF(AND(Декабрь!B58&gt;=1,Декабрь!B58&lt;=10),(IF(Декабрь!D58="Приобское", SUMIF(Декабрь!B58, "&lt;="&amp;10,Декабрь!H58),0)),0)</f>
        <v>0</v>
      </c>
      <c r="H88" s="27">
        <f>IF(AND(Декабрь!B58&gt;=1,Декабрь!B58&lt;=10),(IF(Декабрь!D58="ПытьЯх", SUMIF(Декабрь!B58, "&lt;="&amp;10,Декабрь!H58),0)),0)</f>
        <v>0</v>
      </c>
      <c r="I88" s="27">
        <f>IF(AND(Декабрь!B58&gt;=1,Декабрь!B58&lt;=10),(IF(Декабрь!D58="Нижневартовск", SUMIF(Декабрь!B58, "&lt;="&amp;10,Декабрь!H58),0)),0)</f>
        <v>0</v>
      </c>
      <c r="K88" s="27">
        <f>IF(AND(Декабрь!J58&gt;=1,Декабрь!J58&lt;=10),(IF(Декабрь!L58="Приобское", SUMIF(Декабрь!J58, "&lt;="&amp;10,Декабрь!R58),0)),0)</f>
        <v>0</v>
      </c>
      <c r="L88" s="27">
        <f>IF(AND(Декабрь!J58&gt;=1,Декабрь!J58&lt;=10),(IF(Декабрь!L58="ПытьЯх", SUMIF(Декабрь!J58, "&lt;="&amp;10,Декабрь!R58),0)),0)</f>
        <v>0</v>
      </c>
      <c r="M88" s="27">
        <f>IF(AND(Декабрь!J58&gt;=1,Декабрь!J58&lt;=10),(IF(Декабрь!L58="Нижневартовск", SUMIF(Декабрь!J58, "&lt;="&amp;10,Декабрь!R58),0)),0)</f>
        <v>0</v>
      </c>
      <c r="N88" s="4"/>
      <c r="O88" s="27">
        <f>IF(AND(Декабрь!J58&gt;=1,Декабрь!J58&lt;=10),(IF(Декабрь!L58="Приобское", SUMIF(Декабрь!J58, "&lt;="&amp;10,Декабрь!P58),0)),0)</f>
        <v>0</v>
      </c>
      <c r="P88" s="27">
        <f>IF(AND(Декабрь!J58&gt;=1,Декабрь!J58&lt;=10),(IF(Декабрь!L58="ПытьЯх", SUMIF(Декабрь!J58, "&lt;="&amp;10,Декабрь!P58),0)),0)</f>
        <v>0</v>
      </c>
      <c r="Q88" s="27">
        <f>IF(AND(Декабрь!J58&gt;=1,Декабрь!J58&lt;=10),(IF(Декабрь!L58="Нижневартовск", SUMIF(Декабрь!J58, "&lt;="&amp;10,Декабрь!P58),0)),0)</f>
        <v>0</v>
      </c>
    </row>
    <row r="89" spans="3:17">
      <c r="C89" s="27">
        <f>IF(AND(Декабрь!B59&gt;=1,Декабрь!B59&lt;=10),(IF(Декабрь!D59="Приобское", SUMIF(Декабрь!B59, "&lt;="&amp;10,Декабрь!J59),0)),0)</f>
        <v>0</v>
      </c>
      <c r="D89" s="27">
        <f>IF(AND(Декабрь!B59&gt;=1,Декабрь!B59&lt;=10),(IF(Декабрь!D59="ПытьЯх", SUMIF(Декабрь!B59, "&lt;="&amp;10,Декабрь!J59),0)),0)</f>
        <v>0</v>
      </c>
      <c r="E89" s="27">
        <f>IF(AND(Декабрь!B59&gt;=1,Декабрь!B59&lt;=10),(IF(Декабрь!D59="Нижневартовск", SUMIF(Декабрь!B59, "&lt;="&amp;10,Декабрь!J59),0)),0)</f>
        <v>0</v>
      </c>
      <c r="G89" s="27">
        <f>IF(AND(Декабрь!B59&gt;=1,Декабрь!B59&lt;=10),(IF(Декабрь!D59="Приобское", SUMIF(Декабрь!B59, "&lt;="&amp;10,Декабрь!H59),0)),0)</f>
        <v>0</v>
      </c>
      <c r="H89" s="27">
        <f>IF(AND(Декабрь!B59&gt;=1,Декабрь!B59&lt;=10),(IF(Декабрь!D59="ПытьЯх", SUMIF(Декабрь!B59, "&lt;="&amp;10,Декабрь!H59),0)),0)</f>
        <v>0</v>
      </c>
      <c r="I89" s="27">
        <f>IF(AND(Декабрь!B59&gt;=1,Декабрь!B59&lt;=10),(IF(Декабрь!D59="Нижневартовск", SUMIF(Декабрь!B59, "&lt;="&amp;10,Декабрь!H59),0)),0)</f>
        <v>0</v>
      </c>
      <c r="K89" s="27">
        <f>IF(AND(Декабрь!J59&gt;=1,Декабрь!J59&lt;=10),(IF(Декабрь!L59="Приобское", SUMIF(Декабрь!J59, "&lt;="&amp;10,Декабрь!R59),0)),0)</f>
        <v>0</v>
      </c>
      <c r="L89" s="27">
        <f>IF(AND(Декабрь!J59&gt;=1,Декабрь!J59&lt;=10),(IF(Декабрь!L59="ПытьЯх", SUMIF(Декабрь!J59, "&lt;="&amp;10,Декабрь!R59),0)),0)</f>
        <v>0</v>
      </c>
      <c r="M89" s="27">
        <f>IF(AND(Декабрь!J59&gt;=1,Декабрь!J59&lt;=10),(IF(Декабрь!L59="Нижневартовск", SUMIF(Декабрь!J59, "&lt;="&amp;10,Декабрь!R59),0)),0)</f>
        <v>0</v>
      </c>
      <c r="N89" s="4"/>
      <c r="O89" s="27">
        <f>IF(AND(Декабрь!J59&gt;=1,Декабрь!J59&lt;=10),(IF(Декабрь!L59="Приобское", SUMIF(Декабрь!J59, "&lt;="&amp;10,Декабрь!P59),0)),0)</f>
        <v>0</v>
      </c>
      <c r="P89" s="27">
        <f>IF(AND(Декабрь!J59&gt;=1,Декабрь!J59&lt;=10),(IF(Декабрь!L59="ПытьЯх", SUMIF(Декабрь!J59, "&lt;="&amp;10,Декабрь!P59),0)),0)</f>
        <v>0</v>
      </c>
      <c r="Q89" s="27">
        <f>IF(AND(Декабрь!J59&gt;=1,Декабрь!J59&lt;=10),(IF(Декабрь!L59="Нижневартовск", SUMIF(Декабрь!J59, "&lt;="&amp;10,Декабрь!P59),0)),0)</f>
        <v>0</v>
      </c>
    </row>
    <row r="90" spans="3:17">
      <c r="C90" s="27">
        <f>IF(AND(Декабрь!B60&gt;=1,Декабрь!B60&lt;=10),(IF(Декабрь!D60="Приобское", SUMIF(Декабрь!B60, "&lt;="&amp;10,Декабрь!J60),0)),0)</f>
        <v>0</v>
      </c>
      <c r="D90" s="27">
        <f>IF(AND(Декабрь!B60&gt;=1,Декабрь!B60&lt;=10),(IF(Декабрь!D60="ПытьЯх", SUMIF(Декабрь!B60, "&lt;="&amp;10,Декабрь!J60),0)),0)</f>
        <v>0</v>
      </c>
      <c r="E90" s="27">
        <f>IF(AND(Декабрь!B60&gt;=1,Декабрь!B60&lt;=10),(IF(Декабрь!D60="Нижневартовск", SUMIF(Декабрь!B60, "&lt;="&amp;10,Декабрь!J60),0)),0)</f>
        <v>0</v>
      </c>
      <c r="G90" s="27">
        <f>IF(AND(Декабрь!B60&gt;=1,Декабрь!B60&lt;=10),(IF(Декабрь!D60="Приобское", SUMIF(Декабрь!B60, "&lt;="&amp;10,Декабрь!H60),0)),0)</f>
        <v>0</v>
      </c>
      <c r="H90" s="27">
        <f>IF(AND(Декабрь!B60&gt;=1,Декабрь!B60&lt;=10),(IF(Декабрь!D60="ПытьЯх", SUMIF(Декабрь!B60, "&lt;="&amp;10,Декабрь!H60),0)),0)</f>
        <v>0</v>
      </c>
      <c r="I90" s="27">
        <f>IF(AND(Декабрь!B60&gt;=1,Декабрь!B60&lt;=10),(IF(Декабрь!D60="Нижневартовск", SUMIF(Декабрь!B60, "&lt;="&amp;10,Декабрь!H60),0)),0)</f>
        <v>0</v>
      </c>
      <c r="K90" s="27">
        <f>IF(AND(Декабрь!J60&gt;=1,Декабрь!J60&lt;=10),(IF(Декабрь!L60="Приобское", SUMIF(Декабрь!J60, "&lt;="&amp;10,Декабрь!R60),0)),0)</f>
        <v>0</v>
      </c>
      <c r="L90" s="27">
        <f>IF(AND(Декабрь!J60&gt;=1,Декабрь!J60&lt;=10),(IF(Декабрь!L60="ПытьЯх", SUMIF(Декабрь!J60, "&lt;="&amp;10,Декабрь!R60),0)),0)</f>
        <v>0</v>
      </c>
      <c r="M90" s="27">
        <f>IF(AND(Декабрь!J60&gt;=1,Декабрь!J60&lt;=10),(IF(Декабрь!L60="Нижневартовск", SUMIF(Декабрь!J60, "&lt;="&amp;10,Декабрь!R60),0)),0)</f>
        <v>0</v>
      </c>
      <c r="N90" s="4"/>
      <c r="O90" s="27">
        <f>IF(AND(Декабрь!J60&gt;=1,Декабрь!J60&lt;=10),(IF(Декабрь!L60="Приобское", SUMIF(Декабрь!J60, "&lt;="&amp;10,Декабрь!P60),0)),0)</f>
        <v>0</v>
      </c>
      <c r="P90" s="27">
        <f>IF(AND(Декабрь!J60&gt;=1,Декабрь!J60&lt;=10),(IF(Декабрь!L60="ПытьЯх", SUMIF(Декабрь!J60, "&lt;="&amp;10,Декабрь!P60),0)),0)</f>
        <v>0</v>
      </c>
      <c r="Q90" s="27">
        <f>IF(AND(Декабрь!J60&gt;=1,Декабрь!J60&lt;=10),(IF(Декабрь!L60="Нижневартовск", SUMIF(Декабрь!J60, "&lt;="&amp;10,Декабрь!P60),0)),0)</f>
        <v>0</v>
      </c>
    </row>
    <row r="91" spans="3:17">
      <c r="C91" s="27">
        <f>IF(AND(Декабрь!B61&gt;=1,Декабрь!B61&lt;=10),(IF(Декабрь!D61="Приобское", SUMIF(Декабрь!B61, "&lt;="&amp;10,Декабрь!J61),0)),0)</f>
        <v>0</v>
      </c>
      <c r="D91" s="27">
        <f>IF(AND(Декабрь!B61&gt;=1,Декабрь!B61&lt;=10),(IF(Декабрь!D61="ПытьЯх", SUMIF(Декабрь!B61, "&lt;="&amp;10,Декабрь!J61),0)),0)</f>
        <v>0</v>
      </c>
      <c r="E91" s="27">
        <f>IF(AND(Декабрь!B61&gt;=1,Декабрь!B61&lt;=10),(IF(Декабрь!D61="Нижневартовск", SUMIF(Декабрь!B61, "&lt;="&amp;10,Декабрь!J61),0)),0)</f>
        <v>0</v>
      </c>
      <c r="G91" s="27">
        <f>IF(AND(Декабрь!B61&gt;=1,Декабрь!B61&lt;=10),(IF(Декабрь!D61="Приобское", SUMIF(Декабрь!B61, "&lt;="&amp;10,Декабрь!H61),0)),0)</f>
        <v>0</v>
      </c>
      <c r="H91" s="27">
        <f>IF(AND(Декабрь!B61&gt;=1,Декабрь!B61&lt;=10),(IF(Декабрь!D61="ПытьЯх", SUMIF(Декабрь!B61, "&lt;="&amp;10,Декабрь!H61),0)),0)</f>
        <v>0</v>
      </c>
      <c r="I91" s="27">
        <f>IF(AND(Декабрь!B61&gt;=1,Декабрь!B61&lt;=10),(IF(Декабрь!D61="Нижневартовск", SUMIF(Декабрь!B61, "&lt;="&amp;10,Декабрь!H61),0)),0)</f>
        <v>0</v>
      </c>
      <c r="K91" s="27">
        <f>IF(AND(Декабрь!J61&gt;=1,Декабрь!J61&lt;=10),(IF(Декабрь!L61="Приобское", SUMIF(Декабрь!J61, "&lt;="&amp;10,Декабрь!R61),0)),0)</f>
        <v>0</v>
      </c>
      <c r="L91" s="27">
        <f>IF(AND(Декабрь!J61&gt;=1,Декабрь!J61&lt;=10),(IF(Декабрь!L61="ПытьЯх", SUMIF(Декабрь!J61, "&lt;="&amp;10,Декабрь!R61),0)),0)</f>
        <v>0</v>
      </c>
      <c r="M91" s="27">
        <f>IF(AND(Декабрь!J61&gt;=1,Декабрь!J61&lt;=10),(IF(Декабрь!L61="Нижневартовск", SUMIF(Декабрь!J61, "&lt;="&amp;10,Декабрь!R61),0)),0)</f>
        <v>0</v>
      </c>
      <c r="N91" s="4"/>
      <c r="O91" s="27">
        <f>IF(AND(Декабрь!J61&gt;=1,Декабрь!J61&lt;=10),(IF(Декабрь!L61="Приобское", SUMIF(Декабрь!J61, "&lt;="&amp;10,Декабрь!P61),0)),0)</f>
        <v>0</v>
      </c>
      <c r="P91" s="27">
        <f>IF(AND(Декабрь!J61&gt;=1,Декабрь!J61&lt;=10),(IF(Декабрь!L61="ПытьЯх", SUMIF(Декабрь!J61, "&lt;="&amp;10,Декабрь!P61),0)),0)</f>
        <v>0</v>
      </c>
      <c r="Q91" s="27">
        <f>IF(AND(Декабрь!J61&gt;=1,Декабрь!J61&lt;=10),(IF(Декабрь!L61="Нижневартовск", SUMIF(Декабрь!J61, "&lt;="&amp;10,Декабрь!P61),0)),0)</f>
        <v>0</v>
      </c>
    </row>
    <row r="92" spans="3:17">
      <c r="C92" s="27">
        <f>IF(AND(Декабрь!B62&gt;=1,Декабрь!B62&lt;=10),(IF(Декабрь!D62="Приобское", SUMIF(Декабрь!B62, "&lt;="&amp;10,Декабрь!J62),0)),0)</f>
        <v>0</v>
      </c>
      <c r="D92" s="27">
        <f>IF(AND(Декабрь!B62&gt;=1,Декабрь!B62&lt;=10),(IF(Декабрь!D62="ПытьЯх", SUMIF(Декабрь!B62, "&lt;="&amp;10,Декабрь!J62),0)),0)</f>
        <v>0</v>
      </c>
      <c r="E92" s="27">
        <f>IF(AND(Декабрь!B62&gt;=1,Декабрь!B62&lt;=10),(IF(Декабрь!D62="Нижневартовск", SUMIF(Декабрь!B62, "&lt;="&amp;10,Декабрь!J62),0)),0)</f>
        <v>0</v>
      </c>
      <c r="G92" s="27">
        <f>IF(AND(Декабрь!B62&gt;=1,Декабрь!B62&lt;=10),(IF(Декабрь!D62="Приобское", SUMIF(Декабрь!B62, "&lt;="&amp;10,Декабрь!H62),0)),0)</f>
        <v>0</v>
      </c>
      <c r="H92" s="27">
        <f>IF(AND(Декабрь!B62&gt;=1,Декабрь!B62&lt;=10),(IF(Декабрь!D62="ПытьЯх", SUMIF(Декабрь!B62, "&lt;="&amp;10,Декабрь!H62),0)),0)</f>
        <v>0</v>
      </c>
      <c r="I92" s="27">
        <f>IF(AND(Декабрь!B62&gt;=1,Декабрь!B62&lt;=10),(IF(Декабрь!D62="Нижневартовск", SUMIF(Декабрь!B62, "&lt;="&amp;10,Декабрь!H62),0)),0)</f>
        <v>0</v>
      </c>
      <c r="K92" s="27">
        <f>IF(AND(Декабрь!J62&gt;=1,Декабрь!J62&lt;=10),(IF(Декабрь!L62="Приобское", SUMIF(Декабрь!J62, "&lt;="&amp;10,Декабрь!R62),0)),0)</f>
        <v>0</v>
      </c>
      <c r="L92" s="27">
        <f>IF(AND(Декабрь!J62&gt;=1,Декабрь!J62&lt;=10),(IF(Декабрь!L62="ПытьЯх", SUMIF(Декабрь!J62, "&lt;="&amp;10,Декабрь!R62),0)),0)</f>
        <v>0</v>
      </c>
      <c r="M92" s="27">
        <f>IF(AND(Декабрь!J62&gt;=1,Декабрь!J62&lt;=10),(IF(Декабрь!L62="Нижневартовск", SUMIF(Декабрь!J62, "&lt;="&amp;10,Декабрь!R62),0)),0)</f>
        <v>0</v>
      </c>
      <c r="N92" s="4"/>
      <c r="O92" s="27">
        <f>IF(AND(Декабрь!J62&gt;=1,Декабрь!J62&lt;=10),(IF(Декабрь!L62="Приобское", SUMIF(Декабрь!J62, "&lt;="&amp;10,Декабрь!P62),0)),0)</f>
        <v>0</v>
      </c>
      <c r="P92" s="27">
        <f>IF(AND(Декабрь!J62&gt;=1,Декабрь!J62&lt;=10),(IF(Декабрь!L62="ПытьЯх", SUMIF(Декабрь!J62, "&lt;="&amp;10,Декабрь!P62),0)),0)</f>
        <v>0</v>
      </c>
      <c r="Q92" s="27">
        <f>IF(AND(Декабрь!J62&gt;=1,Декабрь!J62&lt;=10),(IF(Декабрь!L62="Нижневартовск", SUMIF(Декабрь!J62, "&lt;="&amp;10,Декабрь!P62),0)),0)</f>
        <v>0</v>
      </c>
    </row>
    <row r="93" spans="3:17">
      <c r="C93" s="27">
        <f>IF(AND(Декабрь!B63&gt;=1,Декабрь!B63&lt;=10),(IF(Декабрь!D63="Приобское", SUMIF(Декабрь!B63, "&lt;="&amp;10,Декабрь!J63),0)),0)</f>
        <v>0</v>
      </c>
      <c r="D93" s="27">
        <f>IF(AND(Декабрь!B63&gt;=1,Декабрь!B63&lt;=10),(IF(Декабрь!D63="ПытьЯх", SUMIF(Декабрь!B63, "&lt;="&amp;10,Декабрь!J63),0)),0)</f>
        <v>0</v>
      </c>
      <c r="E93" s="27">
        <f>IF(AND(Декабрь!B63&gt;=1,Декабрь!B63&lt;=10),(IF(Декабрь!D63="Нижневартовск", SUMIF(Декабрь!B63, "&lt;="&amp;10,Декабрь!J63),0)),0)</f>
        <v>0</v>
      </c>
      <c r="G93" s="27">
        <f>IF(AND(Декабрь!B63&gt;=1,Декабрь!B63&lt;=10),(IF(Декабрь!D63="Приобское", SUMIF(Декабрь!B63, "&lt;="&amp;10,Декабрь!H63),0)),0)</f>
        <v>0</v>
      </c>
      <c r="H93" s="27">
        <f>IF(AND(Декабрь!B63&gt;=1,Декабрь!B63&lt;=10),(IF(Декабрь!D63="ПытьЯх", SUMIF(Декабрь!B63, "&lt;="&amp;10,Декабрь!H63),0)),0)</f>
        <v>0</v>
      </c>
      <c r="I93" s="27">
        <f>IF(AND(Декабрь!B63&gt;=1,Декабрь!B63&lt;=10),(IF(Декабрь!D63="Нижневартовск", SUMIF(Декабрь!B63, "&lt;="&amp;10,Декабрь!H63),0)),0)</f>
        <v>0</v>
      </c>
      <c r="K93" s="27">
        <f>IF(AND(Декабрь!J63&gt;=1,Декабрь!J63&lt;=10),(IF(Декабрь!L63="Приобское", SUMIF(Декабрь!J63, "&lt;="&amp;10,Декабрь!R63),0)),0)</f>
        <v>0</v>
      </c>
      <c r="L93" s="27">
        <f>IF(AND(Декабрь!J63&gt;=1,Декабрь!J63&lt;=10),(IF(Декабрь!L63="ПытьЯх", SUMIF(Декабрь!J63, "&lt;="&amp;10,Декабрь!R63),0)),0)</f>
        <v>0</v>
      </c>
      <c r="M93" s="27">
        <f>IF(AND(Декабрь!J63&gt;=1,Декабрь!J63&lt;=10),(IF(Декабрь!L63="Нижневартовск", SUMIF(Декабрь!J63, "&lt;="&amp;10,Декабрь!R63),0)),0)</f>
        <v>0</v>
      </c>
      <c r="N93" s="4"/>
      <c r="O93" s="27">
        <f>IF(AND(Декабрь!J63&gt;=1,Декабрь!J63&lt;=10),(IF(Декабрь!L63="Приобское", SUMIF(Декабрь!J63, "&lt;="&amp;10,Декабрь!P63),0)),0)</f>
        <v>0</v>
      </c>
      <c r="P93" s="27">
        <f>IF(AND(Декабрь!J63&gt;=1,Декабрь!J63&lt;=10),(IF(Декабрь!L63="ПытьЯх", SUMIF(Декабрь!J63, "&lt;="&amp;10,Декабрь!P63),0)),0)</f>
        <v>0</v>
      </c>
      <c r="Q93" s="27">
        <f>IF(AND(Декабрь!J63&gt;=1,Декабрь!J63&lt;=10),(IF(Декабрь!L63="Нижневартовск", SUMIF(Декабрь!J63, "&lt;="&amp;10,Декабрь!P63),0)),0)</f>
        <v>0</v>
      </c>
    </row>
    <row r="94" spans="3:17">
      <c r="C94" s="27">
        <f>IF(AND(Декабрь!B64&gt;=1,Декабрь!B64&lt;=10),(IF(Декабрь!D64="Приобское", SUMIF(Декабрь!B64, "&lt;="&amp;10,Декабрь!J64),0)),0)</f>
        <v>0</v>
      </c>
      <c r="D94" s="27">
        <f>IF(AND(Декабрь!B64&gt;=1,Декабрь!B64&lt;=10),(IF(Декабрь!D64="ПытьЯх", SUMIF(Декабрь!B64, "&lt;="&amp;10,Декабрь!J64),0)),0)</f>
        <v>0</v>
      </c>
      <c r="E94" s="27">
        <f>IF(AND(Декабрь!B64&gt;=1,Декабрь!B64&lt;=10),(IF(Декабрь!D64="Нижневартовск", SUMIF(Декабрь!B64, "&lt;="&amp;10,Декабрь!J64),0)),0)</f>
        <v>0</v>
      </c>
      <c r="G94" s="27">
        <f>IF(AND(Декабрь!B64&gt;=1,Декабрь!B64&lt;=10),(IF(Декабрь!D64="Приобское", SUMIF(Декабрь!B64, "&lt;="&amp;10,Декабрь!H64),0)),0)</f>
        <v>0</v>
      </c>
      <c r="H94" s="27">
        <f>IF(AND(Декабрь!B64&gt;=1,Декабрь!B64&lt;=10),(IF(Декабрь!D64="ПытьЯх", SUMIF(Декабрь!B64, "&lt;="&amp;10,Декабрь!H64),0)),0)</f>
        <v>0</v>
      </c>
      <c r="I94" s="27">
        <f>IF(AND(Декабрь!B64&gt;=1,Декабрь!B64&lt;=10),(IF(Декабрь!D64="Нижневартовск", SUMIF(Декабрь!B64, "&lt;="&amp;10,Декабрь!H64),0)),0)</f>
        <v>0</v>
      </c>
      <c r="K94" s="27">
        <f>IF(AND(Декабрь!J64&gt;=1,Декабрь!J64&lt;=10),(IF(Декабрь!L64="Приобское", SUMIF(Декабрь!J64, "&lt;="&amp;10,Декабрь!R64),0)),0)</f>
        <v>0</v>
      </c>
      <c r="L94" s="27">
        <f>IF(AND(Декабрь!J64&gt;=1,Декабрь!J64&lt;=10),(IF(Декабрь!L64="ПытьЯх", SUMIF(Декабрь!J64, "&lt;="&amp;10,Декабрь!R64),0)),0)</f>
        <v>0</v>
      </c>
      <c r="M94" s="27">
        <f>IF(AND(Декабрь!J64&gt;=1,Декабрь!J64&lt;=10),(IF(Декабрь!L64="Нижневартовск", SUMIF(Декабрь!J64, "&lt;="&amp;10,Декабрь!R64),0)),0)</f>
        <v>0</v>
      </c>
      <c r="N94" s="4"/>
      <c r="O94" s="27">
        <f>IF(AND(Декабрь!J64&gt;=1,Декабрь!J64&lt;=10),(IF(Декабрь!L64="Приобское", SUMIF(Декабрь!J64, "&lt;="&amp;10,Декабрь!P64),0)),0)</f>
        <v>0</v>
      </c>
      <c r="P94" s="27">
        <f>IF(AND(Декабрь!J64&gt;=1,Декабрь!J64&lt;=10),(IF(Декабрь!L64="ПытьЯх", SUMIF(Декабрь!J64, "&lt;="&amp;10,Декабрь!P64),0)),0)</f>
        <v>0</v>
      </c>
      <c r="Q94" s="27">
        <f>IF(AND(Декабрь!J64&gt;=1,Декабрь!J64&lt;=10),(IF(Декабрь!L64="Нижневартовск", SUMIF(Декабрь!J64, "&lt;="&amp;10,Декабрь!P64),0)),0)</f>
        <v>0</v>
      </c>
    </row>
    <row r="95" spans="3:17">
      <c r="C95" s="27">
        <f>IF(AND(Декабрь!B65&gt;=1,Декабрь!B65&lt;=10),(IF(Декабрь!D65="Приобское", SUMIF(Декабрь!B65, "&lt;="&amp;10,Декабрь!J65),0)),0)</f>
        <v>0</v>
      </c>
      <c r="D95" s="27">
        <f>IF(AND(Декабрь!B65&gt;=1,Декабрь!B65&lt;=10),(IF(Декабрь!D65="ПытьЯх", SUMIF(Декабрь!B65, "&lt;="&amp;10,Декабрь!J65),0)),0)</f>
        <v>0</v>
      </c>
      <c r="E95" s="27">
        <f>IF(AND(Декабрь!B65&gt;=1,Декабрь!B65&lt;=10),(IF(Декабрь!D65="Нижневартовск", SUMIF(Декабрь!B65, "&lt;="&amp;10,Декабрь!J65),0)),0)</f>
        <v>0</v>
      </c>
      <c r="G95" s="27">
        <f>IF(AND(Декабрь!B65&gt;=1,Декабрь!B65&lt;=10),(IF(Декабрь!D65="Приобское", SUMIF(Декабрь!B65, "&lt;="&amp;10,Декабрь!H65),0)),0)</f>
        <v>0</v>
      </c>
      <c r="H95" s="27">
        <f>IF(AND(Декабрь!B65&gt;=1,Декабрь!B65&lt;=10),(IF(Декабрь!D65="ПытьЯх", SUMIF(Декабрь!B65, "&lt;="&amp;10,Декабрь!H65),0)),0)</f>
        <v>0</v>
      </c>
      <c r="I95" s="27">
        <f>IF(AND(Декабрь!B65&gt;=1,Декабрь!B65&lt;=10),(IF(Декабрь!D65="Нижневартовск", SUMIF(Декабрь!B65, "&lt;="&amp;10,Декабрь!H65),0)),0)</f>
        <v>0</v>
      </c>
      <c r="K95" s="27">
        <f>IF(AND(Декабрь!J65&gt;=1,Декабрь!J65&lt;=10),(IF(Декабрь!L65="Приобское", SUMIF(Декабрь!J65, "&lt;="&amp;10,Декабрь!R65),0)),0)</f>
        <v>0</v>
      </c>
      <c r="L95" s="27">
        <f>IF(AND(Декабрь!J65&gt;=1,Декабрь!J65&lt;=10),(IF(Декабрь!L65="ПытьЯх", SUMIF(Декабрь!J65, "&lt;="&amp;10,Декабрь!R65),0)),0)</f>
        <v>0</v>
      </c>
      <c r="M95" s="27">
        <f>IF(AND(Декабрь!J65&gt;=1,Декабрь!J65&lt;=10),(IF(Декабрь!L65="Нижневартовск", SUMIF(Декабрь!J65, "&lt;="&amp;10,Декабрь!R65),0)),0)</f>
        <v>0</v>
      </c>
      <c r="N95" s="4"/>
      <c r="O95" s="27">
        <f>IF(AND(Декабрь!J65&gt;=1,Декабрь!J65&lt;=10),(IF(Декабрь!L65="Приобское", SUMIF(Декабрь!J65, "&lt;="&amp;10,Декабрь!P65),0)),0)</f>
        <v>0</v>
      </c>
      <c r="P95" s="27">
        <f>IF(AND(Декабрь!J65&gt;=1,Декабрь!J65&lt;=10),(IF(Декабрь!L65="ПытьЯх", SUMIF(Декабрь!J65, "&lt;="&amp;10,Декабрь!P65),0)),0)</f>
        <v>0</v>
      </c>
      <c r="Q95" s="27">
        <f>IF(AND(Декабрь!J65&gt;=1,Декабрь!J65&lt;=10),(IF(Декабрь!L65="Нижневартовск", SUMIF(Декабрь!J65, "&lt;="&amp;10,Декабрь!P65),0)),0)</f>
        <v>0</v>
      </c>
    </row>
    <row r="96" spans="3:17">
      <c r="C96" s="27">
        <f>IF(AND(Декабрь!B66&gt;=1,Декабрь!B66&lt;=10),(IF(Декабрь!D66="Приобское", SUMIF(Декабрь!B66, "&lt;="&amp;10,Декабрь!J66),0)),0)</f>
        <v>0</v>
      </c>
      <c r="D96" s="27">
        <f>IF(AND(Декабрь!B66&gt;=1,Декабрь!B66&lt;=10),(IF(Декабрь!D66="ПытьЯх", SUMIF(Декабрь!B66, "&lt;="&amp;10,Декабрь!J66),0)),0)</f>
        <v>0</v>
      </c>
      <c r="E96" s="27">
        <f>IF(AND(Декабрь!B66&gt;=1,Декабрь!B66&lt;=10),(IF(Декабрь!D66="Нижневартовск", SUMIF(Декабрь!B66, "&lt;="&amp;10,Декабрь!J66),0)),0)</f>
        <v>0</v>
      </c>
      <c r="G96" s="27">
        <f>IF(AND(Декабрь!B66&gt;=1,Декабрь!B66&lt;=10),(IF(Декабрь!D66="Приобское", SUMIF(Декабрь!B66, "&lt;="&amp;10,Декабрь!H66),0)),0)</f>
        <v>0</v>
      </c>
      <c r="H96" s="27">
        <f>IF(AND(Декабрь!B66&gt;=1,Декабрь!B66&lt;=10),(IF(Декабрь!D66="ПытьЯх", SUMIF(Декабрь!B66, "&lt;="&amp;10,Декабрь!H66),0)),0)</f>
        <v>0</v>
      </c>
      <c r="I96" s="27">
        <f>IF(AND(Декабрь!B66&gt;=1,Декабрь!B66&lt;=10),(IF(Декабрь!D66="Нижневартовск", SUMIF(Декабрь!B66, "&lt;="&amp;10,Декабрь!H66),0)),0)</f>
        <v>0</v>
      </c>
      <c r="K96" s="27">
        <f>IF(AND(Декабрь!J66&gt;=1,Декабрь!J66&lt;=10),(IF(Декабрь!L66="Приобское", SUMIF(Декабрь!J66, "&lt;="&amp;10,Декабрь!R66),0)),0)</f>
        <v>0</v>
      </c>
      <c r="L96" s="27">
        <f>IF(AND(Декабрь!J66&gt;=1,Декабрь!J66&lt;=10),(IF(Декабрь!L66="ПытьЯх", SUMIF(Декабрь!J66, "&lt;="&amp;10,Декабрь!R66),0)),0)</f>
        <v>0</v>
      </c>
      <c r="M96" s="27">
        <f>IF(AND(Декабрь!J66&gt;=1,Декабрь!J66&lt;=10),(IF(Декабрь!L66="Нижневартовск", SUMIF(Декабрь!J66, "&lt;="&amp;10,Декабрь!R66),0)),0)</f>
        <v>0</v>
      </c>
      <c r="N96" s="4"/>
      <c r="O96" s="27">
        <f>IF(AND(Декабрь!J66&gt;=1,Декабрь!J66&lt;=10),(IF(Декабрь!L66="Приобское", SUMIF(Декабрь!J66, "&lt;="&amp;10,Декабрь!P66),0)),0)</f>
        <v>0</v>
      </c>
      <c r="P96" s="27">
        <f>IF(AND(Декабрь!J66&gt;=1,Декабрь!J66&lt;=10),(IF(Декабрь!L66="ПытьЯх", SUMIF(Декабрь!J66, "&lt;="&amp;10,Декабрь!P66),0)),0)</f>
        <v>0</v>
      </c>
      <c r="Q96" s="27">
        <f>IF(AND(Декабрь!J66&gt;=1,Декабрь!J66&lt;=10),(IF(Декабрь!L66="Нижневартовск", SUMIF(Декабрь!J66, "&lt;="&amp;10,Декабрь!P66),0)),0)</f>
        <v>0</v>
      </c>
    </row>
    <row r="97" spans="3:17">
      <c r="C97" s="27">
        <f>IF(AND(Декабрь!B67&gt;=1,Декабрь!B67&lt;=10),(IF(Декабрь!D67="Приобское", SUMIF(Декабрь!B67, "&lt;="&amp;10,Декабрь!J67),0)),0)</f>
        <v>0</v>
      </c>
      <c r="D97" s="27">
        <f>IF(AND(Декабрь!B67&gt;=1,Декабрь!B67&lt;=10),(IF(Декабрь!D67="ПытьЯх", SUMIF(Декабрь!B67, "&lt;="&amp;10,Декабрь!J67),0)),0)</f>
        <v>0</v>
      </c>
      <c r="E97" s="27">
        <f>IF(AND(Декабрь!B67&gt;=1,Декабрь!B67&lt;=10),(IF(Декабрь!D67="Нижневартовск", SUMIF(Декабрь!B67, "&lt;="&amp;10,Декабрь!J67),0)),0)</f>
        <v>0</v>
      </c>
      <c r="G97" s="27">
        <f>IF(AND(Декабрь!B67&gt;=1,Декабрь!B67&lt;=10),(IF(Декабрь!D67="Приобское", SUMIF(Декабрь!B67, "&lt;="&amp;10,Декабрь!H67),0)),0)</f>
        <v>0</v>
      </c>
      <c r="H97" s="27">
        <f>IF(AND(Декабрь!B67&gt;=1,Декабрь!B67&lt;=10),(IF(Декабрь!D67="ПытьЯх", SUMIF(Декабрь!B67, "&lt;="&amp;10,Декабрь!H67),0)),0)</f>
        <v>0</v>
      </c>
      <c r="I97" s="27">
        <f>IF(AND(Декабрь!B67&gt;=1,Декабрь!B67&lt;=10),(IF(Декабрь!D67="Нижневартовск", SUMIF(Декабрь!B67, "&lt;="&amp;10,Декабрь!H67),0)),0)</f>
        <v>0</v>
      </c>
      <c r="K97" s="27">
        <f>IF(AND(Декабрь!J67&gt;=1,Декабрь!J67&lt;=10),(IF(Декабрь!L67="Приобское", SUMIF(Декабрь!J67, "&lt;="&amp;10,Декабрь!R67),0)),0)</f>
        <v>0</v>
      </c>
      <c r="L97" s="27">
        <f>IF(AND(Декабрь!J67&gt;=1,Декабрь!J67&lt;=10),(IF(Декабрь!L67="ПытьЯх", SUMIF(Декабрь!J67, "&lt;="&amp;10,Декабрь!R67),0)),0)</f>
        <v>0</v>
      </c>
      <c r="M97" s="27">
        <f>IF(AND(Декабрь!J67&gt;=1,Декабрь!J67&lt;=10),(IF(Декабрь!L67="Нижневартовск", SUMIF(Декабрь!J67, "&lt;="&amp;10,Декабрь!R67),0)),0)</f>
        <v>0</v>
      </c>
      <c r="N97" s="4"/>
      <c r="O97" s="27">
        <f>IF(AND(Декабрь!J67&gt;=1,Декабрь!J67&lt;=10),(IF(Декабрь!L67="Приобское", SUMIF(Декабрь!J67, "&lt;="&amp;10,Декабрь!P67),0)),0)</f>
        <v>0</v>
      </c>
      <c r="P97" s="27">
        <f>IF(AND(Декабрь!J67&gt;=1,Декабрь!J67&lt;=10),(IF(Декабрь!L67="ПытьЯх", SUMIF(Декабрь!J67, "&lt;="&amp;10,Декабрь!P67),0)),0)</f>
        <v>0</v>
      </c>
      <c r="Q97" s="27">
        <f>IF(AND(Декабрь!J67&gt;=1,Декабрь!J67&lt;=10),(IF(Декабрь!L67="Нижневартовск", SUMIF(Декабрь!J67, "&lt;="&amp;10,Декабрь!P67),0)),0)</f>
        <v>0</v>
      </c>
    </row>
    <row r="98" spans="3:17">
      <c r="C98" s="27">
        <f>IF(AND(Декабрь!B68&gt;=1,Декабрь!B68&lt;=10),(IF(Декабрь!D68="Приобское", SUMIF(Декабрь!B68, "&lt;="&amp;10,Декабрь!J68),0)),0)</f>
        <v>0</v>
      </c>
      <c r="D98" s="27">
        <f>IF(AND(Декабрь!B68&gt;=1,Декабрь!B68&lt;=10),(IF(Декабрь!D68="ПытьЯх", SUMIF(Декабрь!B68, "&lt;="&amp;10,Декабрь!J68),0)),0)</f>
        <v>0</v>
      </c>
      <c r="E98" s="27">
        <f>IF(AND(Декабрь!B68&gt;=1,Декабрь!B68&lt;=10),(IF(Декабрь!D68="Нижневартовск", SUMIF(Декабрь!B68, "&lt;="&amp;10,Декабрь!J68),0)),0)</f>
        <v>0</v>
      </c>
      <c r="G98" s="27">
        <f>IF(AND(Декабрь!B68&gt;=1,Декабрь!B68&lt;=10),(IF(Декабрь!D68="Приобское", SUMIF(Декабрь!B68, "&lt;="&amp;10,Декабрь!H68),0)),0)</f>
        <v>0</v>
      </c>
      <c r="H98" s="27">
        <f>IF(AND(Декабрь!B68&gt;=1,Декабрь!B68&lt;=10),(IF(Декабрь!D68="ПытьЯх", SUMIF(Декабрь!B68, "&lt;="&amp;10,Декабрь!H68),0)),0)</f>
        <v>0</v>
      </c>
      <c r="I98" s="27">
        <f>IF(AND(Декабрь!B68&gt;=1,Декабрь!B68&lt;=10),(IF(Декабрь!D68="Нижневартовск", SUMIF(Декабрь!B68, "&lt;="&amp;10,Декабрь!H68),0)),0)</f>
        <v>0</v>
      </c>
      <c r="K98" s="27">
        <f>IF(AND(Декабрь!J68&gt;=1,Декабрь!J68&lt;=10),(IF(Декабрь!L68="Приобское", SUMIF(Декабрь!J68, "&lt;="&amp;10,Декабрь!R68),0)),0)</f>
        <v>0</v>
      </c>
      <c r="L98" s="27">
        <f>IF(AND(Декабрь!J68&gt;=1,Декабрь!J68&lt;=10),(IF(Декабрь!L68="ПытьЯх", SUMIF(Декабрь!J68, "&lt;="&amp;10,Декабрь!R68),0)),0)</f>
        <v>0</v>
      </c>
      <c r="M98" s="27">
        <f>IF(AND(Декабрь!J68&gt;=1,Декабрь!J68&lt;=10),(IF(Декабрь!L68="Нижневартовск", SUMIF(Декабрь!J68, "&lt;="&amp;10,Декабрь!R68),0)),0)</f>
        <v>0</v>
      </c>
      <c r="N98" s="4"/>
      <c r="O98" s="27">
        <f>IF(AND(Декабрь!J68&gt;=1,Декабрь!J68&lt;=10),(IF(Декабрь!L68="Приобское", SUMIF(Декабрь!J68, "&lt;="&amp;10,Декабрь!P68),0)),0)</f>
        <v>0</v>
      </c>
      <c r="P98" s="27">
        <f>IF(AND(Декабрь!J68&gt;=1,Декабрь!J68&lt;=10),(IF(Декабрь!L68="ПытьЯх", SUMIF(Декабрь!J68, "&lt;="&amp;10,Декабрь!P68),0)),0)</f>
        <v>0</v>
      </c>
      <c r="Q98" s="27">
        <f>IF(AND(Декабрь!J68&gt;=1,Декабрь!J68&lt;=10),(IF(Декабрь!L68="Нижневартовск", SUMIF(Декабрь!J68, "&lt;="&amp;10,Декабрь!P68),0)),0)</f>
        <v>0</v>
      </c>
    </row>
    <row r="99" spans="3:17">
      <c r="C99" s="27">
        <f>IF(AND(Декабрь!B69&gt;=1,Декабрь!B69&lt;=10),(IF(Декабрь!D69="Приобское", SUMIF(Декабрь!B69, "&lt;="&amp;10,Декабрь!J69),0)),0)</f>
        <v>0</v>
      </c>
      <c r="D99" s="27">
        <f>IF(AND(Декабрь!B69&gt;=1,Декабрь!B69&lt;=10),(IF(Декабрь!D69="ПытьЯх", SUMIF(Декабрь!B69, "&lt;="&amp;10,Декабрь!J69),0)),0)</f>
        <v>0</v>
      </c>
      <c r="E99" s="27">
        <f>IF(AND(Декабрь!B69&gt;=1,Декабрь!B69&lt;=10),(IF(Декабрь!D69="Нижневартовск", SUMIF(Декабрь!B69, "&lt;="&amp;10,Декабрь!J69),0)),0)</f>
        <v>0</v>
      </c>
      <c r="G99" s="27">
        <f>IF(AND(Декабрь!B69&gt;=1,Декабрь!B69&lt;=10),(IF(Декабрь!D69="Приобское", SUMIF(Декабрь!B69, "&lt;="&amp;10,Декабрь!H69),0)),0)</f>
        <v>0</v>
      </c>
      <c r="H99" s="27">
        <f>IF(AND(Декабрь!B69&gt;=1,Декабрь!B69&lt;=10),(IF(Декабрь!D69="ПытьЯх", SUMIF(Декабрь!B69, "&lt;="&amp;10,Декабрь!H69),0)),0)</f>
        <v>0</v>
      </c>
      <c r="I99" s="27">
        <f>IF(AND(Декабрь!B69&gt;=1,Декабрь!B69&lt;=10),(IF(Декабрь!D69="Нижневартовск", SUMIF(Декабрь!B69, "&lt;="&amp;10,Декабрь!H69),0)),0)</f>
        <v>0</v>
      </c>
      <c r="K99" s="27">
        <f>IF(AND(Декабрь!J69&gt;=1,Декабрь!J69&lt;=10),(IF(Декабрь!L69="Приобское", SUMIF(Декабрь!J69, "&lt;="&amp;10,Декабрь!R69),0)),0)</f>
        <v>0</v>
      </c>
      <c r="L99" s="27">
        <f>IF(AND(Декабрь!J69&gt;=1,Декабрь!J69&lt;=10),(IF(Декабрь!L69="ПытьЯх", SUMIF(Декабрь!J69, "&lt;="&amp;10,Декабрь!R69),0)),0)</f>
        <v>0</v>
      </c>
      <c r="M99" s="27">
        <f>IF(AND(Декабрь!J69&gt;=1,Декабрь!J69&lt;=10),(IF(Декабрь!L69="Нижневартовск", SUMIF(Декабрь!J69, "&lt;="&amp;10,Декабрь!R69),0)),0)</f>
        <v>0</v>
      </c>
      <c r="N99" s="4"/>
      <c r="O99" s="27">
        <f>IF(AND(Декабрь!J69&gt;=1,Декабрь!J69&lt;=10),(IF(Декабрь!L69="Приобское", SUMIF(Декабрь!J69, "&lt;="&amp;10,Декабрь!P69),0)),0)</f>
        <v>0</v>
      </c>
      <c r="P99" s="27">
        <f>IF(AND(Декабрь!J69&gt;=1,Декабрь!J69&lt;=10),(IF(Декабрь!L69="ПытьЯх", SUMIF(Декабрь!J69, "&lt;="&amp;10,Декабрь!P69),0)),0)</f>
        <v>0</v>
      </c>
      <c r="Q99" s="27">
        <f>IF(AND(Декабрь!J69&gt;=1,Декабрь!J69&lt;=10),(IF(Декабрь!L69="Нижневартовск", SUMIF(Декабрь!J69, "&lt;="&amp;10,Декабрь!P69),0)),0)</f>
        <v>0</v>
      </c>
    </row>
    <row r="100" spans="3:17">
      <c r="C100" s="27">
        <f>IF(AND(Декабрь!B70&gt;=1,Декабрь!B70&lt;=10),(IF(Декабрь!D70="Приобское", SUMIF(Декабрь!B70, "&lt;="&amp;10,Декабрь!J70),0)),0)</f>
        <v>0</v>
      </c>
      <c r="D100" s="27">
        <f>IF(AND(Декабрь!B70&gt;=1,Декабрь!B70&lt;=10),(IF(Декабрь!D70="ПытьЯх", SUMIF(Декабрь!B70, "&lt;="&amp;10,Декабрь!J70),0)),0)</f>
        <v>0</v>
      </c>
      <c r="E100" s="27">
        <f>IF(AND(Декабрь!B70&gt;=1,Декабрь!B70&lt;=10),(IF(Декабрь!D70="Нижневартовск", SUMIF(Декабрь!B70, "&lt;="&amp;10,Декабрь!J70),0)),0)</f>
        <v>0</v>
      </c>
      <c r="G100" s="27">
        <f>IF(AND(Декабрь!B70&gt;=1,Декабрь!B70&lt;=10),(IF(Декабрь!D70="Приобское", SUMIF(Декабрь!B70, "&lt;="&amp;10,Декабрь!H70),0)),0)</f>
        <v>0</v>
      </c>
      <c r="H100" s="27">
        <f>IF(AND(Декабрь!B70&gt;=1,Декабрь!B70&lt;=10),(IF(Декабрь!D70="ПытьЯх", SUMIF(Декабрь!B70, "&lt;="&amp;10,Декабрь!H70),0)),0)</f>
        <v>0</v>
      </c>
      <c r="I100" s="27">
        <f>IF(AND(Декабрь!B70&gt;=1,Декабрь!B70&lt;=10),(IF(Декабрь!D70="Нижневартовск", SUMIF(Декабрь!B70, "&lt;="&amp;10,Декабрь!H70),0)),0)</f>
        <v>0</v>
      </c>
      <c r="K100" s="27">
        <f>IF(AND(Декабрь!J70&gt;=1,Декабрь!J70&lt;=10),(IF(Декабрь!L70="Приобское", SUMIF(Декабрь!J70, "&lt;="&amp;10,Декабрь!R70),0)),0)</f>
        <v>0</v>
      </c>
      <c r="L100" s="27">
        <f>IF(AND(Декабрь!J70&gt;=1,Декабрь!J70&lt;=10),(IF(Декабрь!L70="ПытьЯх", SUMIF(Декабрь!J70, "&lt;="&amp;10,Декабрь!R70),0)),0)</f>
        <v>0</v>
      </c>
      <c r="M100" s="27">
        <f>IF(AND(Декабрь!J70&gt;=1,Декабрь!J70&lt;=10),(IF(Декабрь!L70="Нижневартовск", SUMIF(Декабрь!J70, "&lt;="&amp;10,Декабрь!R70),0)),0)</f>
        <v>0</v>
      </c>
      <c r="N100" s="4"/>
      <c r="O100" s="27">
        <f>IF(AND(Декабрь!J70&gt;=1,Декабрь!J70&lt;=10),(IF(Декабрь!L70="Приобское", SUMIF(Декабрь!J70, "&lt;="&amp;10,Декабрь!P70),0)),0)</f>
        <v>0</v>
      </c>
      <c r="P100" s="27">
        <f>IF(AND(Декабрь!J70&gt;=1,Декабрь!J70&lt;=10),(IF(Декабрь!L70="ПытьЯх", SUMIF(Декабрь!J70, "&lt;="&amp;10,Декабрь!P70),0)),0)</f>
        <v>0</v>
      </c>
      <c r="Q100" s="27">
        <f>IF(AND(Декабрь!J70&gt;=1,Декабрь!J70&lt;=10),(IF(Декабрь!L70="Нижневартовск", SUMIF(Декабрь!J70, "&lt;="&amp;10,Декабрь!P70),0)),0)</f>
        <v>0</v>
      </c>
    </row>
    <row r="101" spans="3:17">
      <c r="C101" s="27">
        <f>IF(AND(Декабрь!B71&gt;=1,Декабрь!B71&lt;=10),(IF(Декабрь!D71="Приобское", SUMIF(Декабрь!B71, "&lt;="&amp;10,Декабрь!J71),0)),0)</f>
        <v>0</v>
      </c>
      <c r="D101" s="27">
        <f>IF(AND(Декабрь!B71&gt;=1,Декабрь!B71&lt;=10),(IF(Декабрь!D71="ПытьЯх", SUMIF(Декабрь!B71, "&lt;="&amp;10,Декабрь!J71),0)),0)</f>
        <v>0</v>
      </c>
      <c r="E101" s="27">
        <f>IF(AND(Декабрь!B71&gt;=1,Декабрь!B71&lt;=10),(IF(Декабрь!D71="Нижневартовск", SUMIF(Декабрь!B71, "&lt;="&amp;10,Декабрь!J71),0)),0)</f>
        <v>0</v>
      </c>
      <c r="G101" s="27">
        <f>IF(AND(Декабрь!B71&gt;=1,Декабрь!B71&lt;=10),(IF(Декабрь!D71="Приобское", SUMIF(Декабрь!B71, "&lt;="&amp;10,Декабрь!H71),0)),0)</f>
        <v>0</v>
      </c>
      <c r="H101" s="27">
        <f>IF(AND(Декабрь!B71&gt;=1,Декабрь!B71&lt;=10),(IF(Декабрь!D71="ПытьЯх", SUMIF(Декабрь!B71, "&lt;="&amp;10,Декабрь!H71),0)),0)</f>
        <v>0</v>
      </c>
      <c r="I101" s="27">
        <f>IF(AND(Декабрь!B71&gt;=1,Декабрь!B71&lt;=10),(IF(Декабрь!D71="Нижневартовск", SUMIF(Декабрь!B71, "&lt;="&amp;10,Декабрь!H71),0)),0)</f>
        <v>0</v>
      </c>
      <c r="K101" s="27">
        <f>IF(AND(Декабрь!J71&gt;=1,Декабрь!J71&lt;=10),(IF(Декабрь!L71="Приобское", SUMIF(Декабрь!J71, "&lt;="&amp;10,Декабрь!R71),0)),0)</f>
        <v>0</v>
      </c>
      <c r="L101" s="27">
        <f>IF(AND(Декабрь!J71&gt;=1,Декабрь!J71&lt;=10),(IF(Декабрь!L71="ПытьЯх", SUMIF(Декабрь!J71, "&lt;="&amp;10,Декабрь!R71),0)),0)</f>
        <v>0</v>
      </c>
      <c r="M101" s="27">
        <f>IF(AND(Декабрь!J71&gt;=1,Декабрь!J71&lt;=10),(IF(Декабрь!L71="Нижневартовск", SUMIF(Декабрь!J71, "&lt;="&amp;10,Декабрь!R71),0)),0)</f>
        <v>0</v>
      </c>
      <c r="N101" s="4"/>
      <c r="O101" s="27">
        <f>IF(AND(Декабрь!J71&gt;=1,Декабрь!J71&lt;=10),(IF(Декабрь!L71="Приобское", SUMIF(Декабрь!J71, "&lt;="&amp;10,Декабрь!P71),0)),0)</f>
        <v>0</v>
      </c>
      <c r="P101" s="27">
        <f>IF(AND(Декабрь!J71&gt;=1,Декабрь!J71&lt;=10),(IF(Декабрь!L71="ПытьЯх", SUMIF(Декабрь!J71, "&lt;="&amp;10,Декабрь!P71),0)),0)</f>
        <v>0</v>
      </c>
      <c r="Q101" s="27">
        <f>IF(AND(Декабрь!J71&gt;=1,Декабрь!J71&lt;=10),(IF(Декабрь!L71="Нижневартовск", SUMIF(Декабрь!J71, "&lt;="&amp;10,Декабрь!P71),0)),0)</f>
        <v>0</v>
      </c>
    </row>
    <row r="102" spans="3:17">
      <c r="C102" s="27">
        <f>IF(AND(Декабрь!B72&gt;=1,Декабрь!B72&lt;=10),(IF(Декабрь!D72="Приобское", SUMIF(Декабрь!B72, "&lt;="&amp;10,Декабрь!J72),0)),0)</f>
        <v>0</v>
      </c>
      <c r="D102" s="27">
        <f>IF(AND(Декабрь!B72&gt;=1,Декабрь!B72&lt;=10),(IF(Декабрь!D72="ПытьЯх", SUMIF(Декабрь!B72, "&lt;="&amp;10,Декабрь!J72),0)),0)</f>
        <v>0</v>
      </c>
      <c r="E102" s="27">
        <f>IF(AND(Декабрь!B72&gt;=1,Декабрь!B72&lt;=10),(IF(Декабрь!D72="Нижневартовск", SUMIF(Декабрь!B72, "&lt;="&amp;10,Декабрь!J72),0)),0)</f>
        <v>0</v>
      </c>
      <c r="G102" s="27">
        <f>IF(AND(Декабрь!B72&gt;=1,Декабрь!B72&lt;=10),(IF(Декабрь!D72="Приобское", SUMIF(Декабрь!B72, "&lt;="&amp;10,Декабрь!H72),0)),0)</f>
        <v>0</v>
      </c>
      <c r="H102" s="27">
        <f>IF(AND(Декабрь!B72&gt;=1,Декабрь!B72&lt;=10),(IF(Декабрь!D72="ПытьЯх", SUMIF(Декабрь!B72, "&lt;="&amp;10,Декабрь!H72),0)),0)</f>
        <v>0</v>
      </c>
      <c r="I102" s="27">
        <f>IF(AND(Декабрь!B72&gt;=1,Декабрь!B72&lt;=10),(IF(Декабрь!D72="Нижневартовск", SUMIF(Декабрь!B72, "&lt;="&amp;10,Декабрь!H72),0)),0)</f>
        <v>0</v>
      </c>
      <c r="K102" s="27">
        <f>IF(AND(Декабрь!J72&gt;=1,Декабрь!J72&lt;=10),(IF(Декабрь!L72="Приобское", SUMIF(Декабрь!J72, "&lt;="&amp;10,Декабрь!R72),0)),0)</f>
        <v>0</v>
      </c>
      <c r="L102" s="27">
        <f>IF(AND(Декабрь!J72&gt;=1,Декабрь!J72&lt;=10),(IF(Декабрь!L72="ПытьЯх", SUMIF(Декабрь!J72, "&lt;="&amp;10,Декабрь!R72),0)),0)</f>
        <v>0</v>
      </c>
      <c r="M102" s="27">
        <f>IF(AND(Декабрь!J72&gt;=1,Декабрь!J72&lt;=10),(IF(Декабрь!L72="Нижневартовск", SUMIF(Декабрь!J72, "&lt;="&amp;10,Декабрь!R72),0)),0)</f>
        <v>0</v>
      </c>
      <c r="N102" s="4"/>
      <c r="O102" s="27">
        <f>IF(AND(Декабрь!J72&gt;=1,Декабрь!J72&lt;=10),(IF(Декабрь!L72="Приобское", SUMIF(Декабрь!J72, "&lt;="&amp;10,Декабрь!P72),0)),0)</f>
        <v>0</v>
      </c>
      <c r="P102" s="27">
        <f>IF(AND(Декабрь!J72&gt;=1,Декабрь!J72&lt;=10),(IF(Декабрь!L72="ПытьЯх", SUMIF(Декабрь!J72, "&lt;="&amp;10,Декабрь!P72),0)),0)</f>
        <v>0</v>
      </c>
      <c r="Q102" s="27">
        <f>IF(AND(Декабрь!J72&gt;=1,Декабрь!J72&lt;=10),(IF(Декабрь!L72="Нижневартовск", SUMIF(Декабрь!J72, "&lt;="&amp;10,Декабрь!P72),0)),0)</f>
        <v>0</v>
      </c>
    </row>
    <row r="103" spans="3:17">
      <c r="C103" s="27">
        <f>IF(AND(Декабрь!B73&gt;=1,Декабрь!B73&lt;=10),(IF(Декабрь!D73="Приобское", SUMIF(Декабрь!B73, "&lt;="&amp;10,Декабрь!J73),0)),0)</f>
        <v>0</v>
      </c>
      <c r="D103" s="27">
        <f>IF(AND(Декабрь!B73&gt;=1,Декабрь!B73&lt;=10),(IF(Декабрь!D73="ПытьЯх", SUMIF(Декабрь!B73, "&lt;="&amp;10,Декабрь!J73),0)),0)</f>
        <v>0</v>
      </c>
      <c r="E103" s="27">
        <f>IF(AND(Декабрь!B73&gt;=1,Декабрь!B73&lt;=10),(IF(Декабрь!D73="Нижневартовск", SUMIF(Декабрь!B73, "&lt;="&amp;10,Декабрь!J73),0)),0)</f>
        <v>0</v>
      </c>
      <c r="G103" s="27">
        <f>IF(AND(Декабрь!B73&gt;=1,Декабрь!B73&lt;=10),(IF(Декабрь!D73="Приобское", SUMIF(Декабрь!B73, "&lt;="&amp;10,Декабрь!H73),0)),0)</f>
        <v>0</v>
      </c>
      <c r="H103" s="27">
        <f>IF(AND(Декабрь!B73&gt;=1,Декабрь!B73&lt;=10),(IF(Декабрь!D73="ПытьЯх", SUMIF(Декабрь!B73, "&lt;="&amp;10,Декабрь!H73),0)),0)</f>
        <v>0</v>
      </c>
      <c r="I103" s="27">
        <f>IF(AND(Декабрь!B73&gt;=1,Декабрь!B73&lt;=10),(IF(Декабрь!D73="Нижневартовск", SUMIF(Декабрь!B73, "&lt;="&amp;10,Декабрь!H73),0)),0)</f>
        <v>0</v>
      </c>
      <c r="K103" s="27">
        <f>IF(AND(Декабрь!J73&gt;=1,Декабрь!J73&lt;=10),(IF(Декабрь!L73="Приобское", SUMIF(Декабрь!J73, "&lt;="&amp;10,Декабрь!R73),0)),0)</f>
        <v>0</v>
      </c>
      <c r="L103" s="27">
        <f>IF(AND(Декабрь!J73&gt;=1,Декабрь!J73&lt;=10),(IF(Декабрь!L73="ПытьЯх", SUMIF(Декабрь!J73, "&lt;="&amp;10,Декабрь!R73),0)),0)</f>
        <v>0</v>
      </c>
      <c r="M103" s="27">
        <f>IF(AND(Декабрь!J73&gt;=1,Декабрь!J73&lt;=10),(IF(Декабрь!L73="Нижневартовск", SUMIF(Декабрь!J73, "&lt;="&amp;10,Декабрь!R73),0)),0)</f>
        <v>0</v>
      </c>
      <c r="N103" s="4"/>
      <c r="O103" s="27">
        <f>IF(AND(Декабрь!J73&gt;=1,Декабрь!J73&lt;=10),(IF(Декабрь!L73="Приобское", SUMIF(Декабрь!J73, "&lt;="&amp;10,Декабрь!P73),0)),0)</f>
        <v>0</v>
      </c>
      <c r="P103" s="27">
        <f>IF(AND(Декабрь!J73&gt;=1,Декабрь!J73&lt;=10),(IF(Декабрь!L73="ПытьЯх", SUMIF(Декабрь!J73, "&lt;="&amp;10,Декабрь!P73),0)),0)</f>
        <v>0</v>
      </c>
      <c r="Q103" s="27">
        <f>IF(AND(Декабрь!J73&gt;=1,Декабрь!J73&lt;=10),(IF(Декабрь!L73="Нижневартовск", SUMIF(Декабрь!J73, "&lt;="&amp;10,Декабрь!P73),0)),0)</f>
        <v>0</v>
      </c>
    </row>
    <row r="104" spans="3:17">
      <c r="C104" s="27">
        <f>IF(AND(Декабрь!B74&gt;=1,Декабрь!B74&lt;=10),(IF(Декабрь!D74="Приобское", SUMIF(Декабрь!B74, "&lt;="&amp;10,Декабрь!J74),0)),0)</f>
        <v>0</v>
      </c>
      <c r="D104" s="27">
        <f>IF(AND(Декабрь!B74&gt;=1,Декабрь!B74&lt;=10),(IF(Декабрь!D74="ПытьЯх", SUMIF(Декабрь!B74, "&lt;="&amp;10,Декабрь!J74),0)),0)</f>
        <v>0</v>
      </c>
      <c r="E104" s="27">
        <f>IF(AND(Декабрь!B74&gt;=1,Декабрь!B74&lt;=10),(IF(Декабрь!D74="Нижневартовск", SUMIF(Декабрь!B74, "&lt;="&amp;10,Декабрь!J74),0)),0)</f>
        <v>0</v>
      </c>
      <c r="G104" s="27">
        <f>IF(AND(Декабрь!B74&gt;=1,Декабрь!B74&lt;=10),(IF(Декабрь!D74="Приобское", SUMIF(Декабрь!B74, "&lt;="&amp;10,Декабрь!H74),0)),0)</f>
        <v>0</v>
      </c>
      <c r="H104" s="27">
        <f>IF(AND(Декабрь!B74&gt;=1,Декабрь!B74&lt;=10),(IF(Декабрь!D74="ПытьЯх", SUMIF(Декабрь!B74, "&lt;="&amp;10,Декабрь!H74),0)),0)</f>
        <v>0</v>
      </c>
      <c r="I104" s="27">
        <f>IF(AND(Декабрь!B74&gt;=1,Декабрь!B74&lt;=10),(IF(Декабрь!D74="Нижневартовск", SUMIF(Декабрь!B74, "&lt;="&amp;10,Декабрь!H74),0)),0)</f>
        <v>0</v>
      </c>
      <c r="K104" s="27">
        <f>IF(AND(Декабрь!J74&gt;=1,Декабрь!J74&lt;=10),(IF(Декабрь!L74="Приобское", SUMIF(Декабрь!J74, "&lt;="&amp;10,Декабрь!R74),0)),0)</f>
        <v>0</v>
      </c>
      <c r="L104" s="27">
        <f>IF(AND(Декабрь!J74&gt;=1,Декабрь!J74&lt;=10),(IF(Декабрь!L74="ПытьЯх", SUMIF(Декабрь!J74, "&lt;="&amp;10,Декабрь!R74),0)),0)</f>
        <v>0</v>
      </c>
      <c r="M104" s="27">
        <f>IF(AND(Декабрь!J74&gt;=1,Декабрь!J74&lt;=10),(IF(Декабрь!L74="Нижневартовск", SUMIF(Декабрь!J74, "&lt;="&amp;10,Декабрь!R74),0)),0)</f>
        <v>0</v>
      </c>
      <c r="N104" s="4"/>
      <c r="O104" s="27">
        <f>IF(AND(Декабрь!J74&gt;=1,Декабрь!J74&lt;=10),(IF(Декабрь!L74="Приобское", SUMIF(Декабрь!J74, "&lt;="&amp;10,Декабрь!P74),0)),0)</f>
        <v>0</v>
      </c>
      <c r="P104" s="27">
        <f>IF(AND(Декабрь!J74&gt;=1,Декабрь!J74&lt;=10),(IF(Декабрь!L74="ПытьЯх", SUMIF(Декабрь!J74, "&lt;="&amp;10,Декабрь!P74),0)),0)</f>
        <v>0</v>
      </c>
      <c r="Q104" s="27">
        <f>IF(AND(Декабрь!J74&gt;=1,Декабрь!J74&lt;=10),(IF(Декабрь!L74="Нижневартовск", SUMIF(Декабрь!J74, "&lt;="&amp;10,Декабрь!P74),0)),0)</f>
        <v>0</v>
      </c>
    </row>
    <row r="105" spans="3:17">
      <c r="C105" s="27">
        <f>IF(AND(Декабрь!B75&gt;=1,Декабрь!B75&lt;=10),(IF(Декабрь!D75="Приобское", SUMIF(Декабрь!B75, "&lt;="&amp;10,Декабрь!J75),0)),0)</f>
        <v>0</v>
      </c>
      <c r="D105" s="27">
        <f>IF(AND(Декабрь!B75&gt;=1,Декабрь!B75&lt;=10),(IF(Декабрь!D75="ПытьЯх", SUMIF(Декабрь!B75, "&lt;="&amp;10,Декабрь!J75),0)),0)</f>
        <v>0</v>
      </c>
      <c r="E105" s="27">
        <f>IF(AND(Декабрь!B75&gt;=1,Декабрь!B75&lt;=10),(IF(Декабрь!D75="Нижневартовск", SUMIF(Декабрь!B75, "&lt;="&amp;10,Декабрь!J75),0)),0)</f>
        <v>0</v>
      </c>
      <c r="G105" s="27">
        <f>IF(AND(Декабрь!B75&gt;=1,Декабрь!B75&lt;=10),(IF(Декабрь!D75="Приобское", SUMIF(Декабрь!B75, "&lt;="&amp;10,Декабрь!H75),0)),0)</f>
        <v>0</v>
      </c>
      <c r="H105" s="27">
        <f>IF(AND(Декабрь!B75&gt;=1,Декабрь!B75&lt;=10),(IF(Декабрь!D75="ПытьЯх", SUMIF(Декабрь!B75, "&lt;="&amp;10,Декабрь!H75),0)),0)</f>
        <v>0</v>
      </c>
      <c r="I105" s="27">
        <f>IF(AND(Декабрь!B75&gt;=1,Декабрь!B75&lt;=10),(IF(Декабрь!D75="Нижневартовск", SUMIF(Декабрь!B75, "&lt;="&amp;10,Декабрь!H75),0)),0)</f>
        <v>0</v>
      </c>
      <c r="K105" s="27">
        <f>IF(AND(Декабрь!J75&gt;=1,Декабрь!J75&lt;=10),(IF(Декабрь!L75="Приобское", SUMIF(Декабрь!J75, "&lt;="&amp;10,Декабрь!R75),0)),0)</f>
        <v>0</v>
      </c>
      <c r="L105" s="27">
        <f>IF(AND(Декабрь!J75&gt;=1,Декабрь!J75&lt;=10),(IF(Декабрь!L75="ПытьЯх", SUMIF(Декабрь!J75, "&lt;="&amp;10,Декабрь!R75),0)),0)</f>
        <v>0</v>
      </c>
      <c r="M105" s="27">
        <f>IF(AND(Декабрь!J75&gt;=1,Декабрь!J75&lt;=10),(IF(Декабрь!L75="Нижневартовск", SUMIF(Декабрь!J75, "&lt;="&amp;10,Декабрь!R75),0)),0)</f>
        <v>0</v>
      </c>
      <c r="N105" s="4"/>
      <c r="O105" s="27">
        <f>IF(AND(Декабрь!J75&gt;=1,Декабрь!J75&lt;=10),(IF(Декабрь!L75="Приобское", SUMIF(Декабрь!J75, "&lt;="&amp;10,Декабрь!P75),0)),0)</f>
        <v>0</v>
      </c>
      <c r="P105" s="27">
        <f>IF(AND(Декабрь!J75&gt;=1,Декабрь!J75&lt;=10),(IF(Декабрь!L75="ПытьЯх", SUMIF(Декабрь!J75, "&lt;="&amp;10,Декабрь!P75),0)),0)</f>
        <v>0</v>
      </c>
      <c r="Q105" s="27">
        <f>IF(AND(Декабрь!J75&gt;=1,Декабрь!J75&lt;=10),(IF(Декабрь!L75="Нижневартовск", SUMIF(Декабрь!J75, "&lt;="&amp;10,Декабрь!P75),0)),0)</f>
        <v>0</v>
      </c>
    </row>
    <row r="106" spans="3:17">
      <c r="C106" s="27">
        <f>IF(AND(Декабрь!B76&gt;=1,Декабрь!B76&lt;=10),(IF(Декабрь!D76="Приобское", SUMIF(Декабрь!B76, "&lt;="&amp;10,Декабрь!J76),0)),0)</f>
        <v>0</v>
      </c>
      <c r="D106" s="27">
        <f>IF(AND(Декабрь!B76&gt;=1,Декабрь!B76&lt;=10),(IF(Декабрь!D76="ПытьЯх", SUMIF(Декабрь!B76, "&lt;="&amp;10,Декабрь!J76),0)),0)</f>
        <v>0</v>
      </c>
      <c r="E106" s="27">
        <f>IF(AND(Декабрь!B76&gt;=1,Декабрь!B76&lt;=10),(IF(Декабрь!D76="Нижневартовск", SUMIF(Декабрь!B76, "&lt;="&amp;10,Декабрь!J76),0)),0)</f>
        <v>0</v>
      </c>
      <c r="G106" s="27">
        <f>IF(AND(Декабрь!B76&gt;=1,Декабрь!B76&lt;=10),(IF(Декабрь!D76="Приобское", SUMIF(Декабрь!B76, "&lt;="&amp;10,Декабрь!H76),0)),0)</f>
        <v>0</v>
      </c>
      <c r="H106" s="27">
        <f>IF(AND(Декабрь!B76&gt;=1,Декабрь!B76&lt;=10),(IF(Декабрь!D76="ПытьЯх", SUMIF(Декабрь!B76, "&lt;="&amp;10,Декабрь!H76),0)),0)</f>
        <v>0</v>
      </c>
      <c r="I106" s="27">
        <f>IF(AND(Декабрь!B76&gt;=1,Декабрь!B76&lt;=10),(IF(Декабрь!D76="Нижневартовск", SUMIF(Декабрь!B76, "&lt;="&amp;10,Декабрь!H76),0)),0)</f>
        <v>0</v>
      </c>
      <c r="K106" s="27">
        <f>IF(AND(Декабрь!J76&gt;=1,Декабрь!J76&lt;=10),(IF(Декабрь!L76="Приобское", SUMIF(Декабрь!J76, "&lt;="&amp;10,Декабрь!R76),0)),0)</f>
        <v>0</v>
      </c>
      <c r="L106" s="27">
        <f>IF(AND(Декабрь!J76&gt;=1,Декабрь!J76&lt;=10),(IF(Декабрь!L76="ПытьЯх", SUMIF(Декабрь!J76, "&lt;="&amp;10,Декабрь!R76),0)),0)</f>
        <v>0</v>
      </c>
      <c r="M106" s="27">
        <f>IF(AND(Декабрь!J76&gt;=1,Декабрь!J76&lt;=10),(IF(Декабрь!L76="Нижневартовск", SUMIF(Декабрь!J76, "&lt;="&amp;10,Декабрь!R76),0)),0)</f>
        <v>0</v>
      </c>
      <c r="N106" s="4"/>
      <c r="O106" s="27">
        <f>IF(AND(Декабрь!J76&gt;=1,Декабрь!J76&lt;=10),(IF(Декабрь!L76="Приобское", SUMIF(Декабрь!J76, "&lt;="&amp;10,Декабрь!P76),0)),0)</f>
        <v>0</v>
      </c>
      <c r="P106" s="27">
        <f>IF(AND(Декабрь!J76&gt;=1,Декабрь!J76&lt;=10),(IF(Декабрь!L76="ПытьЯх", SUMIF(Декабрь!J76, "&lt;="&amp;10,Декабрь!P76),0)),0)</f>
        <v>0</v>
      </c>
      <c r="Q106" s="27">
        <f>IF(AND(Декабрь!J76&gt;=1,Декабрь!J76&lt;=10),(IF(Декабрь!L76="Нижневартовск", SUMIF(Декабрь!J76, "&lt;="&amp;10,Декабрь!P76),0)),0)</f>
        <v>0</v>
      </c>
    </row>
    <row r="107" spans="3:17">
      <c r="C107" s="27">
        <f>IF(AND(Декабрь!B77&gt;=1,Декабрь!B77&lt;=10),(IF(Декабрь!D77="Приобское", SUMIF(Декабрь!B77, "&lt;="&amp;10,Декабрь!J77),0)),0)</f>
        <v>0</v>
      </c>
      <c r="D107" s="27">
        <f>IF(AND(Декабрь!B77&gt;=1,Декабрь!B77&lt;=10),(IF(Декабрь!D77="ПытьЯх", SUMIF(Декабрь!B77, "&lt;="&amp;10,Декабрь!J77),0)),0)</f>
        <v>0</v>
      </c>
      <c r="E107" s="27">
        <f>IF(AND(Декабрь!B77&gt;=1,Декабрь!B77&lt;=10),(IF(Декабрь!D77="Нижневартовск", SUMIF(Декабрь!B77, "&lt;="&amp;10,Декабрь!J77),0)),0)</f>
        <v>0</v>
      </c>
      <c r="G107" s="27">
        <f>IF(AND(Декабрь!B77&gt;=1,Декабрь!B77&lt;=10),(IF(Декабрь!D77="Приобское", SUMIF(Декабрь!B77, "&lt;="&amp;10,Декабрь!H77),0)),0)</f>
        <v>0</v>
      </c>
      <c r="H107" s="27">
        <f>IF(AND(Декабрь!B77&gt;=1,Декабрь!B77&lt;=10),(IF(Декабрь!D77="ПытьЯх", SUMIF(Декабрь!B77, "&lt;="&amp;10,Декабрь!H77),0)),0)</f>
        <v>0</v>
      </c>
      <c r="I107" s="27">
        <f>IF(AND(Декабрь!B77&gt;=1,Декабрь!B77&lt;=10),(IF(Декабрь!D77="Нижневартовск", SUMIF(Декабрь!B77, "&lt;="&amp;10,Декабрь!H77),0)),0)</f>
        <v>0</v>
      </c>
      <c r="K107" s="27">
        <f>IF(AND(Декабрь!J77&gt;=1,Декабрь!J77&lt;=10),(IF(Декабрь!L77="Приобское", SUMIF(Декабрь!J77, "&lt;="&amp;10,Декабрь!R77),0)),0)</f>
        <v>0</v>
      </c>
      <c r="L107" s="27">
        <f>IF(AND(Декабрь!J77&gt;=1,Декабрь!J77&lt;=10),(IF(Декабрь!L77="ПытьЯх", SUMIF(Декабрь!J77, "&lt;="&amp;10,Декабрь!R77),0)),0)</f>
        <v>0</v>
      </c>
      <c r="M107" s="27">
        <f>IF(AND(Декабрь!J77&gt;=1,Декабрь!J77&lt;=10),(IF(Декабрь!L77="Нижневартовск", SUMIF(Декабрь!J77, "&lt;="&amp;10,Декабрь!R77),0)),0)</f>
        <v>0</v>
      </c>
      <c r="N107" s="4"/>
      <c r="O107" s="27">
        <f>IF(AND(Декабрь!J77&gt;=1,Декабрь!J77&lt;=10),(IF(Декабрь!L77="Приобское", SUMIF(Декабрь!J77, "&lt;="&amp;10,Декабрь!P77),0)),0)</f>
        <v>0</v>
      </c>
      <c r="P107" s="27">
        <f>IF(AND(Декабрь!J77&gt;=1,Декабрь!J77&lt;=10),(IF(Декабрь!L77="ПытьЯх", SUMIF(Декабрь!J77, "&lt;="&amp;10,Декабрь!P77),0)),0)</f>
        <v>0</v>
      </c>
      <c r="Q107" s="27">
        <f>IF(AND(Декабрь!J77&gt;=1,Декабрь!J77&lt;=10),(IF(Декабрь!L77="Нижневартовск", SUMIF(Декабрь!J77, "&lt;="&amp;10,Декабрь!P77),0)),0)</f>
        <v>0</v>
      </c>
    </row>
    <row r="108" spans="3:17">
      <c r="C108" s="27">
        <f>IF(AND(Декабрь!B78&gt;=1,Декабрь!B78&lt;=10),(IF(Декабрь!D78="Приобское", SUMIF(Декабрь!B78, "&lt;="&amp;10,Декабрь!J78),0)),0)</f>
        <v>0</v>
      </c>
      <c r="D108" s="27">
        <f>IF(AND(Декабрь!B78&gt;=1,Декабрь!B78&lt;=10),(IF(Декабрь!D78="ПытьЯх", SUMIF(Декабрь!B78, "&lt;="&amp;10,Декабрь!J78),0)),0)</f>
        <v>0</v>
      </c>
      <c r="E108" s="27">
        <f>IF(AND(Декабрь!B78&gt;=1,Декабрь!B78&lt;=10),(IF(Декабрь!D78="Нижневартовск", SUMIF(Декабрь!B78, "&lt;="&amp;10,Декабрь!J78),0)),0)</f>
        <v>0</v>
      </c>
      <c r="G108" s="27">
        <f>IF(AND(Декабрь!B78&gt;=1,Декабрь!B78&lt;=10),(IF(Декабрь!D78="Приобское", SUMIF(Декабрь!B78, "&lt;="&amp;10,Декабрь!H78),0)),0)</f>
        <v>0</v>
      </c>
      <c r="H108" s="27">
        <f>IF(AND(Декабрь!B78&gt;=1,Декабрь!B78&lt;=10),(IF(Декабрь!D78="ПытьЯх", SUMIF(Декабрь!B78, "&lt;="&amp;10,Декабрь!H78),0)),0)</f>
        <v>0</v>
      </c>
      <c r="I108" s="27">
        <f>IF(AND(Декабрь!B78&gt;=1,Декабрь!B78&lt;=10),(IF(Декабрь!D78="Нижневартовск", SUMIF(Декабрь!B78, "&lt;="&amp;10,Декабрь!H78),0)),0)</f>
        <v>0</v>
      </c>
      <c r="K108" s="27">
        <f>IF(AND(Декабрь!J78&gt;=1,Декабрь!J78&lt;=10),(IF(Декабрь!L78="Приобское", SUMIF(Декабрь!J78, "&lt;="&amp;10,Декабрь!R78),0)),0)</f>
        <v>0</v>
      </c>
      <c r="L108" s="27">
        <f>IF(AND(Декабрь!J78&gt;=1,Декабрь!J78&lt;=10),(IF(Декабрь!L78="ПытьЯх", SUMIF(Декабрь!J78, "&lt;="&amp;10,Декабрь!R78),0)),0)</f>
        <v>0</v>
      </c>
      <c r="M108" s="27">
        <f>IF(AND(Декабрь!J78&gt;=1,Декабрь!J78&lt;=10),(IF(Декабрь!L78="Нижневартовск", SUMIF(Декабрь!J78, "&lt;="&amp;10,Декабрь!R78),0)),0)</f>
        <v>0</v>
      </c>
      <c r="N108" s="4"/>
      <c r="O108" s="27">
        <f>IF(AND(Декабрь!J78&gt;=1,Декабрь!J78&lt;=10),(IF(Декабрь!L78="Приобское", SUMIF(Декабрь!J78, "&lt;="&amp;10,Декабрь!P78),0)),0)</f>
        <v>0</v>
      </c>
      <c r="P108" s="27">
        <f>IF(AND(Декабрь!J78&gt;=1,Декабрь!J78&lt;=10),(IF(Декабрь!L78="ПытьЯх", SUMIF(Декабрь!J78, "&lt;="&amp;10,Декабрь!P78),0)),0)</f>
        <v>0</v>
      </c>
      <c r="Q108" s="27">
        <f>IF(AND(Декабрь!J78&gt;=1,Декабрь!J78&lt;=10),(IF(Декабрь!L78="Нижневартовск", SUMIF(Декабрь!J78, "&lt;="&amp;10,Декабрь!P78),0)),0)</f>
        <v>0</v>
      </c>
    </row>
    <row r="109" spans="3:17">
      <c r="C109" s="27">
        <f>IF(AND(Декабрь!B79&gt;=1,Декабрь!B79&lt;=10),(IF(Декабрь!D79="Приобское", SUMIF(Декабрь!B79, "&lt;="&amp;10,Декабрь!J79),0)),0)</f>
        <v>0</v>
      </c>
      <c r="D109" s="27">
        <f>IF(AND(Декабрь!B79&gt;=1,Декабрь!B79&lt;=10),(IF(Декабрь!D79="ПытьЯх", SUMIF(Декабрь!B79, "&lt;="&amp;10,Декабрь!J79),0)),0)</f>
        <v>0</v>
      </c>
      <c r="E109" s="27">
        <f>IF(AND(Декабрь!B79&gt;=1,Декабрь!B79&lt;=10),(IF(Декабрь!D79="Нижневартовск", SUMIF(Декабрь!B79, "&lt;="&amp;10,Декабрь!J79),0)),0)</f>
        <v>0</v>
      </c>
      <c r="G109" s="27">
        <f>IF(AND(Декабрь!B79&gt;=1,Декабрь!B79&lt;=10),(IF(Декабрь!D79="Приобское", SUMIF(Декабрь!B79, "&lt;="&amp;10,Декабрь!H79),0)),0)</f>
        <v>0</v>
      </c>
      <c r="H109" s="27">
        <f>IF(AND(Декабрь!B79&gt;=1,Декабрь!B79&lt;=10),(IF(Декабрь!D79="ПытьЯх", SUMIF(Декабрь!B79, "&lt;="&amp;10,Декабрь!H79),0)),0)</f>
        <v>0</v>
      </c>
      <c r="I109" s="27">
        <f>IF(AND(Декабрь!B79&gt;=1,Декабрь!B79&lt;=10),(IF(Декабрь!D79="Нижневартовск", SUMIF(Декабрь!B79, "&lt;="&amp;10,Декабрь!H79),0)),0)</f>
        <v>0</v>
      </c>
      <c r="K109" s="27">
        <f>IF(AND(Декабрь!J79&gt;=1,Декабрь!J79&lt;=10),(IF(Декабрь!L79="Приобское", SUMIF(Декабрь!J79, "&lt;="&amp;10,Декабрь!R79),0)),0)</f>
        <v>0</v>
      </c>
      <c r="L109" s="27">
        <f>IF(AND(Декабрь!J79&gt;=1,Декабрь!J79&lt;=10),(IF(Декабрь!L79="ПытьЯх", SUMIF(Декабрь!J79, "&lt;="&amp;10,Декабрь!R79),0)),0)</f>
        <v>0</v>
      </c>
      <c r="M109" s="27">
        <f>IF(AND(Декабрь!J79&gt;=1,Декабрь!J79&lt;=10),(IF(Декабрь!L79="Нижневартовск", SUMIF(Декабрь!J79, "&lt;="&amp;10,Декабрь!R79),0)),0)</f>
        <v>0</v>
      </c>
      <c r="N109" s="4"/>
      <c r="O109" s="27">
        <f>IF(AND(Декабрь!J79&gt;=1,Декабрь!J79&lt;=10),(IF(Декабрь!L79="Приобское", SUMIF(Декабрь!J79, "&lt;="&amp;10,Декабрь!P79),0)),0)</f>
        <v>0</v>
      </c>
      <c r="P109" s="27">
        <f>IF(AND(Декабрь!J79&gt;=1,Декабрь!J79&lt;=10),(IF(Декабрь!L79="ПытьЯх", SUMIF(Декабрь!J79, "&lt;="&amp;10,Декабрь!P79),0)),0)</f>
        <v>0</v>
      </c>
      <c r="Q109" s="27">
        <f>IF(AND(Декабрь!J79&gt;=1,Декабрь!J79&lt;=10),(IF(Декабрь!L79="Нижневартовск", SUMIF(Декабрь!J79, "&lt;="&amp;10,Декабрь!P79),0)),0)</f>
        <v>0</v>
      </c>
    </row>
    <row r="110" spans="3:17">
      <c r="C110" s="27">
        <f>IF(AND(Декабрь!B80&gt;=1,Декабрь!B80&lt;=10),(IF(Декабрь!D80="Приобское", SUMIF(Декабрь!B80, "&lt;="&amp;10,Декабрь!J80),0)),0)</f>
        <v>0</v>
      </c>
      <c r="D110" s="27">
        <f>IF(AND(Декабрь!B80&gt;=1,Декабрь!B80&lt;=10),(IF(Декабрь!D80="ПытьЯх", SUMIF(Декабрь!B80, "&lt;="&amp;10,Декабрь!J80),0)),0)</f>
        <v>0</v>
      </c>
      <c r="E110" s="27">
        <f>IF(AND(Декабрь!B80&gt;=1,Декабрь!B80&lt;=10),(IF(Декабрь!D80="Нижневартовск", SUMIF(Декабрь!B80, "&lt;="&amp;10,Декабрь!J80),0)),0)</f>
        <v>0</v>
      </c>
      <c r="G110" s="27">
        <f>IF(AND(Декабрь!B80&gt;=1,Декабрь!B80&lt;=10),(IF(Декабрь!D80="Приобское", SUMIF(Декабрь!B80, "&lt;="&amp;10,Декабрь!H80),0)),0)</f>
        <v>0</v>
      </c>
      <c r="H110" s="27">
        <f>IF(AND(Декабрь!B80&gt;=1,Декабрь!B80&lt;=10),(IF(Декабрь!D80="ПытьЯх", SUMIF(Декабрь!B80, "&lt;="&amp;10,Декабрь!H80),0)),0)</f>
        <v>0</v>
      </c>
      <c r="I110" s="27">
        <f>IF(AND(Декабрь!B80&gt;=1,Декабрь!B80&lt;=10),(IF(Декабрь!D80="Нижневартовск", SUMIF(Декабрь!B80, "&lt;="&amp;10,Декабрь!H80),0)),0)</f>
        <v>0</v>
      </c>
      <c r="K110" s="27">
        <f>IF(AND(Декабрь!J80&gt;=1,Декабрь!J80&lt;=10),(IF(Декабрь!L80="Приобское", SUMIF(Декабрь!J80, "&lt;="&amp;10,Декабрь!R80),0)),0)</f>
        <v>0</v>
      </c>
      <c r="L110" s="27">
        <f>IF(AND(Декабрь!J80&gt;=1,Декабрь!J80&lt;=10),(IF(Декабрь!L80="ПытьЯх", SUMIF(Декабрь!J80, "&lt;="&amp;10,Декабрь!R80),0)),0)</f>
        <v>0</v>
      </c>
      <c r="M110" s="27">
        <f>IF(AND(Декабрь!J80&gt;=1,Декабрь!J80&lt;=10),(IF(Декабрь!L80="Нижневартовск", SUMIF(Декабрь!J80, "&lt;="&amp;10,Декабрь!R80),0)),0)</f>
        <v>0</v>
      </c>
      <c r="N110" s="4"/>
      <c r="O110" s="27">
        <f>IF(AND(Декабрь!J80&gt;=1,Декабрь!J80&lt;=10),(IF(Декабрь!L80="Приобское", SUMIF(Декабрь!J80, "&lt;="&amp;10,Декабрь!P80),0)),0)</f>
        <v>0</v>
      </c>
      <c r="P110" s="27">
        <f>IF(AND(Декабрь!J80&gt;=1,Декабрь!J80&lt;=10),(IF(Декабрь!L80="ПытьЯх", SUMIF(Декабрь!J80, "&lt;="&amp;10,Декабрь!P80),0)),0)</f>
        <v>0</v>
      </c>
      <c r="Q110" s="27">
        <f>IF(AND(Декабрь!J80&gt;=1,Декабрь!J80&lt;=10),(IF(Декабрь!L80="Нижневартовск", SUMIF(Декабрь!J80, "&lt;="&amp;10,Декабрь!P80),0)),0)</f>
        <v>0</v>
      </c>
    </row>
    <row r="111" spans="3:17">
      <c r="C111" s="27">
        <f>IF(AND(Декабрь!B81&gt;=1,Декабрь!B81&lt;=10),(IF(Декабрь!D81="Приобское", SUMIF(Декабрь!B81, "&lt;="&amp;10,Декабрь!J81),0)),0)</f>
        <v>0</v>
      </c>
      <c r="D111" s="27">
        <f>IF(AND(Декабрь!B81&gt;=1,Декабрь!B81&lt;=10),(IF(Декабрь!D81="ПытьЯх", SUMIF(Декабрь!B81, "&lt;="&amp;10,Декабрь!J81),0)),0)</f>
        <v>0</v>
      </c>
      <c r="E111" s="27">
        <f>IF(AND(Декабрь!B81&gt;=1,Декабрь!B81&lt;=10),(IF(Декабрь!D81="Нижневартовск", SUMIF(Декабрь!B81, "&lt;="&amp;10,Декабрь!J81),0)),0)</f>
        <v>0</v>
      </c>
      <c r="G111" s="27">
        <f>IF(AND(Декабрь!B81&gt;=1,Декабрь!B81&lt;=10),(IF(Декабрь!D81="Приобское", SUMIF(Декабрь!B81, "&lt;="&amp;10,Декабрь!H81),0)),0)</f>
        <v>0</v>
      </c>
      <c r="H111" s="27">
        <f>IF(AND(Декабрь!B81&gt;=1,Декабрь!B81&lt;=10),(IF(Декабрь!D81="ПытьЯх", SUMIF(Декабрь!B81, "&lt;="&amp;10,Декабрь!H81),0)),0)</f>
        <v>0</v>
      </c>
      <c r="I111" s="27">
        <f>IF(AND(Декабрь!B81&gt;=1,Декабрь!B81&lt;=10),(IF(Декабрь!D81="Нижневартовск", SUMIF(Декабрь!B81, "&lt;="&amp;10,Декабрь!H81),0)),0)</f>
        <v>0</v>
      </c>
      <c r="K111" s="27">
        <f>IF(AND(Декабрь!J81&gt;=1,Декабрь!J81&lt;=10),(IF(Декабрь!L81="Приобское", SUMIF(Декабрь!J81, "&lt;="&amp;10,Декабрь!R81),0)),0)</f>
        <v>0</v>
      </c>
      <c r="L111" s="27">
        <f>IF(AND(Декабрь!J81&gt;=1,Декабрь!J81&lt;=10),(IF(Декабрь!L81="ПытьЯх", SUMIF(Декабрь!J81, "&lt;="&amp;10,Декабрь!R81),0)),0)</f>
        <v>0</v>
      </c>
      <c r="M111" s="27">
        <f>IF(AND(Декабрь!J81&gt;=1,Декабрь!J81&lt;=10),(IF(Декабрь!L81="Нижневартовск", SUMIF(Декабрь!J81, "&lt;="&amp;10,Декабрь!R81),0)),0)</f>
        <v>0</v>
      </c>
      <c r="N111" s="4"/>
      <c r="O111" s="27">
        <f>IF(AND(Декабрь!J81&gt;=1,Декабрь!J81&lt;=10),(IF(Декабрь!L81="Приобское", SUMIF(Декабрь!J81, "&lt;="&amp;10,Декабрь!P81),0)),0)</f>
        <v>0</v>
      </c>
      <c r="P111" s="27">
        <f>IF(AND(Декабрь!J81&gt;=1,Декабрь!J81&lt;=10),(IF(Декабрь!L81="ПытьЯх", SUMIF(Декабрь!J81, "&lt;="&amp;10,Декабрь!P81),0)),0)</f>
        <v>0</v>
      </c>
      <c r="Q111" s="27">
        <f>IF(AND(Декабрь!J81&gt;=1,Декабрь!J81&lt;=10),(IF(Декабрь!L81="Нижневартовск", SUMIF(Декабрь!J81, "&lt;="&amp;10,Декабрь!P81),0)),0)</f>
        <v>0</v>
      </c>
    </row>
    <row r="112" spans="3:17">
      <c r="C112" s="27">
        <f>IF(AND(Декабрь!B82&gt;=1,Декабрь!B82&lt;=10),(IF(Декабрь!D82="Приобское", SUMIF(Декабрь!B82, "&lt;="&amp;10,Декабрь!J82),0)),0)</f>
        <v>0</v>
      </c>
      <c r="D112" s="27">
        <f>IF(AND(Декабрь!B82&gt;=1,Декабрь!B82&lt;=10),(IF(Декабрь!D82="ПытьЯх", SUMIF(Декабрь!B82, "&lt;="&amp;10,Декабрь!J82),0)),0)</f>
        <v>0</v>
      </c>
      <c r="E112" s="27">
        <f>IF(AND(Декабрь!B82&gt;=1,Декабрь!B82&lt;=10),(IF(Декабрь!D82="Нижневартовск", SUMIF(Декабрь!B82, "&lt;="&amp;10,Декабрь!J82),0)),0)</f>
        <v>0</v>
      </c>
      <c r="G112" s="27">
        <f>IF(AND(Декабрь!B82&gt;=1,Декабрь!B82&lt;=10),(IF(Декабрь!D82="Приобское", SUMIF(Декабрь!B82, "&lt;="&amp;10,Декабрь!H82),0)),0)</f>
        <v>0</v>
      </c>
      <c r="H112" s="27">
        <f>IF(AND(Декабрь!B82&gt;=1,Декабрь!B82&lt;=10),(IF(Декабрь!D82="ПытьЯх", SUMIF(Декабрь!B82, "&lt;="&amp;10,Декабрь!H82),0)),0)</f>
        <v>0</v>
      </c>
      <c r="I112" s="27">
        <f>IF(AND(Декабрь!B82&gt;=1,Декабрь!B82&lt;=10),(IF(Декабрь!D82="Нижневартовск", SUMIF(Декабрь!B82, "&lt;="&amp;10,Декабрь!H82),0)),0)</f>
        <v>0</v>
      </c>
      <c r="K112" s="27">
        <f>IF(AND(Декабрь!J82&gt;=1,Декабрь!J82&lt;=10),(IF(Декабрь!L82="Приобское", SUMIF(Декабрь!J82, "&lt;="&amp;10,Декабрь!R82),0)),0)</f>
        <v>0</v>
      </c>
      <c r="L112" s="27">
        <f>IF(AND(Декабрь!J82&gt;=1,Декабрь!J82&lt;=10),(IF(Декабрь!L82="ПытьЯх", SUMIF(Декабрь!J82, "&lt;="&amp;10,Декабрь!R82),0)),0)</f>
        <v>0</v>
      </c>
      <c r="M112" s="27">
        <f>IF(AND(Декабрь!J82&gt;=1,Декабрь!J82&lt;=10),(IF(Декабрь!L82="Нижневартовск", SUMIF(Декабрь!J82, "&lt;="&amp;10,Декабрь!R82),0)),0)</f>
        <v>0</v>
      </c>
      <c r="N112" s="4"/>
      <c r="O112" s="27">
        <f>IF(AND(Декабрь!J82&gt;=1,Декабрь!J82&lt;=10),(IF(Декабрь!L82="Приобское", SUMIF(Декабрь!J82, "&lt;="&amp;10,Декабрь!P82),0)),0)</f>
        <v>0</v>
      </c>
      <c r="P112" s="27">
        <f>IF(AND(Декабрь!J82&gt;=1,Декабрь!J82&lt;=10),(IF(Декабрь!L82="ПытьЯх", SUMIF(Декабрь!J82, "&lt;="&amp;10,Декабрь!P82),0)),0)</f>
        <v>0</v>
      </c>
      <c r="Q112" s="27">
        <f>IF(AND(Декабрь!J82&gt;=1,Декабрь!J82&lt;=10),(IF(Декабрь!L82="Нижневартовск", SUMIF(Декабрь!J82, "&lt;="&amp;10,Декабрь!P82),0)),0)</f>
        <v>0</v>
      </c>
    </row>
    <row r="113" spans="3:17">
      <c r="C113" s="27">
        <f>IF(AND(Декабрь!B83&gt;=1,Декабрь!B83&lt;=10),(IF(Декабрь!D83="Приобское", SUMIF(Декабрь!B83, "&lt;="&amp;10,Декабрь!J83),0)),0)</f>
        <v>0</v>
      </c>
      <c r="D113" s="27">
        <f>IF(AND(Декабрь!B83&gt;=1,Декабрь!B83&lt;=10),(IF(Декабрь!D83="ПытьЯх", SUMIF(Декабрь!B83, "&lt;="&amp;10,Декабрь!J83),0)),0)</f>
        <v>0</v>
      </c>
      <c r="E113" s="27">
        <f>IF(AND(Декабрь!B83&gt;=1,Декабрь!B83&lt;=10),(IF(Декабрь!D83="Нижневартовск", SUMIF(Декабрь!B83, "&lt;="&amp;10,Декабрь!J83),0)),0)</f>
        <v>0</v>
      </c>
      <c r="G113" s="27">
        <f>IF(AND(Декабрь!B83&gt;=1,Декабрь!B83&lt;=10),(IF(Декабрь!D83="Приобское", SUMIF(Декабрь!B83, "&lt;="&amp;10,Декабрь!H83),0)),0)</f>
        <v>0</v>
      </c>
      <c r="H113" s="27">
        <f>IF(AND(Декабрь!B83&gt;=1,Декабрь!B83&lt;=10),(IF(Декабрь!D83="ПытьЯх", SUMIF(Декабрь!B83, "&lt;="&amp;10,Декабрь!H83),0)),0)</f>
        <v>0</v>
      </c>
      <c r="I113" s="27">
        <f>IF(AND(Декабрь!B83&gt;=1,Декабрь!B83&lt;=10),(IF(Декабрь!D83="Нижневартовск", SUMIF(Декабрь!B83, "&lt;="&amp;10,Декабрь!H83),0)),0)</f>
        <v>0</v>
      </c>
      <c r="K113" s="27">
        <f>IF(AND(Декабрь!J83&gt;=1,Декабрь!J83&lt;=10),(IF(Декабрь!L83="Приобское", SUMIF(Декабрь!J83, "&lt;="&amp;10,Декабрь!R83),0)),0)</f>
        <v>0</v>
      </c>
      <c r="L113" s="27">
        <f>IF(AND(Декабрь!J83&gt;=1,Декабрь!J83&lt;=10),(IF(Декабрь!L83="ПытьЯх", SUMIF(Декабрь!J83, "&lt;="&amp;10,Декабрь!R83),0)),0)</f>
        <v>0</v>
      </c>
      <c r="M113" s="27">
        <f>IF(AND(Декабрь!J83&gt;=1,Декабрь!J83&lt;=10),(IF(Декабрь!L83="Нижневартовск", SUMIF(Декабрь!J83, "&lt;="&amp;10,Декабрь!R83),0)),0)</f>
        <v>0</v>
      </c>
      <c r="N113" s="4"/>
      <c r="O113" s="27">
        <f>IF(AND(Декабрь!J83&gt;=1,Декабрь!J83&lt;=10),(IF(Декабрь!L83="Приобское", SUMIF(Декабрь!J83, "&lt;="&amp;10,Декабрь!P83),0)),0)</f>
        <v>0</v>
      </c>
      <c r="P113" s="27">
        <f>IF(AND(Декабрь!J83&gt;=1,Декабрь!J83&lt;=10),(IF(Декабрь!L83="ПытьЯх", SUMIF(Декабрь!J83, "&lt;="&amp;10,Декабрь!P83),0)),0)</f>
        <v>0</v>
      </c>
      <c r="Q113" s="27">
        <f>IF(AND(Декабрь!J83&gt;=1,Декабрь!J83&lt;=10),(IF(Декабрь!L83="Нижневартовск", SUMIF(Декабрь!J83, "&lt;="&amp;10,Декабрь!P83),0)),0)</f>
        <v>0</v>
      </c>
    </row>
    <row r="114" spans="3:17">
      <c r="C114" s="27">
        <f>IF(AND(Декабрь!B84&gt;=1,Декабрь!B84&lt;=10),(IF(Декабрь!D84="Приобское", SUMIF(Декабрь!B84, "&lt;="&amp;10,Декабрь!J84),0)),0)</f>
        <v>0</v>
      </c>
      <c r="D114" s="27">
        <f>IF(AND(Декабрь!B84&gt;=1,Декабрь!B84&lt;=10),(IF(Декабрь!D84="ПытьЯх", SUMIF(Декабрь!B84, "&lt;="&amp;10,Декабрь!J84),0)),0)</f>
        <v>0</v>
      </c>
      <c r="E114" s="27">
        <f>IF(AND(Декабрь!B84&gt;=1,Декабрь!B84&lt;=10),(IF(Декабрь!D84="Нижневартовск", SUMIF(Декабрь!B84, "&lt;="&amp;10,Декабрь!J84),0)),0)</f>
        <v>0</v>
      </c>
      <c r="G114" s="27">
        <f>IF(AND(Декабрь!B84&gt;=1,Декабрь!B84&lt;=10),(IF(Декабрь!D84="Приобское", SUMIF(Декабрь!B84, "&lt;="&amp;10,Декабрь!H84),0)),0)</f>
        <v>0</v>
      </c>
      <c r="H114" s="27">
        <f>IF(AND(Декабрь!B84&gt;=1,Декабрь!B84&lt;=10),(IF(Декабрь!D84="ПытьЯх", SUMIF(Декабрь!B84, "&lt;="&amp;10,Декабрь!H84),0)),0)</f>
        <v>0</v>
      </c>
      <c r="I114" s="27">
        <f>IF(AND(Декабрь!B84&gt;=1,Декабрь!B84&lt;=10),(IF(Декабрь!D84="Нижневартовск", SUMIF(Декабрь!B84, "&lt;="&amp;10,Декабрь!H84),0)),0)</f>
        <v>0</v>
      </c>
      <c r="K114" s="27">
        <f>IF(AND(Декабрь!J84&gt;=1,Декабрь!J84&lt;=10),(IF(Декабрь!L84="Приобское", SUMIF(Декабрь!J84, "&lt;="&amp;10,Декабрь!R84),0)),0)</f>
        <v>0</v>
      </c>
      <c r="L114" s="27">
        <f>IF(AND(Декабрь!J84&gt;=1,Декабрь!J84&lt;=10),(IF(Декабрь!L84="ПытьЯх", SUMIF(Декабрь!J84, "&lt;="&amp;10,Декабрь!R84),0)),0)</f>
        <v>0</v>
      </c>
      <c r="M114" s="27">
        <f>IF(AND(Декабрь!J84&gt;=1,Декабрь!J84&lt;=10),(IF(Декабрь!L84="Нижневартовск", SUMIF(Декабрь!J84, "&lt;="&amp;10,Декабрь!R84),0)),0)</f>
        <v>0</v>
      </c>
      <c r="N114" s="4"/>
      <c r="O114" s="27">
        <f>IF(AND(Декабрь!J84&gt;=1,Декабрь!J84&lt;=10),(IF(Декабрь!L84="Приобское", SUMIF(Декабрь!J84, "&lt;="&amp;10,Декабрь!P84),0)),0)</f>
        <v>0</v>
      </c>
      <c r="P114" s="27">
        <f>IF(AND(Декабрь!J84&gt;=1,Декабрь!J84&lt;=10),(IF(Декабрь!L84="ПытьЯх", SUMIF(Декабрь!J84, "&lt;="&amp;10,Декабрь!P84),0)),0)</f>
        <v>0</v>
      </c>
      <c r="Q114" s="27">
        <f>IF(AND(Декабрь!J84&gt;=1,Декабрь!J84&lt;=10),(IF(Декабрь!L84="Нижневартовск", SUMIF(Декабрь!J84, "&lt;="&amp;10,Декабрь!P84),0)),0)</f>
        <v>0</v>
      </c>
    </row>
    <row r="115" spans="3:17">
      <c r="C115" s="27">
        <f>IF(AND(Декабрь!B85&gt;=1,Декабрь!B85&lt;=10),(IF(Декабрь!D85="Приобское", SUMIF(Декабрь!B85, "&lt;="&amp;10,Декабрь!J85),0)),0)</f>
        <v>0</v>
      </c>
      <c r="D115" s="27">
        <f>IF(AND(Декабрь!B85&gt;=1,Декабрь!B85&lt;=10),(IF(Декабрь!D85="ПытьЯх", SUMIF(Декабрь!B85, "&lt;="&amp;10,Декабрь!J85),0)),0)</f>
        <v>0</v>
      </c>
      <c r="E115" s="27">
        <f>IF(AND(Декабрь!B85&gt;=1,Декабрь!B85&lt;=10),(IF(Декабрь!D85="Нижневартовск", SUMIF(Декабрь!B85, "&lt;="&amp;10,Декабрь!J85),0)),0)</f>
        <v>0</v>
      </c>
      <c r="G115" s="27">
        <f>IF(AND(Декабрь!B85&gt;=1,Декабрь!B85&lt;=10),(IF(Декабрь!D85="Приобское", SUMIF(Декабрь!B85, "&lt;="&amp;10,Декабрь!H85),0)),0)</f>
        <v>0</v>
      </c>
      <c r="H115" s="27">
        <f>IF(AND(Декабрь!B85&gt;=1,Декабрь!B85&lt;=10),(IF(Декабрь!D85="ПытьЯх", SUMIF(Декабрь!B85, "&lt;="&amp;10,Декабрь!H85),0)),0)</f>
        <v>0</v>
      </c>
      <c r="I115" s="27">
        <f>IF(AND(Декабрь!B85&gt;=1,Декабрь!B85&lt;=10),(IF(Декабрь!D85="Нижневартовск", SUMIF(Декабрь!B85, "&lt;="&amp;10,Декабрь!H85),0)),0)</f>
        <v>0</v>
      </c>
      <c r="K115" s="27">
        <f>IF(AND(Декабрь!J85&gt;=1,Декабрь!J85&lt;=10),(IF(Декабрь!L85="Приобское", SUMIF(Декабрь!J85, "&lt;="&amp;10,Декабрь!R85),0)),0)</f>
        <v>0</v>
      </c>
      <c r="L115" s="27">
        <f>IF(AND(Декабрь!J85&gt;=1,Декабрь!J85&lt;=10),(IF(Декабрь!L85="ПытьЯх", SUMIF(Декабрь!J85, "&lt;="&amp;10,Декабрь!R85),0)),0)</f>
        <v>0</v>
      </c>
      <c r="M115" s="27">
        <f>IF(AND(Декабрь!J85&gt;=1,Декабрь!J85&lt;=10),(IF(Декабрь!L85="Нижневартовск", SUMIF(Декабрь!J85, "&lt;="&amp;10,Декабрь!R85),0)),0)</f>
        <v>0</v>
      </c>
      <c r="N115" s="4"/>
      <c r="O115" s="27">
        <f>IF(AND(Декабрь!J85&gt;=1,Декабрь!J85&lt;=10),(IF(Декабрь!L85="Приобское", SUMIF(Декабрь!J85, "&lt;="&amp;10,Декабрь!P85),0)),0)</f>
        <v>0</v>
      </c>
      <c r="P115" s="27">
        <f>IF(AND(Декабрь!J85&gt;=1,Декабрь!J85&lt;=10),(IF(Декабрь!L85="ПытьЯх", SUMIF(Декабрь!J85, "&lt;="&amp;10,Декабрь!P85),0)),0)</f>
        <v>0</v>
      </c>
      <c r="Q115" s="27">
        <f>IF(AND(Декабрь!J85&gt;=1,Декабрь!J85&lt;=10),(IF(Декабрь!L85="Нижневартовск", SUMIF(Декабрь!J85, "&lt;="&amp;10,Декабрь!P85),0)),0)</f>
        <v>0</v>
      </c>
    </row>
    <row r="116" spans="3:17">
      <c r="C116" s="27">
        <f>IF(AND(Декабрь!B86&gt;=1,Декабрь!B86&lt;=10),(IF(Декабрь!D86="Приобское", SUMIF(Декабрь!B86, "&lt;="&amp;10,Декабрь!J86),0)),0)</f>
        <v>0</v>
      </c>
      <c r="D116" s="27">
        <f>IF(AND(Декабрь!B86&gt;=1,Декабрь!B86&lt;=10),(IF(Декабрь!D86="ПытьЯх", SUMIF(Декабрь!B86, "&lt;="&amp;10,Декабрь!J86),0)),0)</f>
        <v>0</v>
      </c>
      <c r="E116" s="27">
        <f>IF(AND(Декабрь!B86&gt;=1,Декабрь!B86&lt;=10),(IF(Декабрь!D86="Нижневартовск", SUMIF(Декабрь!B86, "&lt;="&amp;10,Декабрь!J86),0)),0)</f>
        <v>0</v>
      </c>
      <c r="G116" s="27">
        <f>IF(AND(Декабрь!B86&gt;=1,Декабрь!B86&lt;=10),(IF(Декабрь!D86="Приобское", SUMIF(Декабрь!B86, "&lt;="&amp;10,Декабрь!H86),0)),0)</f>
        <v>0</v>
      </c>
      <c r="H116" s="27">
        <f>IF(AND(Декабрь!B86&gt;=1,Декабрь!B86&lt;=10),(IF(Декабрь!D86="ПытьЯх", SUMIF(Декабрь!B86, "&lt;="&amp;10,Декабрь!H86),0)),0)</f>
        <v>0</v>
      </c>
      <c r="I116" s="27">
        <f>IF(AND(Декабрь!B86&gt;=1,Декабрь!B86&lt;=10),(IF(Декабрь!D86="Нижневартовск", SUMIF(Декабрь!B86, "&lt;="&amp;10,Декабрь!H86),0)),0)</f>
        <v>0</v>
      </c>
      <c r="K116" s="27">
        <f>IF(AND(Декабрь!J86&gt;=1,Декабрь!J86&lt;=10),(IF(Декабрь!L86="Приобское", SUMIF(Декабрь!J86, "&lt;="&amp;10,Декабрь!R86),0)),0)</f>
        <v>0</v>
      </c>
      <c r="L116" s="27">
        <f>IF(AND(Декабрь!J86&gt;=1,Декабрь!J86&lt;=10),(IF(Декабрь!L86="ПытьЯх", SUMIF(Декабрь!J86, "&lt;="&amp;10,Декабрь!R86),0)),0)</f>
        <v>0</v>
      </c>
      <c r="M116" s="27">
        <f>IF(AND(Декабрь!J86&gt;=1,Декабрь!J86&lt;=10),(IF(Декабрь!L86="Нижневартовск", SUMIF(Декабрь!J86, "&lt;="&amp;10,Декабрь!R86),0)),0)</f>
        <v>0</v>
      </c>
      <c r="N116" s="4"/>
      <c r="O116" s="27">
        <f>IF(AND(Декабрь!J86&gt;=1,Декабрь!J86&lt;=10),(IF(Декабрь!L86="Приобское", SUMIF(Декабрь!J86, "&lt;="&amp;10,Декабрь!P86),0)),0)</f>
        <v>0</v>
      </c>
      <c r="P116" s="27">
        <f>IF(AND(Декабрь!J86&gt;=1,Декабрь!J86&lt;=10),(IF(Декабрь!L86="ПытьЯх", SUMIF(Декабрь!J86, "&lt;="&amp;10,Декабрь!P86),0)),0)</f>
        <v>0</v>
      </c>
      <c r="Q116" s="27">
        <f>IF(AND(Декабрь!J86&gt;=1,Декабрь!J86&lt;=10),(IF(Декабрь!L86="Нижневартовск", SUMIF(Декабрь!J86, "&lt;="&amp;10,Декабрь!P86),0)),0)</f>
        <v>0</v>
      </c>
    </row>
    <row r="117" spans="3:17">
      <c r="C117" s="27">
        <f>IF(AND(Декабрь!B87&gt;=1,Декабрь!B87&lt;=10),(IF(Декабрь!D87="Приобское", SUMIF(Декабрь!B87, "&lt;="&amp;10,Декабрь!J87),0)),0)</f>
        <v>0</v>
      </c>
      <c r="D117" s="27">
        <f>IF(AND(Декабрь!B87&gt;=1,Декабрь!B87&lt;=10),(IF(Декабрь!D87="ПытьЯх", SUMIF(Декабрь!B87, "&lt;="&amp;10,Декабрь!J87),0)),0)</f>
        <v>0</v>
      </c>
      <c r="E117" s="27">
        <f>IF(AND(Декабрь!B87&gt;=1,Декабрь!B87&lt;=10),(IF(Декабрь!D87="Нижневартовск", SUMIF(Декабрь!B87, "&lt;="&amp;10,Декабрь!J87),0)),0)</f>
        <v>0</v>
      </c>
      <c r="G117" s="27">
        <f>IF(AND(Декабрь!B87&gt;=1,Декабрь!B87&lt;=10),(IF(Декабрь!D87="Приобское", SUMIF(Декабрь!B87, "&lt;="&amp;10,Декабрь!H87),0)),0)</f>
        <v>0</v>
      </c>
      <c r="H117" s="27">
        <f>IF(AND(Декабрь!B87&gt;=1,Декабрь!B87&lt;=10),(IF(Декабрь!D87="ПытьЯх", SUMIF(Декабрь!B87, "&lt;="&amp;10,Декабрь!H87),0)),0)</f>
        <v>0</v>
      </c>
      <c r="I117" s="27">
        <f>IF(AND(Декабрь!B87&gt;=1,Декабрь!B87&lt;=10),(IF(Декабрь!D87="Нижневартовск", SUMIF(Декабрь!B87, "&lt;="&amp;10,Декабрь!H87),0)),0)</f>
        <v>0</v>
      </c>
      <c r="K117" s="27">
        <f>IF(AND(Декабрь!J87&gt;=1,Декабрь!J87&lt;=10),(IF(Декабрь!L87="Приобское", SUMIF(Декабрь!J87, "&lt;="&amp;10,Декабрь!R87),0)),0)</f>
        <v>0</v>
      </c>
      <c r="L117" s="27">
        <f>IF(AND(Декабрь!J87&gt;=1,Декабрь!J87&lt;=10),(IF(Декабрь!L87="ПытьЯх", SUMIF(Декабрь!J87, "&lt;="&amp;10,Декабрь!R87),0)),0)</f>
        <v>0</v>
      </c>
      <c r="M117" s="27">
        <f>IF(AND(Декабрь!J87&gt;=1,Декабрь!J87&lt;=10),(IF(Декабрь!L87="Нижневартовск", SUMIF(Декабрь!J87, "&lt;="&amp;10,Декабрь!R87),0)),0)</f>
        <v>0</v>
      </c>
      <c r="N117" s="4"/>
      <c r="O117" s="27">
        <f>IF(AND(Декабрь!J87&gt;=1,Декабрь!J87&lt;=10),(IF(Декабрь!L87="Приобское", SUMIF(Декабрь!J87, "&lt;="&amp;10,Декабрь!P87),0)),0)</f>
        <v>0</v>
      </c>
      <c r="P117" s="27">
        <f>IF(AND(Декабрь!J87&gt;=1,Декабрь!J87&lt;=10),(IF(Декабрь!L87="ПытьЯх", SUMIF(Декабрь!J87, "&lt;="&amp;10,Декабрь!P87),0)),0)</f>
        <v>0</v>
      </c>
      <c r="Q117" s="27">
        <f>IF(AND(Декабрь!J87&gt;=1,Декабрь!J87&lt;=10),(IF(Декабрь!L87="Нижневартовск", SUMIF(Декабрь!J87, "&lt;="&amp;10,Декабрь!P87),0)),0)</f>
        <v>0</v>
      </c>
    </row>
    <row r="118" spans="3:17">
      <c r="C118" s="27">
        <f>IF(AND(Декабрь!B88&gt;=1,Декабрь!B88&lt;=10),(IF(Декабрь!D88="Приобское", SUMIF(Декабрь!B88, "&lt;="&amp;10,Декабрь!J88),0)),0)</f>
        <v>0</v>
      </c>
      <c r="D118" s="27">
        <f>IF(AND(Декабрь!B88&gt;=1,Декабрь!B88&lt;=10),(IF(Декабрь!D88="ПытьЯх", SUMIF(Декабрь!B88, "&lt;="&amp;10,Декабрь!J88),0)),0)</f>
        <v>0</v>
      </c>
      <c r="E118" s="27">
        <f>IF(AND(Декабрь!B88&gt;=1,Декабрь!B88&lt;=10),(IF(Декабрь!D88="Нижневартовск", SUMIF(Декабрь!B88, "&lt;="&amp;10,Декабрь!J88),0)),0)</f>
        <v>0</v>
      </c>
      <c r="G118" s="27">
        <f>IF(AND(Декабрь!B88&gt;=1,Декабрь!B88&lt;=10),(IF(Декабрь!D88="Приобское", SUMIF(Декабрь!B88, "&lt;="&amp;10,Декабрь!H88),0)),0)</f>
        <v>0</v>
      </c>
      <c r="H118" s="27">
        <f>IF(AND(Декабрь!B88&gt;=1,Декабрь!B88&lt;=10),(IF(Декабрь!D88="ПытьЯх", SUMIF(Декабрь!B88, "&lt;="&amp;10,Декабрь!H88),0)),0)</f>
        <v>0</v>
      </c>
      <c r="I118" s="27">
        <f>IF(AND(Декабрь!B88&gt;=1,Декабрь!B88&lt;=10),(IF(Декабрь!D88="Нижневартовск", SUMIF(Декабрь!B88, "&lt;="&amp;10,Декабрь!H88),0)),0)</f>
        <v>0</v>
      </c>
      <c r="K118" s="27">
        <f>IF(AND(Декабрь!J88&gt;=1,Декабрь!J88&lt;=10),(IF(Декабрь!L88="Приобское", SUMIF(Декабрь!J88, "&lt;="&amp;10,Декабрь!R88),0)),0)</f>
        <v>0</v>
      </c>
      <c r="L118" s="27">
        <f>IF(AND(Декабрь!J88&gt;=1,Декабрь!J88&lt;=10),(IF(Декабрь!L88="ПытьЯх", SUMIF(Декабрь!J88, "&lt;="&amp;10,Декабрь!R88),0)),0)</f>
        <v>0</v>
      </c>
      <c r="M118" s="27">
        <f>IF(AND(Декабрь!J88&gt;=1,Декабрь!J88&lt;=10),(IF(Декабрь!L88="Нижневартовск", SUMIF(Декабрь!J88, "&lt;="&amp;10,Декабрь!R88),0)),0)</f>
        <v>0</v>
      </c>
      <c r="N118" s="4"/>
      <c r="O118" s="27">
        <f>IF(AND(Декабрь!J88&gt;=1,Декабрь!J88&lt;=10),(IF(Декабрь!L88="Приобское", SUMIF(Декабрь!J88, "&lt;="&amp;10,Декабрь!P88),0)),0)</f>
        <v>0</v>
      </c>
      <c r="P118" s="27">
        <f>IF(AND(Декабрь!J88&gt;=1,Декабрь!J88&lt;=10),(IF(Декабрь!L88="ПытьЯх", SUMIF(Декабрь!J88, "&lt;="&amp;10,Декабрь!P88),0)),0)</f>
        <v>0</v>
      </c>
      <c r="Q118" s="27">
        <f>IF(AND(Декабрь!J88&gt;=1,Декабрь!J88&lt;=10),(IF(Декабрь!L88="Нижневартовск", SUMIF(Декабрь!J88, "&lt;="&amp;10,Декабрь!P88),0)),0)</f>
        <v>0</v>
      </c>
    </row>
    <row r="119" spans="3:17">
      <c r="C119" s="27">
        <f>IF(AND(Декабрь!B89&gt;=1,Декабрь!B89&lt;=10),(IF(Декабрь!D89="Приобское", SUMIF(Декабрь!B89, "&lt;="&amp;10,Декабрь!J89),0)),0)</f>
        <v>0</v>
      </c>
      <c r="D119" s="27">
        <f>IF(AND(Декабрь!B89&gt;=1,Декабрь!B89&lt;=10),(IF(Декабрь!D89="ПытьЯх", SUMIF(Декабрь!B89, "&lt;="&amp;10,Декабрь!J89),0)),0)</f>
        <v>0</v>
      </c>
      <c r="E119" s="27">
        <f>IF(AND(Декабрь!B89&gt;=1,Декабрь!B89&lt;=10),(IF(Декабрь!D89="Нижневартовск", SUMIF(Декабрь!B89, "&lt;="&amp;10,Декабрь!J89),0)),0)</f>
        <v>0</v>
      </c>
      <c r="G119" s="27">
        <f>IF(AND(Декабрь!B89&gt;=1,Декабрь!B89&lt;=10),(IF(Декабрь!D89="Приобское", SUMIF(Декабрь!B89, "&lt;="&amp;10,Декабрь!H89),0)),0)</f>
        <v>0</v>
      </c>
      <c r="H119" s="27">
        <f>IF(AND(Декабрь!B89&gt;=1,Декабрь!B89&lt;=10),(IF(Декабрь!D89="ПытьЯх", SUMIF(Декабрь!B89, "&lt;="&amp;10,Декабрь!H89),0)),0)</f>
        <v>0</v>
      </c>
      <c r="I119" s="27">
        <f>IF(AND(Декабрь!B89&gt;=1,Декабрь!B89&lt;=10),(IF(Декабрь!D89="Нижневартовск", SUMIF(Декабрь!B89, "&lt;="&amp;10,Декабрь!H89),0)),0)</f>
        <v>0</v>
      </c>
      <c r="K119" s="27">
        <f>IF(AND(Декабрь!J89&gt;=1,Декабрь!J89&lt;=10),(IF(Декабрь!L89="Приобское", SUMIF(Декабрь!J89, "&lt;="&amp;10,Декабрь!R89),0)),0)</f>
        <v>0</v>
      </c>
      <c r="L119" s="27">
        <f>IF(AND(Декабрь!J89&gt;=1,Декабрь!J89&lt;=10),(IF(Декабрь!L89="ПытьЯх", SUMIF(Декабрь!J89, "&lt;="&amp;10,Декабрь!R89),0)),0)</f>
        <v>0</v>
      </c>
      <c r="M119" s="27">
        <f>IF(AND(Декабрь!J89&gt;=1,Декабрь!J89&lt;=10),(IF(Декабрь!L89="Нижневартовск", SUMIF(Декабрь!J89, "&lt;="&amp;10,Декабрь!R89),0)),0)</f>
        <v>0</v>
      </c>
      <c r="N119" s="4"/>
      <c r="O119" s="27">
        <f>IF(AND(Декабрь!J89&gt;=1,Декабрь!J89&lt;=10),(IF(Декабрь!L89="Приобское", SUMIF(Декабрь!J89, "&lt;="&amp;10,Декабрь!P89),0)),0)</f>
        <v>0</v>
      </c>
      <c r="P119" s="27">
        <f>IF(AND(Декабрь!J89&gt;=1,Декабрь!J89&lt;=10),(IF(Декабрь!L89="ПытьЯх", SUMIF(Декабрь!J89, "&lt;="&amp;10,Декабрь!P89),0)),0)</f>
        <v>0</v>
      </c>
      <c r="Q119" s="27">
        <f>IF(AND(Декабрь!J89&gt;=1,Декабрь!J89&lt;=10),(IF(Декабрь!L89="Нижневартовск", SUMIF(Декабрь!J89, "&lt;="&amp;10,Декабрь!P89),0)),0)</f>
        <v>0</v>
      </c>
    </row>
    <row r="120" spans="3:17">
      <c r="C120" s="27">
        <f>IF(AND(Декабрь!B90&gt;=1,Декабрь!B90&lt;=10),(IF(Декабрь!D90="Приобское", SUMIF(Декабрь!B90, "&lt;="&amp;10,Декабрь!J90),0)),0)</f>
        <v>0</v>
      </c>
      <c r="D120" s="27">
        <f>IF(AND(Декабрь!B90&gt;=1,Декабрь!B90&lt;=10),(IF(Декабрь!D90="ПытьЯх", SUMIF(Декабрь!B90, "&lt;="&amp;10,Декабрь!J90),0)),0)</f>
        <v>0</v>
      </c>
      <c r="E120" s="27">
        <f>IF(AND(Декабрь!B90&gt;=1,Декабрь!B90&lt;=10),(IF(Декабрь!D90="Нижневартовск", SUMIF(Декабрь!B90, "&lt;="&amp;10,Декабрь!J90),0)),0)</f>
        <v>0</v>
      </c>
      <c r="G120" s="27">
        <f>IF(AND(Декабрь!B90&gt;=1,Декабрь!B90&lt;=10),(IF(Декабрь!D90="Приобское", SUMIF(Декабрь!B90, "&lt;="&amp;10,Декабрь!H90),0)),0)</f>
        <v>0</v>
      </c>
      <c r="H120" s="27">
        <f>IF(AND(Декабрь!B90&gt;=1,Декабрь!B90&lt;=10),(IF(Декабрь!D90="ПытьЯх", SUMIF(Декабрь!B90, "&lt;="&amp;10,Декабрь!H90),0)),0)</f>
        <v>0</v>
      </c>
      <c r="I120" s="27">
        <f>IF(AND(Декабрь!B90&gt;=1,Декабрь!B90&lt;=10),(IF(Декабрь!D90="Нижневартовск", SUMIF(Декабрь!B90, "&lt;="&amp;10,Декабрь!H90),0)),0)</f>
        <v>0</v>
      </c>
      <c r="K120" s="27">
        <f>IF(AND(Декабрь!J90&gt;=1,Декабрь!J90&lt;=10),(IF(Декабрь!L90="Приобское", SUMIF(Декабрь!J90, "&lt;="&amp;10,Декабрь!R90),0)),0)</f>
        <v>0</v>
      </c>
      <c r="L120" s="27">
        <f>IF(AND(Декабрь!J90&gt;=1,Декабрь!J90&lt;=10),(IF(Декабрь!L90="ПытьЯх", SUMIF(Декабрь!J90, "&lt;="&amp;10,Декабрь!R90),0)),0)</f>
        <v>0</v>
      </c>
      <c r="M120" s="27">
        <f>IF(AND(Декабрь!J90&gt;=1,Декабрь!J90&lt;=10),(IF(Декабрь!L90="Нижневартовск", SUMIF(Декабрь!J90, "&lt;="&amp;10,Декабрь!R90),0)),0)</f>
        <v>0</v>
      </c>
      <c r="N120" s="4"/>
      <c r="O120" s="27">
        <f>IF(AND(Декабрь!J90&gt;=1,Декабрь!J90&lt;=10),(IF(Декабрь!L90="Приобское", SUMIF(Декабрь!J90, "&lt;="&amp;10,Декабрь!P90),0)),0)</f>
        <v>0</v>
      </c>
      <c r="P120" s="27">
        <f>IF(AND(Декабрь!J90&gt;=1,Декабрь!J90&lt;=10),(IF(Декабрь!L90="ПытьЯх", SUMIF(Декабрь!J90, "&lt;="&amp;10,Декабрь!P90),0)),0)</f>
        <v>0</v>
      </c>
      <c r="Q120" s="27">
        <f>IF(AND(Декабрь!J90&gt;=1,Декабрь!J90&lt;=10),(IF(Декабрь!L90="Нижневартовск", SUMIF(Декабрь!J90, "&lt;="&amp;10,Декабрь!P90),0)),0)</f>
        <v>0</v>
      </c>
    </row>
    <row r="121" spans="3:17">
      <c r="C121" s="27">
        <f>IF(AND(Декабрь!B91&gt;=1,Декабрь!B91&lt;=10),(IF(Декабрь!D91="Приобское", SUMIF(Декабрь!B91, "&lt;="&amp;10,Декабрь!J91),0)),0)</f>
        <v>0</v>
      </c>
      <c r="D121" s="27">
        <f>IF(AND(Декабрь!B91&gt;=1,Декабрь!B91&lt;=10),(IF(Декабрь!D91="ПытьЯх", SUMIF(Декабрь!B91, "&lt;="&amp;10,Декабрь!J91),0)),0)</f>
        <v>0</v>
      </c>
      <c r="E121" s="27">
        <f>IF(AND(Декабрь!B91&gt;=1,Декабрь!B91&lt;=10),(IF(Декабрь!D91="Нижневартовск", SUMIF(Декабрь!B91, "&lt;="&amp;10,Декабрь!J91),0)),0)</f>
        <v>0</v>
      </c>
      <c r="G121" s="27">
        <f>IF(AND(Декабрь!B91&gt;=1,Декабрь!B91&lt;=10),(IF(Декабрь!D91="Приобское", SUMIF(Декабрь!B91, "&lt;="&amp;10,Декабрь!H91),0)),0)</f>
        <v>0</v>
      </c>
      <c r="H121" s="27">
        <f>IF(AND(Декабрь!B91&gt;=1,Декабрь!B91&lt;=10),(IF(Декабрь!D91="ПытьЯх", SUMIF(Декабрь!B91, "&lt;="&amp;10,Декабрь!H91),0)),0)</f>
        <v>0</v>
      </c>
      <c r="I121" s="27">
        <f>IF(AND(Декабрь!B91&gt;=1,Декабрь!B91&lt;=10),(IF(Декабрь!D91="Нижневартовск", SUMIF(Декабрь!B91, "&lt;="&amp;10,Декабрь!H91),0)),0)</f>
        <v>0</v>
      </c>
      <c r="K121" s="27">
        <f>IF(AND(Декабрь!J91&gt;=1,Декабрь!J91&lt;=10),(IF(Декабрь!L91="Приобское", SUMIF(Декабрь!J91, "&lt;="&amp;10,Декабрь!R91),0)),0)</f>
        <v>0</v>
      </c>
      <c r="L121" s="27">
        <f>IF(AND(Декабрь!J91&gt;=1,Декабрь!J91&lt;=10),(IF(Декабрь!L91="ПытьЯх", SUMIF(Декабрь!J91, "&lt;="&amp;10,Декабрь!R91),0)),0)</f>
        <v>0</v>
      </c>
      <c r="M121" s="27">
        <f>IF(AND(Декабрь!J91&gt;=1,Декабрь!J91&lt;=10),(IF(Декабрь!L91="Нижневартовск", SUMIF(Декабрь!J91, "&lt;="&amp;10,Декабрь!R91),0)),0)</f>
        <v>0</v>
      </c>
      <c r="N121" s="4"/>
      <c r="O121" s="27">
        <f>IF(AND(Декабрь!J91&gt;=1,Декабрь!J91&lt;=10),(IF(Декабрь!L91="Приобское", SUMIF(Декабрь!J91, "&lt;="&amp;10,Декабрь!P91),0)),0)</f>
        <v>0</v>
      </c>
      <c r="P121" s="27">
        <f>IF(AND(Декабрь!J91&gt;=1,Декабрь!J91&lt;=10),(IF(Декабрь!L91="ПытьЯх", SUMIF(Декабрь!J91, "&lt;="&amp;10,Декабрь!P91),0)),0)</f>
        <v>0</v>
      </c>
      <c r="Q121" s="27">
        <f>IF(AND(Декабрь!J91&gt;=1,Декабрь!J91&lt;=10),(IF(Декабрь!L91="Нижневартовск", SUMIF(Декабрь!J91, "&lt;="&amp;10,Декабрь!P91),0)),0)</f>
        <v>0</v>
      </c>
    </row>
    <row r="122" spans="3:17">
      <c r="C122" s="27">
        <f>IF(AND(Декабрь!B92&gt;=1,Декабрь!B92&lt;=10),(IF(Декабрь!D92="Приобское", SUMIF(Декабрь!B92, "&lt;="&amp;10,Декабрь!J92),0)),0)</f>
        <v>0</v>
      </c>
      <c r="D122" s="27">
        <f>IF(AND(Декабрь!B92&gt;=1,Декабрь!B92&lt;=10),(IF(Декабрь!D92="ПытьЯх", SUMIF(Декабрь!B92, "&lt;="&amp;10,Декабрь!J92),0)),0)</f>
        <v>0</v>
      </c>
      <c r="E122" s="27">
        <f>IF(AND(Декабрь!B92&gt;=1,Декабрь!B92&lt;=10),(IF(Декабрь!D92="Нижневартовск", SUMIF(Декабрь!B92, "&lt;="&amp;10,Декабрь!J92),0)),0)</f>
        <v>0</v>
      </c>
      <c r="G122" s="27">
        <f>IF(AND(Декабрь!B92&gt;=1,Декабрь!B92&lt;=10),(IF(Декабрь!D92="Приобское", SUMIF(Декабрь!B92, "&lt;="&amp;10,Декабрь!H92),0)),0)</f>
        <v>0</v>
      </c>
      <c r="H122" s="27">
        <f>IF(AND(Декабрь!B92&gt;=1,Декабрь!B92&lt;=10),(IF(Декабрь!D92="ПытьЯх", SUMIF(Декабрь!B92, "&lt;="&amp;10,Декабрь!H92),0)),0)</f>
        <v>0</v>
      </c>
      <c r="I122" s="27">
        <f>IF(AND(Декабрь!B92&gt;=1,Декабрь!B92&lt;=10),(IF(Декабрь!D92="Нижневартовск", SUMIF(Декабрь!B92, "&lt;="&amp;10,Декабрь!H92),0)),0)</f>
        <v>0</v>
      </c>
      <c r="K122" s="27">
        <f>IF(AND(Декабрь!J92&gt;=1,Декабрь!J92&lt;=10),(IF(Декабрь!L92="Приобское", SUMIF(Декабрь!J92, "&lt;="&amp;10,Декабрь!R92),0)),0)</f>
        <v>0</v>
      </c>
      <c r="L122" s="27">
        <f>IF(AND(Декабрь!J92&gt;=1,Декабрь!J92&lt;=10),(IF(Декабрь!L92="ПытьЯх", SUMIF(Декабрь!J92, "&lt;="&amp;10,Декабрь!R92),0)),0)</f>
        <v>0</v>
      </c>
      <c r="M122" s="27">
        <f>IF(AND(Декабрь!J92&gt;=1,Декабрь!J92&lt;=10),(IF(Декабрь!L92="Нижневартовск", SUMIF(Декабрь!J92, "&lt;="&amp;10,Декабрь!R92),0)),0)</f>
        <v>0</v>
      </c>
      <c r="N122" s="4"/>
      <c r="O122" s="27">
        <f>IF(AND(Декабрь!J92&gt;=1,Декабрь!J92&lt;=10),(IF(Декабрь!L92="Приобское", SUMIF(Декабрь!J92, "&lt;="&amp;10,Декабрь!P92),0)),0)</f>
        <v>0</v>
      </c>
      <c r="P122" s="27">
        <f>IF(AND(Декабрь!J92&gt;=1,Декабрь!J92&lt;=10),(IF(Декабрь!L92="ПытьЯх", SUMIF(Декабрь!J92, "&lt;="&amp;10,Декабрь!P92),0)),0)</f>
        <v>0</v>
      </c>
      <c r="Q122" s="27">
        <f>IF(AND(Декабрь!J92&gt;=1,Декабрь!J92&lt;=10),(IF(Декабрь!L92="Нижневартовск", SUMIF(Декабрь!J92, "&lt;="&amp;10,Декабрь!P92),0)),0)</f>
        <v>0</v>
      </c>
    </row>
    <row r="123" spans="3:17">
      <c r="C123" s="27">
        <f>IF(AND(Декабрь!B93&gt;=1,Декабрь!B93&lt;=10),(IF(Декабрь!D93="Приобское", SUMIF(Декабрь!B93, "&lt;="&amp;10,Декабрь!J93),0)),0)</f>
        <v>0</v>
      </c>
      <c r="D123" s="27">
        <f>IF(AND(Декабрь!B93&gt;=1,Декабрь!B93&lt;=10),(IF(Декабрь!D93="ПытьЯх", SUMIF(Декабрь!B93, "&lt;="&amp;10,Декабрь!J93),0)),0)</f>
        <v>0</v>
      </c>
      <c r="E123" s="27">
        <f>IF(AND(Декабрь!B93&gt;=1,Декабрь!B93&lt;=10),(IF(Декабрь!D93="Нижневартовск", SUMIF(Декабрь!B93, "&lt;="&amp;10,Декабрь!J93),0)),0)</f>
        <v>0</v>
      </c>
      <c r="G123" s="27">
        <f>IF(AND(Декабрь!B93&gt;=1,Декабрь!B93&lt;=10),(IF(Декабрь!D93="Приобское", SUMIF(Декабрь!B93, "&lt;="&amp;10,Декабрь!H93),0)),0)</f>
        <v>0</v>
      </c>
      <c r="H123" s="27">
        <f>IF(AND(Декабрь!B93&gt;=1,Декабрь!B93&lt;=10),(IF(Декабрь!D93="ПытьЯх", SUMIF(Декабрь!B93, "&lt;="&amp;10,Декабрь!H93),0)),0)</f>
        <v>0</v>
      </c>
      <c r="I123" s="27">
        <f>IF(AND(Декабрь!B93&gt;=1,Декабрь!B93&lt;=10),(IF(Декабрь!D93="Нижневартовск", SUMIF(Декабрь!B93, "&lt;="&amp;10,Декабрь!H93),0)),0)</f>
        <v>0</v>
      </c>
      <c r="K123" s="27">
        <f>IF(AND(Декабрь!J93&gt;=1,Декабрь!J93&lt;=10),(IF(Декабрь!L93="Приобское", SUMIF(Декабрь!J93, "&lt;="&amp;10,Декабрь!R93),0)),0)</f>
        <v>0</v>
      </c>
      <c r="L123" s="27">
        <f>IF(AND(Декабрь!J93&gt;=1,Декабрь!J93&lt;=10),(IF(Декабрь!L93="ПытьЯх", SUMIF(Декабрь!J93, "&lt;="&amp;10,Декабрь!R93),0)),0)</f>
        <v>0</v>
      </c>
      <c r="M123" s="27">
        <f>IF(AND(Декабрь!J93&gt;=1,Декабрь!J93&lt;=10),(IF(Декабрь!L93="Нижневартовск", SUMIF(Декабрь!J93, "&lt;="&amp;10,Декабрь!R93),0)),0)</f>
        <v>0</v>
      </c>
      <c r="N123" s="4"/>
      <c r="O123" s="27">
        <f>IF(AND(Декабрь!J93&gt;=1,Декабрь!J93&lt;=10),(IF(Декабрь!L93="Приобское", SUMIF(Декабрь!J93, "&lt;="&amp;10,Декабрь!P93),0)),0)</f>
        <v>0</v>
      </c>
      <c r="P123" s="27">
        <f>IF(AND(Декабрь!J93&gt;=1,Декабрь!J93&lt;=10),(IF(Декабрь!L93="ПытьЯх", SUMIF(Декабрь!J93, "&lt;="&amp;10,Декабрь!P93),0)),0)</f>
        <v>0</v>
      </c>
      <c r="Q123" s="27">
        <f>IF(AND(Декабрь!J93&gt;=1,Декабрь!J93&lt;=10),(IF(Декабрь!L93="Нижневартовск", SUMIF(Декабрь!J93, "&lt;="&amp;10,Декабрь!P93),0)),0)</f>
        <v>0</v>
      </c>
    </row>
    <row r="124" spans="3:17">
      <c r="C124" s="27">
        <f>IF(AND(Декабрь!B94&gt;=1,Декабрь!B94&lt;=10),(IF(Декабрь!D94="Приобское", SUMIF(Декабрь!B94, "&lt;="&amp;10,Декабрь!J94),0)),0)</f>
        <v>0</v>
      </c>
      <c r="D124" s="27">
        <f>IF(AND(Декабрь!B94&gt;=1,Декабрь!B94&lt;=10),(IF(Декабрь!D94="ПытьЯх", SUMIF(Декабрь!B94, "&lt;="&amp;10,Декабрь!J94),0)),0)</f>
        <v>0</v>
      </c>
      <c r="E124" s="27">
        <f>IF(AND(Декабрь!B94&gt;=1,Декабрь!B94&lt;=10),(IF(Декабрь!D94="Нижневартовск", SUMIF(Декабрь!B94, "&lt;="&amp;10,Декабрь!J94),0)),0)</f>
        <v>0</v>
      </c>
      <c r="G124" s="27">
        <f>IF(AND(Декабрь!B94&gt;=1,Декабрь!B94&lt;=10),(IF(Декабрь!D94="Приобское", SUMIF(Декабрь!B94, "&lt;="&amp;10,Декабрь!H94),0)),0)</f>
        <v>0</v>
      </c>
      <c r="H124" s="27">
        <f>IF(AND(Декабрь!B94&gt;=1,Декабрь!B94&lt;=10),(IF(Декабрь!D94="ПытьЯх", SUMIF(Декабрь!B94, "&lt;="&amp;10,Декабрь!H94),0)),0)</f>
        <v>0</v>
      </c>
      <c r="I124" s="27">
        <f>IF(AND(Декабрь!B94&gt;=1,Декабрь!B94&lt;=10),(IF(Декабрь!D94="Нижневартовск", SUMIF(Декабрь!B94, "&lt;="&amp;10,Декабрь!H94),0)),0)</f>
        <v>0</v>
      </c>
      <c r="K124" s="27">
        <f>IF(AND(Декабрь!J94&gt;=1,Декабрь!J94&lt;=10),(IF(Декабрь!L94="Приобское", SUMIF(Декабрь!J94, "&lt;="&amp;10,Декабрь!R94),0)),0)</f>
        <v>0</v>
      </c>
      <c r="L124" s="27">
        <f>IF(AND(Декабрь!J94&gt;=1,Декабрь!J94&lt;=10),(IF(Декабрь!L94="ПытьЯх", SUMIF(Декабрь!J94, "&lt;="&amp;10,Декабрь!R94),0)),0)</f>
        <v>0</v>
      </c>
      <c r="M124" s="27">
        <f>IF(AND(Декабрь!J94&gt;=1,Декабрь!J94&lt;=10),(IF(Декабрь!L94="Нижневартовск", SUMIF(Декабрь!J94, "&lt;="&amp;10,Декабрь!R94),0)),0)</f>
        <v>0</v>
      </c>
      <c r="N124" s="4"/>
      <c r="O124" s="27">
        <f>IF(AND(Декабрь!J94&gt;=1,Декабрь!J94&lt;=10),(IF(Декабрь!L94="Приобское", SUMIF(Декабрь!J94, "&lt;="&amp;10,Декабрь!P94),0)),0)</f>
        <v>0</v>
      </c>
      <c r="P124" s="27">
        <f>IF(AND(Декабрь!J94&gt;=1,Декабрь!J94&lt;=10),(IF(Декабрь!L94="ПытьЯх", SUMIF(Декабрь!J94, "&lt;="&amp;10,Декабрь!P94),0)),0)</f>
        <v>0</v>
      </c>
      <c r="Q124" s="27">
        <f>IF(AND(Декабрь!J94&gt;=1,Декабрь!J94&lt;=10),(IF(Декабрь!L94="Нижневартовск", SUMIF(Декабрь!J94, "&lt;="&amp;10,Декабрь!P94),0)),0)</f>
        <v>0</v>
      </c>
    </row>
    <row r="125" spans="3:17">
      <c r="C125" s="27">
        <f>IF(AND(Декабрь!B95&gt;=1,Декабрь!B95&lt;=10),(IF(Декабрь!D95="Приобское", SUMIF(Декабрь!B95, "&lt;="&amp;10,Декабрь!J95),0)),0)</f>
        <v>0</v>
      </c>
      <c r="D125" s="27">
        <f>IF(AND(Декабрь!B95&gt;=1,Декабрь!B95&lt;=10),(IF(Декабрь!D95="ПытьЯх", SUMIF(Декабрь!B95, "&lt;="&amp;10,Декабрь!J95),0)),0)</f>
        <v>0</v>
      </c>
      <c r="E125" s="27">
        <f>IF(AND(Декабрь!B95&gt;=1,Декабрь!B95&lt;=10),(IF(Декабрь!D95="Нижневартовск", SUMIF(Декабрь!B95, "&lt;="&amp;10,Декабрь!J95),0)),0)</f>
        <v>0</v>
      </c>
      <c r="G125" s="27">
        <f>IF(AND(Декабрь!B95&gt;=1,Декабрь!B95&lt;=10),(IF(Декабрь!D95="Приобское", SUMIF(Декабрь!B95, "&lt;="&amp;10,Декабрь!H95),0)),0)</f>
        <v>0</v>
      </c>
      <c r="H125" s="27">
        <f>IF(AND(Декабрь!B95&gt;=1,Декабрь!B95&lt;=10),(IF(Декабрь!D95="ПытьЯх", SUMIF(Декабрь!B95, "&lt;="&amp;10,Декабрь!H95),0)),0)</f>
        <v>0</v>
      </c>
      <c r="I125" s="27">
        <f>IF(AND(Декабрь!B95&gt;=1,Декабрь!B95&lt;=10),(IF(Декабрь!D95="Нижневартовск", SUMIF(Декабрь!B95, "&lt;="&amp;10,Декабрь!H95),0)),0)</f>
        <v>0</v>
      </c>
      <c r="K125" s="27">
        <f>IF(AND(Декабрь!J95&gt;=1,Декабрь!J95&lt;=10),(IF(Декабрь!L95="Приобское", SUMIF(Декабрь!J95, "&lt;="&amp;10,Декабрь!R95),0)),0)</f>
        <v>0</v>
      </c>
      <c r="L125" s="27">
        <f>IF(AND(Декабрь!J95&gt;=1,Декабрь!J95&lt;=10),(IF(Декабрь!L95="ПытьЯх", SUMIF(Декабрь!J95, "&lt;="&amp;10,Декабрь!R95),0)),0)</f>
        <v>0</v>
      </c>
      <c r="M125" s="27">
        <f>IF(AND(Декабрь!J95&gt;=1,Декабрь!J95&lt;=10),(IF(Декабрь!L95="Нижневартовск", SUMIF(Декабрь!J95, "&lt;="&amp;10,Декабрь!R95),0)),0)</f>
        <v>0</v>
      </c>
      <c r="N125" s="4"/>
      <c r="O125" s="27">
        <f>IF(AND(Декабрь!J95&gt;=1,Декабрь!J95&lt;=10),(IF(Декабрь!L95="Приобское", SUMIF(Декабрь!J95, "&lt;="&amp;10,Декабрь!P95),0)),0)</f>
        <v>0</v>
      </c>
      <c r="P125" s="27">
        <f>IF(AND(Декабрь!J95&gt;=1,Декабрь!J95&lt;=10),(IF(Декабрь!L95="ПытьЯх", SUMIF(Декабрь!J95, "&lt;="&amp;10,Декабрь!P95),0)),0)</f>
        <v>0</v>
      </c>
      <c r="Q125" s="27">
        <f>IF(AND(Декабрь!J95&gt;=1,Декабрь!J95&lt;=10),(IF(Декабрь!L95="Нижневартовск", SUMIF(Декабрь!J95, "&lt;="&amp;10,Декабрь!P95),0)),0)</f>
        <v>0</v>
      </c>
    </row>
    <row r="126" spans="3:17">
      <c r="C126" s="27">
        <f>IF(AND(Декабрь!B96&gt;=1,Декабрь!B96&lt;=10),(IF(Декабрь!D96="Приобское", SUMIF(Декабрь!B96, "&lt;="&amp;10,Декабрь!J96),0)),0)</f>
        <v>0</v>
      </c>
      <c r="D126" s="27">
        <f>IF(AND(Декабрь!B96&gt;=1,Декабрь!B96&lt;=10),(IF(Декабрь!D96="ПытьЯх", SUMIF(Декабрь!B96, "&lt;="&amp;10,Декабрь!J96),0)),0)</f>
        <v>0</v>
      </c>
      <c r="E126" s="27">
        <f>IF(AND(Декабрь!B96&gt;=1,Декабрь!B96&lt;=10),(IF(Декабрь!D96="Нижневартовск", SUMIF(Декабрь!B96, "&lt;="&amp;10,Декабрь!J96),0)),0)</f>
        <v>0</v>
      </c>
      <c r="G126" s="27">
        <f>IF(AND(Декабрь!B96&gt;=1,Декабрь!B96&lt;=10),(IF(Декабрь!D96="Приобское", SUMIF(Декабрь!B96, "&lt;="&amp;10,Декабрь!H96),0)),0)</f>
        <v>0</v>
      </c>
      <c r="H126" s="27">
        <f>IF(AND(Декабрь!B96&gt;=1,Декабрь!B96&lt;=10),(IF(Декабрь!D96="ПытьЯх", SUMIF(Декабрь!B96, "&lt;="&amp;10,Декабрь!H96),0)),0)</f>
        <v>0</v>
      </c>
      <c r="I126" s="27">
        <f>IF(AND(Декабрь!B96&gt;=1,Декабрь!B96&lt;=10),(IF(Декабрь!D96="Нижневартовск", SUMIF(Декабрь!B96, "&lt;="&amp;10,Декабрь!H96),0)),0)</f>
        <v>0</v>
      </c>
      <c r="K126" s="27">
        <f>IF(AND(Декабрь!J96&gt;=1,Декабрь!J96&lt;=10),(IF(Декабрь!L96="Приобское", SUMIF(Декабрь!J96, "&lt;="&amp;10,Декабрь!R96),0)),0)</f>
        <v>0</v>
      </c>
      <c r="L126" s="27">
        <f>IF(AND(Декабрь!J96&gt;=1,Декабрь!J96&lt;=10),(IF(Декабрь!L96="ПытьЯх", SUMIF(Декабрь!J96, "&lt;="&amp;10,Декабрь!R96),0)),0)</f>
        <v>0</v>
      </c>
      <c r="M126" s="27">
        <f>IF(AND(Декабрь!J96&gt;=1,Декабрь!J96&lt;=10),(IF(Декабрь!L96="Нижневартовск", SUMIF(Декабрь!J96, "&lt;="&amp;10,Декабрь!R96),0)),0)</f>
        <v>0</v>
      </c>
      <c r="N126" s="4"/>
      <c r="O126" s="27">
        <f>IF(AND(Декабрь!J96&gt;=1,Декабрь!J96&lt;=10),(IF(Декабрь!L96="Приобское", SUMIF(Декабрь!J96, "&lt;="&amp;10,Декабрь!P96),0)),0)</f>
        <v>0</v>
      </c>
      <c r="P126" s="27">
        <f>IF(AND(Декабрь!J96&gt;=1,Декабрь!J96&lt;=10),(IF(Декабрь!L96="ПытьЯх", SUMIF(Декабрь!J96, "&lt;="&amp;10,Декабрь!P96),0)),0)</f>
        <v>0</v>
      </c>
      <c r="Q126" s="27">
        <f>IF(AND(Декабрь!J96&gt;=1,Декабрь!J96&lt;=10),(IF(Декабрь!L96="Нижневартовск", SUMIF(Декабрь!J96, "&lt;="&amp;10,Декабрь!P96),0)),0)</f>
        <v>0</v>
      </c>
    </row>
    <row r="127" spans="3:17">
      <c r="C127" s="27">
        <f>IF(AND(Декабрь!B97&gt;=1,Декабрь!B97&lt;=10),(IF(Декабрь!D97="Приобское", SUMIF(Декабрь!B97, "&lt;="&amp;10,Декабрь!J97),0)),0)</f>
        <v>0</v>
      </c>
      <c r="D127" s="27">
        <f>IF(AND(Декабрь!B97&gt;=1,Декабрь!B97&lt;=10),(IF(Декабрь!D97="ПытьЯх", SUMIF(Декабрь!B97, "&lt;="&amp;10,Декабрь!J97),0)),0)</f>
        <v>0</v>
      </c>
      <c r="E127" s="27">
        <f>IF(AND(Декабрь!B97&gt;=1,Декабрь!B97&lt;=10),(IF(Декабрь!D97="Нижневартовск", SUMIF(Декабрь!B97, "&lt;="&amp;10,Декабрь!J97),0)),0)</f>
        <v>0</v>
      </c>
      <c r="G127" s="27">
        <f>IF(AND(Декабрь!B97&gt;=1,Декабрь!B97&lt;=10),(IF(Декабрь!D97="Приобское", SUMIF(Декабрь!B97, "&lt;="&amp;10,Декабрь!H97),0)),0)</f>
        <v>0</v>
      </c>
      <c r="H127" s="27">
        <f>IF(AND(Декабрь!B97&gt;=1,Декабрь!B97&lt;=10),(IF(Декабрь!D97="ПытьЯх", SUMIF(Декабрь!B97, "&lt;="&amp;10,Декабрь!H97),0)),0)</f>
        <v>0</v>
      </c>
      <c r="I127" s="27">
        <f>IF(AND(Декабрь!B97&gt;=1,Декабрь!B97&lt;=10),(IF(Декабрь!D97="Нижневартовск", SUMIF(Декабрь!B97, "&lt;="&amp;10,Декабрь!H97),0)),0)</f>
        <v>0</v>
      </c>
      <c r="K127" s="27">
        <f>IF(AND(Декабрь!J97&gt;=1,Декабрь!J97&lt;=10),(IF(Декабрь!L97="Приобское", SUMIF(Декабрь!J97, "&lt;="&amp;10,Декабрь!R97),0)),0)</f>
        <v>0</v>
      </c>
      <c r="L127" s="27">
        <f>IF(AND(Декабрь!J97&gt;=1,Декабрь!J97&lt;=10),(IF(Декабрь!L97="ПытьЯх", SUMIF(Декабрь!J97, "&lt;="&amp;10,Декабрь!R97),0)),0)</f>
        <v>0</v>
      </c>
      <c r="M127" s="27">
        <f>IF(AND(Декабрь!J97&gt;=1,Декабрь!J97&lt;=10),(IF(Декабрь!L97="Нижневартовск", SUMIF(Декабрь!J97, "&lt;="&amp;10,Декабрь!R97),0)),0)</f>
        <v>0</v>
      </c>
      <c r="N127" s="4"/>
      <c r="O127" s="27">
        <f>IF(AND(Декабрь!J97&gt;=1,Декабрь!J97&lt;=10),(IF(Декабрь!L97="Приобское", SUMIF(Декабрь!J97, "&lt;="&amp;10,Декабрь!P97),0)),0)</f>
        <v>0</v>
      </c>
      <c r="P127" s="27">
        <f>IF(AND(Декабрь!J97&gt;=1,Декабрь!J97&lt;=10),(IF(Декабрь!L97="ПытьЯх", SUMIF(Декабрь!J97, "&lt;="&amp;10,Декабрь!P97),0)),0)</f>
        <v>0</v>
      </c>
      <c r="Q127" s="27">
        <f>IF(AND(Декабрь!J97&gt;=1,Декабрь!J97&lt;=10),(IF(Декабрь!L97="Нижневартовск", SUMIF(Декабрь!J97, "&lt;="&amp;10,Декабрь!P97),0)),0)</f>
        <v>0</v>
      </c>
    </row>
    <row r="128" spans="3:17">
      <c r="C128" s="27">
        <f>IF(AND(Декабрь!B98&gt;=1,Декабрь!B98&lt;=10),(IF(Декабрь!D98="Приобское", SUMIF(Декабрь!B98, "&lt;="&amp;10,Декабрь!J98),0)),0)</f>
        <v>0</v>
      </c>
      <c r="D128" s="27">
        <f>IF(AND(Декабрь!B98&gt;=1,Декабрь!B98&lt;=10),(IF(Декабрь!D98="ПытьЯх", SUMIF(Декабрь!B98, "&lt;="&amp;10,Декабрь!J98),0)),0)</f>
        <v>0</v>
      </c>
      <c r="E128" s="27">
        <f>IF(AND(Декабрь!B98&gt;=1,Декабрь!B98&lt;=10),(IF(Декабрь!D98="Нижневартовск", SUMIF(Декабрь!B98, "&lt;="&amp;10,Декабрь!J98),0)),0)</f>
        <v>0</v>
      </c>
      <c r="G128" s="27">
        <f>IF(AND(Декабрь!B98&gt;=1,Декабрь!B98&lt;=10),(IF(Декабрь!D98="Приобское", SUMIF(Декабрь!B98, "&lt;="&amp;10,Декабрь!H98),0)),0)</f>
        <v>0</v>
      </c>
      <c r="H128" s="27">
        <f>IF(AND(Декабрь!B98&gt;=1,Декабрь!B98&lt;=10),(IF(Декабрь!D98="ПытьЯх", SUMIF(Декабрь!B98, "&lt;="&amp;10,Декабрь!H98),0)),0)</f>
        <v>0</v>
      </c>
      <c r="I128" s="27">
        <f>IF(AND(Декабрь!B98&gt;=1,Декабрь!B98&lt;=10),(IF(Декабрь!D98="Нижневартовск", SUMIF(Декабрь!B98, "&lt;="&amp;10,Декабрь!H98),0)),0)</f>
        <v>0</v>
      </c>
      <c r="K128" s="27">
        <f>IF(AND(Декабрь!J98&gt;=1,Декабрь!J98&lt;=10),(IF(Декабрь!L98="Приобское", SUMIF(Декабрь!J98, "&lt;="&amp;10,Декабрь!R98),0)),0)</f>
        <v>0</v>
      </c>
      <c r="L128" s="27">
        <f>IF(AND(Декабрь!J98&gt;=1,Декабрь!J98&lt;=10),(IF(Декабрь!L98="ПытьЯх", SUMIF(Декабрь!J98, "&lt;="&amp;10,Декабрь!R98),0)),0)</f>
        <v>0</v>
      </c>
      <c r="M128" s="27">
        <f>IF(AND(Декабрь!J98&gt;=1,Декабрь!J98&lt;=10),(IF(Декабрь!L98="Нижневартовск", SUMIF(Декабрь!J98, "&lt;="&amp;10,Декабрь!R98),0)),0)</f>
        <v>0</v>
      </c>
      <c r="N128" s="4"/>
      <c r="O128" s="27">
        <f>IF(AND(Декабрь!J98&gt;=1,Декабрь!J98&lt;=10),(IF(Декабрь!L98="Приобское", SUMIF(Декабрь!J98, "&lt;="&amp;10,Декабрь!P98),0)),0)</f>
        <v>0</v>
      </c>
      <c r="P128" s="27">
        <f>IF(AND(Декабрь!J98&gt;=1,Декабрь!J98&lt;=10),(IF(Декабрь!L98="ПытьЯх", SUMIF(Декабрь!J98, "&lt;="&amp;10,Декабрь!P98),0)),0)</f>
        <v>0</v>
      </c>
      <c r="Q128" s="27">
        <f>IF(AND(Декабрь!J98&gt;=1,Декабрь!J98&lt;=10),(IF(Декабрь!L98="Нижневартовск", SUMIF(Декабрь!J98, "&lt;="&amp;10,Декабрь!P98),0)),0)</f>
        <v>0</v>
      </c>
    </row>
    <row r="129" spans="3:17">
      <c r="C129" s="27">
        <f>IF(AND(Декабрь!B99&gt;=1,Декабрь!B99&lt;=10),(IF(Декабрь!D99="Приобское", SUMIF(Декабрь!B99, "&lt;="&amp;10,Декабрь!J99),0)),0)</f>
        <v>0</v>
      </c>
      <c r="D129" s="27">
        <f>IF(AND(Декабрь!B99&gt;=1,Декабрь!B99&lt;=10),(IF(Декабрь!D99="ПытьЯх", SUMIF(Декабрь!B99, "&lt;="&amp;10,Декабрь!J99),0)),0)</f>
        <v>0</v>
      </c>
      <c r="E129" s="27">
        <f>IF(AND(Декабрь!B99&gt;=1,Декабрь!B99&lt;=10),(IF(Декабрь!D99="Нижневартовск", SUMIF(Декабрь!B99, "&lt;="&amp;10,Декабрь!J99),0)),0)</f>
        <v>0</v>
      </c>
      <c r="G129" s="27">
        <f>IF(AND(Декабрь!B99&gt;=1,Декабрь!B99&lt;=10),(IF(Декабрь!D99="Приобское", SUMIF(Декабрь!B99, "&lt;="&amp;10,Декабрь!H99),0)),0)</f>
        <v>0</v>
      </c>
      <c r="H129" s="27">
        <f>IF(AND(Декабрь!B99&gt;=1,Декабрь!B99&lt;=10),(IF(Декабрь!D99="ПытьЯх", SUMIF(Декабрь!B99, "&lt;="&amp;10,Декабрь!H99),0)),0)</f>
        <v>0</v>
      </c>
      <c r="I129" s="27">
        <f>IF(AND(Декабрь!B99&gt;=1,Декабрь!B99&lt;=10),(IF(Декабрь!D99="Нижневартовск", SUMIF(Декабрь!B99, "&lt;="&amp;10,Декабрь!H99),0)),0)</f>
        <v>0</v>
      </c>
      <c r="K129" s="27">
        <f>IF(AND(Декабрь!J99&gt;=1,Декабрь!J99&lt;=10),(IF(Декабрь!L99="Приобское", SUMIF(Декабрь!J99, "&lt;="&amp;10,Декабрь!R99),0)),0)</f>
        <v>0</v>
      </c>
      <c r="L129" s="27">
        <f>IF(AND(Декабрь!J99&gt;=1,Декабрь!J99&lt;=10),(IF(Декабрь!L99="ПытьЯх", SUMIF(Декабрь!J99, "&lt;="&amp;10,Декабрь!R99),0)),0)</f>
        <v>0</v>
      </c>
      <c r="M129" s="27">
        <f>IF(AND(Декабрь!J99&gt;=1,Декабрь!J99&lt;=10),(IF(Декабрь!L99="Нижневартовск", SUMIF(Декабрь!J99, "&lt;="&amp;10,Декабрь!R99),0)),0)</f>
        <v>0</v>
      </c>
      <c r="N129" s="4"/>
      <c r="O129" s="27">
        <f>IF(AND(Декабрь!J99&gt;=1,Декабрь!J99&lt;=10),(IF(Декабрь!L99="Приобское", SUMIF(Декабрь!J99, "&lt;="&amp;10,Декабрь!P99),0)),0)</f>
        <v>0</v>
      </c>
      <c r="P129" s="27">
        <f>IF(AND(Декабрь!J99&gt;=1,Декабрь!J99&lt;=10),(IF(Декабрь!L99="ПытьЯх", SUMIF(Декабрь!J99, "&lt;="&amp;10,Декабрь!P99),0)),0)</f>
        <v>0</v>
      </c>
      <c r="Q129" s="27">
        <f>IF(AND(Декабрь!J99&gt;=1,Декабрь!J99&lt;=10),(IF(Декабрь!L99="Нижневартовск", SUMIF(Декабрь!J99, "&lt;="&amp;10,Декабрь!P99),0)),0)</f>
        <v>0</v>
      </c>
    </row>
    <row r="130" spans="3:17">
      <c r="C130" s="27">
        <f>IF(AND(Декабрь!B100&gt;=1,Декабрь!B100&lt;=10),(IF(Декабрь!D100="Приобское", SUMIF(Декабрь!B100, "&lt;="&amp;10,Декабрь!J100),0)),0)</f>
        <v>0</v>
      </c>
      <c r="D130" s="27">
        <f>IF(AND(Декабрь!B100&gt;=1,Декабрь!B100&lt;=10),(IF(Декабрь!D100="ПытьЯх", SUMIF(Декабрь!B100, "&lt;="&amp;10,Декабрь!J100),0)),0)</f>
        <v>0</v>
      </c>
      <c r="E130" s="27">
        <f>IF(AND(Декабрь!B100&gt;=1,Декабрь!B100&lt;=10),(IF(Декабрь!D100="Нижневартовск", SUMIF(Декабрь!B100, "&lt;="&amp;10,Декабрь!J100),0)),0)</f>
        <v>0</v>
      </c>
      <c r="G130" s="27">
        <f>IF(AND(Декабрь!B100&gt;=1,Декабрь!B100&lt;=10),(IF(Декабрь!D100="Приобское", SUMIF(Декабрь!B100, "&lt;="&amp;10,Декабрь!H100),0)),0)</f>
        <v>0</v>
      </c>
      <c r="H130" s="27">
        <f>IF(AND(Декабрь!B100&gt;=1,Декабрь!B100&lt;=10),(IF(Декабрь!D100="ПытьЯх", SUMIF(Декабрь!B100, "&lt;="&amp;10,Декабрь!H100),0)),0)</f>
        <v>0</v>
      </c>
      <c r="I130" s="27">
        <f>IF(AND(Декабрь!B100&gt;=1,Декабрь!B100&lt;=10),(IF(Декабрь!D100="Нижневартовск", SUMIF(Декабрь!B100, "&lt;="&amp;10,Декабрь!H100),0)),0)</f>
        <v>0</v>
      </c>
      <c r="K130" s="27">
        <f>IF(AND(Декабрь!J100&gt;=1,Декабрь!J100&lt;=10),(IF(Декабрь!L100="Приобское", SUMIF(Декабрь!J100, "&lt;="&amp;10,Декабрь!R100),0)),0)</f>
        <v>0</v>
      </c>
      <c r="L130" s="27">
        <f>IF(AND(Декабрь!J100&gt;=1,Декабрь!J100&lt;=10),(IF(Декабрь!L100="ПытьЯх", SUMIF(Декабрь!J100, "&lt;="&amp;10,Декабрь!R100),0)),0)</f>
        <v>0</v>
      </c>
      <c r="M130" s="27">
        <f>IF(AND(Декабрь!J100&gt;=1,Декабрь!J100&lt;=10),(IF(Декабрь!L100="Нижневартовск", SUMIF(Декабрь!J100, "&lt;="&amp;10,Декабрь!R100),0)),0)</f>
        <v>0</v>
      </c>
      <c r="N130" s="4"/>
      <c r="O130" s="27">
        <f>IF(AND(Декабрь!J100&gt;=1,Декабрь!J100&lt;=10),(IF(Декабрь!L100="Приобское", SUMIF(Декабрь!J100, "&lt;="&amp;10,Декабрь!P100),0)),0)</f>
        <v>0</v>
      </c>
      <c r="P130" s="27">
        <f>IF(AND(Декабрь!J100&gt;=1,Декабрь!J100&lt;=10),(IF(Декабрь!L100="ПытьЯх", SUMIF(Декабрь!J100, "&lt;="&amp;10,Декабрь!P100),0)),0)</f>
        <v>0</v>
      </c>
      <c r="Q130" s="27">
        <f>IF(AND(Декабрь!J100&gt;=1,Декабрь!J100&lt;=10),(IF(Декабрь!L100="Нижневартовск", SUMIF(Декабрь!J100, "&lt;="&amp;10,Декабрь!P100),0)),0)</f>
        <v>0</v>
      </c>
    </row>
    <row r="131" spans="3:17">
      <c r="C131" s="27">
        <f>IF(AND(Декабрь!B101&gt;=1,Декабрь!B101&lt;=10),(IF(Декабрь!D101="Приобское", SUMIF(Декабрь!B101, "&lt;="&amp;10,Декабрь!J101),0)),0)</f>
        <v>0</v>
      </c>
      <c r="D131" s="27">
        <f>IF(AND(Декабрь!B101&gt;=1,Декабрь!B101&lt;=10),(IF(Декабрь!D101="ПытьЯх", SUMIF(Декабрь!B101, "&lt;="&amp;10,Декабрь!J101),0)),0)</f>
        <v>0</v>
      </c>
      <c r="E131" s="27">
        <f>IF(AND(Декабрь!B101&gt;=1,Декабрь!B101&lt;=10),(IF(Декабрь!D101="Нижневартовск", SUMIF(Декабрь!B101, "&lt;="&amp;10,Декабрь!J101),0)),0)</f>
        <v>0</v>
      </c>
      <c r="G131" s="27">
        <f>IF(AND(Декабрь!B101&gt;=1,Декабрь!B101&lt;=10),(IF(Декабрь!D101="Приобское", SUMIF(Декабрь!B101, "&lt;="&amp;10,Декабрь!H101),0)),0)</f>
        <v>0</v>
      </c>
      <c r="H131" s="27">
        <f>IF(AND(Декабрь!B101&gt;=1,Декабрь!B101&lt;=10),(IF(Декабрь!D101="ПытьЯх", SUMIF(Декабрь!B101, "&lt;="&amp;10,Декабрь!H101),0)),0)</f>
        <v>0</v>
      </c>
      <c r="I131" s="27">
        <f>IF(AND(Декабрь!B101&gt;=1,Декабрь!B101&lt;=10),(IF(Декабрь!D101="Нижневартовск", SUMIF(Декабрь!B101, "&lt;="&amp;10,Декабрь!H101),0)),0)</f>
        <v>0</v>
      </c>
      <c r="K131" s="27">
        <f>IF(AND(Декабрь!J101&gt;=1,Декабрь!J101&lt;=10),(IF(Декабрь!L101="Приобское", SUMIF(Декабрь!J101, "&lt;="&amp;10,Декабрь!R101),0)),0)</f>
        <v>0</v>
      </c>
      <c r="L131" s="27">
        <f>IF(AND(Декабрь!J101&gt;=1,Декабрь!J101&lt;=10),(IF(Декабрь!L101="ПытьЯх", SUMIF(Декабрь!J101, "&lt;="&amp;10,Декабрь!R101),0)),0)</f>
        <v>0</v>
      </c>
      <c r="M131" s="27">
        <f>IF(AND(Декабрь!J101&gt;=1,Декабрь!J101&lt;=10),(IF(Декабрь!L101="Нижневартовск", SUMIF(Декабрь!J101, "&lt;="&amp;10,Декабрь!R101),0)),0)</f>
        <v>0</v>
      </c>
      <c r="N131" s="4"/>
      <c r="O131" s="27">
        <f>IF(AND(Декабрь!J101&gt;=1,Декабрь!J101&lt;=10),(IF(Декабрь!L101="Приобское", SUMIF(Декабрь!J101, "&lt;="&amp;10,Декабрь!P101),0)),0)</f>
        <v>0</v>
      </c>
      <c r="P131" s="27">
        <f>IF(AND(Декабрь!J101&gt;=1,Декабрь!J101&lt;=10),(IF(Декабрь!L101="ПытьЯх", SUMIF(Декабрь!J101, "&lt;="&amp;10,Декабрь!P101),0)),0)</f>
        <v>0</v>
      </c>
      <c r="Q131" s="27">
        <f>IF(AND(Декабрь!J101&gt;=1,Декабрь!J101&lt;=10),(IF(Декабрь!L101="Нижневартовск", SUMIF(Декабрь!J101, "&lt;="&amp;10,Декабрь!P101),0)),0)</f>
        <v>0</v>
      </c>
    </row>
    <row r="132" spans="3:17">
      <c r="C132" s="27">
        <f>IF(AND(Декабрь!B102&gt;=1,Декабрь!B102&lt;=10),(IF(Декабрь!D102="Приобское", SUMIF(Декабрь!B102, "&lt;="&amp;10,Декабрь!J102),0)),0)</f>
        <v>0</v>
      </c>
      <c r="D132" s="27">
        <f>IF(AND(Декабрь!B102&gt;=1,Декабрь!B102&lt;=10),(IF(Декабрь!D102="ПытьЯх", SUMIF(Декабрь!B102, "&lt;="&amp;10,Декабрь!J102),0)),0)</f>
        <v>0</v>
      </c>
      <c r="E132" s="27">
        <f>IF(AND(Декабрь!B102&gt;=1,Декабрь!B102&lt;=10),(IF(Декабрь!D102="Нижневартовск", SUMIF(Декабрь!B102, "&lt;="&amp;10,Декабрь!J102),0)),0)</f>
        <v>0</v>
      </c>
      <c r="G132" s="27">
        <f>IF(AND(Декабрь!B102&gt;=1,Декабрь!B102&lt;=10),(IF(Декабрь!D102="Приобское", SUMIF(Декабрь!B102, "&lt;="&amp;10,Декабрь!H102),0)),0)</f>
        <v>0</v>
      </c>
      <c r="H132" s="27">
        <f>IF(AND(Декабрь!B102&gt;=1,Декабрь!B102&lt;=10),(IF(Декабрь!D102="ПытьЯх", SUMIF(Декабрь!B102, "&lt;="&amp;10,Декабрь!H102),0)),0)</f>
        <v>0</v>
      </c>
      <c r="I132" s="27">
        <f>IF(AND(Декабрь!B102&gt;=1,Декабрь!B102&lt;=10),(IF(Декабрь!D102="Нижневартовск", SUMIF(Декабрь!B102, "&lt;="&amp;10,Декабрь!H102),0)),0)</f>
        <v>0</v>
      </c>
      <c r="K132" s="27">
        <f>IF(AND(Декабрь!J102&gt;=1,Декабрь!J102&lt;=10),(IF(Декабрь!L102="Приобское", SUMIF(Декабрь!J102, "&lt;="&amp;10,Декабрь!R102),0)),0)</f>
        <v>0</v>
      </c>
      <c r="L132" s="27">
        <f>IF(AND(Декабрь!J102&gt;=1,Декабрь!J102&lt;=10),(IF(Декабрь!L102="ПытьЯх", SUMIF(Декабрь!J102, "&lt;="&amp;10,Декабрь!R102),0)),0)</f>
        <v>0</v>
      </c>
      <c r="M132" s="27">
        <f>IF(AND(Декабрь!J102&gt;=1,Декабрь!J102&lt;=10),(IF(Декабрь!L102="Нижневартовск", SUMIF(Декабрь!J102, "&lt;="&amp;10,Декабрь!R102),0)),0)</f>
        <v>0</v>
      </c>
      <c r="N132" s="4"/>
      <c r="O132" s="27">
        <f>IF(AND(Декабрь!J102&gt;=1,Декабрь!J102&lt;=10),(IF(Декабрь!L102="Приобское", SUMIF(Декабрь!J102, "&lt;="&amp;10,Декабрь!P102),0)),0)</f>
        <v>0</v>
      </c>
      <c r="P132" s="27">
        <f>IF(AND(Декабрь!J102&gt;=1,Декабрь!J102&lt;=10),(IF(Декабрь!L102="ПытьЯх", SUMIF(Декабрь!J102, "&lt;="&amp;10,Декабрь!P102),0)),0)</f>
        <v>0</v>
      </c>
      <c r="Q132" s="27">
        <f>IF(AND(Декабрь!J102&gt;=1,Декабрь!J102&lt;=10),(IF(Декабрь!L102="Нижневартовск", SUMIF(Декабрь!J102, "&lt;="&amp;10,Декабрь!P102),0)),0)</f>
        <v>0</v>
      </c>
    </row>
    <row r="133" spans="3:17">
      <c r="C133" s="27">
        <f>IF(AND(Декабрь!B103&gt;=1,Декабрь!B103&lt;=10),(IF(Декабрь!D103="Приобское", SUMIF(Декабрь!B103, "&lt;="&amp;10,Декабрь!J103),0)),0)</f>
        <v>0</v>
      </c>
      <c r="D133" s="27">
        <f>IF(AND(Декабрь!B103&gt;=1,Декабрь!B103&lt;=10),(IF(Декабрь!D103="ПытьЯх", SUMIF(Декабрь!B103, "&lt;="&amp;10,Декабрь!J103),0)),0)</f>
        <v>0</v>
      </c>
      <c r="E133" s="27">
        <f>IF(AND(Декабрь!B103&gt;=1,Декабрь!B103&lt;=10),(IF(Декабрь!D103="Нижневартовск", SUMIF(Декабрь!B103, "&lt;="&amp;10,Декабрь!J103),0)),0)</f>
        <v>0</v>
      </c>
      <c r="G133" s="27">
        <f>IF(AND(Декабрь!B103&gt;=1,Декабрь!B103&lt;=10),(IF(Декабрь!D103="Приобское", SUMIF(Декабрь!B103, "&lt;="&amp;10,Декабрь!H103),0)),0)</f>
        <v>0</v>
      </c>
      <c r="H133" s="27">
        <f>IF(AND(Декабрь!B103&gt;=1,Декабрь!B103&lt;=10),(IF(Декабрь!D103="ПытьЯх", SUMIF(Декабрь!B103, "&lt;="&amp;10,Декабрь!H103),0)),0)</f>
        <v>0</v>
      </c>
      <c r="I133" s="27">
        <f>IF(AND(Декабрь!B103&gt;=1,Декабрь!B103&lt;=10),(IF(Декабрь!D103="Нижневартовск", SUMIF(Декабрь!B103, "&lt;="&amp;10,Декабрь!H103),0)),0)</f>
        <v>0</v>
      </c>
      <c r="K133" s="27">
        <f>IF(AND(Декабрь!J103&gt;=1,Декабрь!J103&lt;=10),(IF(Декабрь!L103="Приобское", SUMIF(Декабрь!J103, "&lt;="&amp;10,Декабрь!R103),0)),0)</f>
        <v>0</v>
      </c>
      <c r="L133" s="27">
        <f>IF(AND(Декабрь!J103&gt;=1,Декабрь!J103&lt;=10),(IF(Декабрь!L103="ПытьЯх", SUMIF(Декабрь!J103, "&lt;="&amp;10,Декабрь!R103),0)),0)</f>
        <v>0</v>
      </c>
      <c r="M133" s="27">
        <f>IF(AND(Декабрь!J103&gt;=1,Декабрь!J103&lt;=10),(IF(Декабрь!L103="Нижневартовск", SUMIF(Декабрь!J103, "&lt;="&amp;10,Декабрь!R103),0)),0)</f>
        <v>0</v>
      </c>
      <c r="N133" s="4"/>
      <c r="O133" s="27">
        <f>IF(AND(Декабрь!J103&gt;=1,Декабрь!J103&lt;=10),(IF(Декабрь!L103="Приобское", SUMIF(Декабрь!J103, "&lt;="&amp;10,Декабрь!P103),0)),0)</f>
        <v>0</v>
      </c>
      <c r="P133" s="27">
        <f>IF(AND(Декабрь!J103&gt;=1,Декабрь!J103&lt;=10),(IF(Декабрь!L103="ПытьЯх", SUMIF(Декабрь!J103, "&lt;="&amp;10,Декабрь!P103),0)),0)</f>
        <v>0</v>
      </c>
      <c r="Q133" s="27">
        <f>IF(AND(Декабрь!J103&gt;=1,Декабрь!J103&lt;=10),(IF(Декабрь!L103="Нижневартовск", SUMIF(Декабрь!J103, "&lt;="&amp;10,Декабрь!P103),0)),0)</f>
        <v>0</v>
      </c>
    </row>
    <row r="134" spans="3:17">
      <c r="C134" s="27">
        <f>IF(AND(Декабрь!B104&gt;=1,Декабрь!B104&lt;=10),(IF(Декабрь!D104="Приобское", SUMIF(Декабрь!B104, "&lt;="&amp;10,Декабрь!J104),0)),0)</f>
        <v>0</v>
      </c>
      <c r="D134" s="27">
        <f>IF(AND(Декабрь!B104&gt;=1,Декабрь!B104&lt;=10),(IF(Декабрь!D104="ПытьЯх", SUMIF(Декабрь!B104, "&lt;="&amp;10,Декабрь!J104),0)),0)</f>
        <v>0</v>
      </c>
      <c r="E134" s="27">
        <f>IF(AND(Декабрь!B104&gt;=1,Декабрь!B104&lt;=10),(IF(Декабрь!D104="Нижневартовск", SUMIF(Декабрь!B104, "&lt;="&amp;10,Декабрь!J104),0)),0)</f>
        <v>0</v>
      </c>
      <c r="G134" s="27">
        <f>IF(AND(Декабрь!B104&gt;=1,Декабрь!B104&lt;=10),(IF(Декабрь!D104="Приобское", SUMIF(Декабрь!B104, "&lt;="&amp;10,Декабрь!H104),0)),0)</f>
        <v>0</v>
      </c>
      <c r="H134" s="27">
        <f>IF(AND(Декабрь!B104&gt;=1,Декабрь!B104&lt;=10),(IF(Декабрь!D104="ПытьЯх", SUMIF(Декабрь!B104, "&lt;="&amp;10,Декабрь!H104),0)),0)</f>
        <v>0</v>
      </c>
      <c r="I134" s="27">
        <f>IF(AND(Декабрь!B104&gt;=1,Декабрь!B104&lt;=10),(IF(Декабрь!D104="Нижневартовск", SUMIF(Декабрь!B104, "&lt;="&amp;10,Декабрь!H104),0)),0)</f>
        <v>0</v>
      </c>
      <c r="K134" s="27">
        <f>IF(AND(Декабрь!J104&gt;=1,Декабрь!J104&lt;=10),(IF(Декабрь!L104="Приобское", SUMIF(Декабрь!J104, "&lt;="&amp;10,Декабрь!R104),0)),0)</f>
        <v>0</v>
      </c>
      <c r="L134" s="27">
        <f>IF(AND(Декабрь!J104&gt;=1,Декабрь!J104&lt;=10),(IF(Декабрь!L104="ПытьЯх", SUMIF(Декабрь!J104, "&lt;="&amp;10,Декабрь!R104),0)),0)</f>
        <v>0</v>
      </c>
      <c r="M134" s="27">
        <f>IF(AND(Декабрь!J104&gt;=1,Декабрь!J104&lt;=10),(IF(Декабрь!L104="Нижневартовск", SUMIF(Декабрь!J104, "&lt;="&amp;10,Декабрь!R104),0)),0)</f>
        <v>0</v>
      </c>
      <c r="N134" s="4"/>
      <c r="O134" s="27">
        <f>IF(AND(Декабрь!J104&gt;=1,Декабрь!J104&lt;=10),(IF(Декабрь!L104="Приобское", SUMIF(Декабрь!J104, "&lt;="&amp;10,Декабрь!P104),0)),0)</f>
        <v>0</v>
      </c>
      <c r="P134" s="27">
        <f>IF(AND(Декабрь!J104&gt;=1,Декабрь!J104&lt;=10),(IF(Декабрь!L104="ПытьЯх", SUMIF(Декабрь!J104, "&lt;="&amp;10,Декабрь!P104),0)),0)</f>
        <v>0</v>
      </c>
      <c r="Q134" s="27">
        <f>IF(AND(Декабрь!J104&gt;=1,Декабрь!J104&lt;=10),(IF(Декабрь!L104="Нижневартовск", SUMIF(Декабрь!J104, "&lt;="&amp;10,Декабрь!P104),0)),0)</f>
        <v>0</v>
      </c>
    </row>
    <row r="135" spans="3:17">
      <c r="C135" s="27">
        <f>IF(AND(Декабрь!B105&gt;=1,Декабрь!B105&lt;=10),(IF(Декабрь!D105="Приобское", SUMIF(Декабрь!B105, "&lt;="&amp;10,Декабрь!J105),0)),0)</f>
        <v>0</v>
      </c>
      <c r="D135" s="27">
        <f>IF(AND(Декабрь!B105&gt;=1,Декабрь!B105&lt;=10),(IF(Декабрь!D105="ПытьЯх", SUMIF(Декабрь!B105, "&lt;="&amp;10,Декабрь!J105),0)),0)</f>
        <v>0</v>
      </c>
      <c r="E135" s="27">
        <f>IF(AND(Декабрь!B105&gt;=1,Декабрь!B105&lt;=10),(IF(Декабрь!D105="Нижневартовск", SUMIF(Декабрь!B105, "&lt;="&amp;10,Декабрь!J105),0)),0)</f>
        <v>0</v>
      </c>
      <c r="G135" s="27">
        <f>IF(AND(Декабрь!B105&gt;=1,Декабрь!B105&lt;=10),(IF(Декабрь!D105="Приобское", SUMIF(Декабрь!B105, "&lt;="&amp;10,Декабрь!H105),0)),0)</f>
        <v>0</v>
      </c>
      <c r="H135" s="27">
        <f>IF(AND(Декабрь!B105&gt;=1,Декабрь!B105&lt;=10),(IF(Декабрь!D105="ПытьЯх", SUMIF(Декабрь!B105, "&lt;="&amp;10,Декабрь!H105),0)),0)</f>
        <v>0</v>
      </c>
      <c r="I135" s="27">
        <f>IF(AND(Декабрь!B105&gt;=1,Декабрь!B105&lt;=10),(IF(Декабрь!D105="Нижневартовск", SUMIF(Декабрь!B105, "&lt;="&amp;10,Декабрь!H105),0)),0)</f>
        <v>0</v>
      </c>
      <c r="K135" s="27">
        <f>IF(AND(Декабрь!J105&gt;=1,Декабрь!J105&lt;=10),(IF(Декабрь!L105="Приобское", SUMIF(Декабрь!J105, "&lt;="&amp;10,Декабрь!R105),0)),0)</f>
        <v>0</v>
      </c>
      <c r="L135" s="27">
        <f>IF(AND(Декабрь!J105&gt;=1,Декабрь!J105&lt;=10),(IF(Декабрь!L105="ПытьЯх", SUMIF(Декабрь!J105, "&lt;="&amp;10,Декабрь!R105),0)),0)</f>
        <v>0</v>
      </c>
      <c r="M135" s="27">
        <f>IF(AND(Декабрь!J105&gt;=1,Декабрь!J105&lt;=10),(IF(Декабрь!L105="Нижневартовск", SUMIF(Декабрь!J105, "&lt;="&amp;10,Декабрь!R105),0)),0)</f>
        <v>0</v>
      </c>
      <c r="N135" s="4"/>
      <c r="O135" s="27">
        <f>IF(AND(Декабрь!J105&gt;=1,Декабрь!J105&lt;=10),(IF(Декабрь!L105="Приобское", SUMIF(Декабрь!J105, "&lt;="&amp;10,Декабрь!P105),0)),0)</f>
        <v>0</v>
      </c>
      <c r="P135" s="27">
        <f>IF(AND(Декабрь!J105&gt;=1,Декабрь!J105&lt;=10),(IF(Декабрь!L105="ПытьЯх", SUMIF(Декабрь!J105, "&lt;="&amp;10,Декабрь!P105),0)),0)</f>
        <v>0</v>
      </c>
      <c r="Q135" s="27">
        <f>IF(AND(Декабрь!J105&gt;=1,Декабрь!J105&lt;=10),(IF(Декабрь!L105="Нижневартовск", SUMIF(Декабрь!J105, "&lt;="&amp;10,Декабрь!P105),0)),0)</f>
        <v>0</v>
      </c>
    </row>
    <row r="136" spans="3:17">
      <c r="C136" s="27">
        <f>IF(AND(Декабрь!B106&gt;=1,Декабрь!B106&lt;=10),(IF(Декабрь!D106="Приобское", SUMIF(Декабрь!B106, "&lt;="&amp;10,Декабрь!J106),0)),0)</f>
        <v>0</v>
      </c>
      <c r="D136" s="27">
        <f>IF(AND(Декабрь!B106&gt;=1,Декабрь!B106&lt;=10),(IF(Декабрь!D106="ПытьЯх", SUMIF(Декабрь!B106, "&lt;="&amp;10,Декабрь!J106),0)),0)</f>
        <v>0</v>
      </c>
      <c r="E136" s="27">
        <f>IF(AND(Декабрь!B106&gt;=1,Декабрь!B106&lt;=10),(IF(Декабрь!D106="Нижневартовск", SUMIF(Декабрь!B106, "&lt;="&amp;10,Декабрь!J106),0)),0)</f>
        <v>0</v>
      </c>
      <c r="G136" s="27">
        <f>IF(AND(Декабрь!B106&gt;=1,Декабрь!B106&lt;=10),(IF(Декабрь!D106="Приобское", SUMIF(Декабрь!B106, "&lt;="&amp;10,Декабрь!H106),0)),0)</f>
        <v>0</v>
      </c>
      <c r="H136" s="27">
        <f>IF(AND(Декабрь!B106&gt;=1,Декабрь!B106&lt;=10),(IF(Декабрь!D106="ПытьЯх", SUMIF(Декабрь!B106, "&lt;="&amp;10,Декабрь!H106),0)),0)</f>
        <v>0</v>
      </c>
      <c r="I136" s="27">
        <f>IF(AND(Декабрь!B106&gt;=1,Декабрь!B106&lt;=10),(IF(Декабрь!D106="Нижневартовск", SUMIF(Декабрь!B106, "&lt;="&amp;10,Декабрь!H106),0)),0)</f>
        <v>0</v>
      </c>
      <c r="K136" s="27">
        <f>IF(AND(Декабрь!J106&gt;=1,Декабрь!J106&lt;=10),(IF(Декабрь!L106="Приобское", SUMIF(Декабрь!J106, "&lt;="&amp;10,Декабрь!R106),0)),0)</f>
        <v>0</v>
      </c>
      <c r="L136" s="27">
        <f>IF(AND(Декабрь!J106&gt;=1,Декабрь!J106&lt;=10),(IF(Декабрь!L106="ПытьЯх", SUMIF(Декабрь!J106, "&lt;="&amp;10,Декабрь!R106),0)),0)</f>
        <v>0</v>
      </c>
      <c r="M136" s="27">
        <f>IF(AND(Декабрь!J106&gt;=1,Декабрь!J106&lt;=10),(IF(Декабрь!L106="Нижневартовск", SUMIF(Декабрь!J106, "&lt;="&amp;10,Декабрь!R106),0)),0)</f>
        <v>0</v>
      </c>
      <c r="N136" s="4"/>
      <c r="O136" s="27">
        <f>IF(AND(Декабрь!J106&gt;=1,Декабрь!J106&lt;=10),(IF(Декабрь!L106="Приобское", SUMIF(Декабрь!J106, "&lt;="&amp;10,Декабрь!P106),0)),0)</f>
        <v>0</v>
      </c>
      <c r="P136" s="27">
        <f>IF(AND(Декабрь!J106&gt;=1,Декабрь!J106&lt;=10),(IF(Декабрь!L106="ПытьЯх", SUMIF(Декабрь!J106, "&lt;="&amp;10,Декабрь!P106),0)),0)</f>
        <v>0</v>
      </c>
      <c r="Q136" s="27">
        <f>IF(AND(Декабрь!J106&gt;=1,Декабрь!J106&lt;=10),(IF(Декабрь!L106="Нижневартовск", SUMIF(Декабрь!J106, "&lt;="&amp;10,Декабрь!P106),0)),0)</f>
        <v>0</v>
      </c>
    </row>
    <row r="137" spans="3:17">
      <c r="C137" s="27">
        <f>IF(AND(Декабрь!B107&gt;=1,Декабрь!B107&lt;=10),(IF(Декабрь!D107="Приобское", SUMIF(Декабрь!B107, "&lt;="&amp;10,Декабрь!J107),0)),0)</f>
        <v>0</v>
      </c>
      <c r="D137" s="27">
        <f>IF(AND(Декабрь!B107&gt;=1,Декабрь!B107&lt;=10),(IF(Декабрь!D107="ПытьЯх", SUMIF(Декабрь!B107, "&lt;="&amp;10,Декабрь!J107),0)),0)</f>
        <v>0</v>
      </c>
      <c r="E137" s="27">
        <f>IF(AND(Декабрь!B107&gt;=1,Декабрь!B107&lt;=10),(IF(Декабрь!D107="Нижневартовск", SUMIF(Декабрь!B107, "&lt;="&amp;10,Декабрь!J107),0)),0)</f>
        <v>0</v>
      </c>
      <c r="G137" s="27">
        <f>IF(AND(Декабрь!B107&gt;=1,Декабрь!B107&lt;=10),(IF(Декабрь!D107="Приобское", SUMIF(Декабрь!B107, "&lt;="&amp;10,Декабрь!H107),0)),0)</f>
        <v>0</v>
      </c>
      <c r="H137" s="27">
        <f>IF(AND(Декабрь!B107&gt;=1,Декабрь!B107&lt;=10),(IF(Декабрь!D107="ПытьЯх", SUMIF(Декабрь!B107, "&lt;="&amp;10,Декабрь!H107),0)),0)</f>
        <v>0</v>
      </c>
      <c r="I137" s="27">
        <f>IF(AND(Декабрь!B107&gt;=1,Декабрь!B107&lt;=10),(IF(Декабрь!D107="Нижневартовск", SUMIF(Декабрь!B107, "&lt;="&amp;10,Декабрь!H107),0)),0)</f>
        <v>0</v>
      </c>
      <c r="K137" s="27">
        <f>IF(AND(Декабрь!J107&gt;=1,Декабрь!J107&lt;=10),(IF(Декабрь!L107="Приобское", SUMIF(Декабрь!J107, "&lt;="&amp;10,Декабрь!R107),0)),0)</f>
        <v>0</v>
      </c>
      <c r="L137" s="27">
        <f>IF(AND(Декабрь!J107&gt;=1,Декабрь!J107&lt;=10),(IF(Декабрь!L107="ПытьЯх", SUMIF(Декабрь!J107, "&lt;="&amp;10,Декабрь!R107),0)),0)</f>
        <v>0</v>
      </c>
      <c r="M137" s="27">
        <f>IF(AND(Декабрь!J107&gt;=1,Декабрь!J107&lt;=10),(IF(Декабрь!L107="Нижневартовск", SUMIF(Декабрь!J107, "&lt;="&amp;10,Декабрь!R107),0)),0)</f>
        <v>0</v>
      </c>
      <c r="N137" s="4"/>
      <c r="O137" s="27">
        <f>IF(AND(Декабрь!J107&gt;=1,Декабрь!J107&lt;=10),(IF(Декабрь!L107="Приобское", SUMIF(Декабрь!J107, "&lt;="&amp;10,Декабрь!P107),0)),0)</f>
        <v>0</v>
      </c>
      <c r="P137" s="27">
        <f>IF(AND(Декабрь!J107&gt;=1,Декабрь!J107&lt;=10),(IF(Декабрь!L107="ПытьЯх", SUMIF(Декабрь!J107, "&lt;="&amp;10,Декабрь!P107),0)),0)</f>
        <v>0</v>
      </c>
      <c r="Q137" s="27">
        <f>IF(AND(Декабрь!J107&gt;=1,Декабрь!J107&lt;=10),(IF(Декабрь!L107="Нижневартовск", SUMIF(Декабрь!J107, "&lt;="&amp;10,Декабрь!P107),0)),0)</f>
        <v>0</v>
      </c>
    </row>
    <row r="138" spans="3:17">
      <c r="C138" s="27">
        <f>IF(AND(Декабрь!B108&gt;=1,Декабрь!B108&lt;=10),(IF(Декабрь!D108="Приобское", SUMIF(Декабрь!B108, "&lt;="&amp;10,Декабрь!J108),0)),0)</f>
        <v>0</v>
      </c>
      <c r="D138" s="27">
        <f>IF(AND(Декабрь!B108&gt;=1,Декабрь!B108&lt;=10),(IF(Декабрь!D108="ПытьЯх", SUMIF(Декабрь!B108, "&lt;="&amp;10,Декабрь!J108),0)),0)</f>
        <v>0</v>
      </c>
      <c r="E138" s="27">
        <f>IF(AND(Декабрь!B108&gt;=1,Декабрь!B108&lt;=10),(IF(Декабрь!D108="Нижневартовск", SUMIF(Декабрь!B108, "&lt;="&amp;10,Декабрь!J108),0)),0)</f>
        <v>0</v>
      </c>
      <c r="G138" s="27">
        <f>IF(AND(Декабрь!B108&gt;=1,Декабрь!B108&lt;=10),(IF(Декабрь!D108="Приобское", SUMIF(Декабрь!B108, "&lt;="&amp;10,Декабрь!H108),0)),0)</f>
        <v>0</v>
      </c>
      <c r="H138" s="27">
        <f>IF(AND(Декабрь!B108&gt;=1,Декабрь!B108&lt;=10),(IF(Декабрь!D108="ПытьЯх", SUMIF(Декабрь!B108, "&lt;="&amp;10,Декабрь!H108),0)),0)</f>
        <v>0</v>
      </c>
      <c r="I138" s="27">
        <f>IF(AND(Декабрь!B108&gt;=1,Декабрь!B108&lt;=10),(IF(Декабрь!D108="Нижневартовск", SUMIF(Декабрь!B108, "&lt;="&amp;10,Декабрь!H108),0)),0)</f>
        <v>0</v>
      </c>
      <c r="K138" s="27">
        <f>IF(AND(Декабрь!J108&gt;=1,Декабрь!J108&lt;=10),(IF(Декабрь!L108="Приобское", SUMIF(Декабрь!J108, "&lt;="&amp;10,Декабрь!R108),0)),0)</f>
        <v>0</v>
      </c>
      <c r="L138" s="27">
        <f>IF(AND(Декабрь!J108&gt;=1,Декабрь!J108&lt;=10),(IF(Декабрь!L108="ПытьЯх", SUMIF(Декабрь!J108, "&lt;="&amp;10,Декабрь!R108),0)),0)</f>
        <v>0</v>
      </c>
      <c r="M138" s="27">
        <f>IF(AND(Декабрь!J108&gt;=1,Декабрь!J108&lt;=10),(IF(Декабрь!L108="Нижневартовск", SUMIF(Декабрь!J108, "&lt;="&amp;10,Декабрь!R108),0)),0)</f>
        <v>0</v>
      </c>
      <c r="N138" s="4"/>
      <c r="O138" s="27">
        <f>IF(AND(Декабрь!J108&gt;=1,Декабрь!J108&lt;=10),(IF(Декабрь!L108="Приобское", SUMIF(Декабрь!J108, "&lt;="&amp;10,Декабрь!P108),0)),0)</f>
        <v>0</v>
      </c>
      <c r="P138" s="27">
        <f>IF(AND(Декабрь!J108&gt;=1,Декабрь!J108&lt;=10),(IF(Декабрь!L108="ПытьЯх", SUMIF(Декабрь!J108, "&lt;="&amp;10,Декабрь!P108),0)),0)</f>
        <v>0</v>
      </c>
      <c r="Q138" s="27">
        <f>IF(AND(Декабрь!J108&gt;=1,Декабрь!J108&lt;=10),(IF(Декабрь!L108="Нижневартовск", SUMIF(Декабрь!J108, "&lt;="&amp;10,Декабрь!P108),0)),0)</f>
        <v>0</v>
      </c>
    </row>
    <row r="139" spans="3:17">
      <c r="C139" s="27">
        <f>IF(AND(Декабрь!B109&gt;=1,Декабрь!B109&lt;=10),(IF(Декабрь!D109="Приобское", SUMIF(Декабрь!B109, "&lt;="&amp;10,Декабрь!J109),0)),0)</f>
        <v>0</v>
      </c>
      <c r="D139" s="27">
        <f>IF(AND(Декабрь!B109&gt;=1,Декабрь!B109&lt;=10),(IF(Декабрь!D109="ПытьЯх", SUMIF(Декабрь!B109, "&lt;="&amp;10,Декабрь!J109),0)),0)</f>
        <v>0</v>
      </c>
      <c r="E139" s="27">
        <f>IF(AND(Декабрь!B109&gt;=1,Декабрь!B109&lt;=10),(IF(Декабрь!D109="Нижневартовск", SUMIF(Декабрь!B109, "&lt;="&amp;10,Декабрь!J109),0)),0)</f>
        <v>0</v>
      </c>
      <c r="G139" s="27">
        <f>IF(AND(Декабрь!B109&gt;=1,Декабрь!B109&lt;=10),(IF(Декабрь!D109="Приобское", SUMIF(Декабрь!B109, "&lt;="&amp;10,Декабрь!H109),0)),0)</f>
        <v>0</v>
      </c>
      <c r="H139" s="27">
        <f>IF(AND(Декабрь!B109&gt;=1,Декабрь!B109&lt;=10),(IF(Декабрь!D109="ПытьЯх", SUMIF(Декабрь!B109, "&lt;="&amp;10,Декабрь!H109),0)),0)</f>
        <v>0</v>
      </c>
      <c r="I139" s="27">
        <f>IF(AND(Декабрь!B109&gt;=1,Декабрь!B109&lt;=10),(IF(Декабрь!D109="Нижневартовск", SUMIF(Декабрь!B109, "&lt;="&amp;10,Декабрь!H109),0)),0)</f>
        <v>0</v>
      </c>
      <c r="K139" s="27">
        <f>IF(AND(Декабрь!J109&gt;=1,Декабрь!J109&lt;=10),(IF(Декабрь!L109="Приобское", SUMIF(Декабрь!J109, "&lt;="&amp;10,Декабрь!R109),0)),0)</f>
        <v>0</v>
      </c>
      <c r="L139" s="27">
        <f>IF(AND(Декабрь!J109&gt;=1,Декабрь!J109&lt;=10),(IF(Декабрь!L109="ПытьЯх", SUMIF(Декабрь!J109, "&lt;="&amp;10,Декабрь!R109),0)),0)</f>
        <v>0</v>
      </c>
      <c r="M139" s="27">
        <f>IF(AND(Декабрь!J109&gt;=1,Декабрь!J109&lt;=10),(IF(Декабрь!L109="Нижневартовск", SUMIF(Декабрь!J109, "&lt;="&amp;10,Декабрь!R109),0)),0)</f>
        <v>0</v>
      </c>
      <c r="N139" s="4"/>
      <c r="O139" s="27">
        <f>IF(AND(Декабрь!J109&gt;=1,Декабрь!J109&lt;=10),(IF(Декабрь!L109="Приобское", SUMIF(Декабрь!J109, "&lt;="&amp;10,Декабрь!P109),0)),0)</f>
        <v>0</v>
      </c>
      <c r="P139" s="27">
        <f>IF(AND(Декабрь!J109&gt;=1,Декабрь!J109&lt;=10),(IF(Декабрь!L109="ПытьЯх", SUMIF(Декабрь!J109, "&lt;="&amp;10,Декабрь!P109),0)),0)</f>
        <v>0</v>
      </c>
      <c r="Q139" s="27">
        <f>IF(AND(Декабрь!J109&gt;=1,Декабрь!J109&lt;=10),(IF(Декабрь!L109="Нижневартовск", SUMIF(Декабрь!J109, "&lt;="&amp;10,Декабрь!P109),0)),0)</f>
        <v>0</v>
      </c>
    </row>
    <row r="140" spans="3:17">
      <c r="C140" s="27">
        <f>IF(AND(Декабрь!B110&gt;=1,Декабрь!B110&lt;=10),(IF(Декабрь!D110="Приобское", SUMIF(Декабрь!B110, "&lt;="&amp;10,Декабрь!J110),0)),0)</f>
        <v>0</v>
      </c>
      <c r="D140" s="27">
        <f>IF(AND(Декабрь!B110&gt;=1,Декабрь!B110&lt;=10),(IF(Декабрь!D110="ПытьЯх", SUMIF(Декабрь!B110, "&lt;="&amp;10,Декабрь!J110),0)),0)</f>
        <v>0</v>
      </c>
      <c r="E140" s="27">
        <f>IF(AND(Декабрь!B110&gt;=1,Декабрь!B110&lt;=10),(IF(Декабрь!D110="Нижневартовск", SUMIF(Декабрь!B110, "&lt;="&amp;10,Декабрь!J110),0)),0)</f>
        <v>0</v>
      </c>
      <c r="G140" s="27">
        <f>IF(AND(Декабрь!B110&gt;=1,Декабрь!B110&lt;=10),(IF(Декабрь!D110="Приобское", SUMIF(Декабрь!B110, "&lt;="&amp;10,Декабрь!H110),0)),0)</f>
        <v>0</v>
      </c>
      <c r="H140" s="27">
        <f>IF(AND(Декабрь!B110&gt;=1,Декабрь!B110&lt;=10),(IF(Декабрь!D110="ПытьЯх", SUMIF(Декабрь!B110, "&lt;="&amp;10,Декабрь!H110),0)),0)</f>
        <v>0</v>
      </c>
      <c r="I140" s="27">
        <f>IF(AND(Декабрь!B110&gt;=1,Декабрь!B110&lt;=10),(IF(Декабрь!D110="Нижневартовск", SUMIF(Декабрь!B110, "&lt;="&amp;10,Декабрь!H110),0)),0)</f>
        <v>0</v>
      </c>
      <c r="K140" s="27">
        <f>IF(AND(Декабрь!J110&gt;=1,Декабрь!J110&lt;=10),(IF(Декабрь!L110="Приобское", SUMIF(Декабрь!J110, "&lt;="&amp;10,Декабрь!R110),0)),0)</f>
        <v>0</v>
      </c>
      <c r="L140" s="27">
        <f>IF(AND(Декабрь!J110&gt;=1,Декабрь!J110&lt;=10),(IF(Декабрь!L110="ПытьЯх", SUMIF(Декабрь!J110, "&lt;="&amp;10,Декабрь!R110),0)),0)</f>
        <v>0</v>
      </c>
      <c r="M140" s="27">
        <f>IF(AND(Декабрь!J110&gt;=1,Декабрь!J110&lt;=10),(IF(Декабрь!L110="Нижневартовск", SUMIF(Декабрь!J110, "&lt;="&amp;10,Декабрь!R110),0)),0)</f>
        <v>0</v>
      </c>
      <c r="N140" s="4"/>
      <c r="O140" s="27">
        <f>IF(AND(Декабрь!J110&gt;=1,Декабрь!J110&lt;=10),(IF(Декабрь!L110="Приобское", SUMIF(Декабрь!J110, "&lt;="&amp;10,Декабрь!P110),0)),0)</f>
        <v>0</v>
      </c>
      <c r="P140" s="27">
        <f>IF(AND(Декабрь!J110&gt;=1,Декабрь!J110&lt;=10),(IF(Декабрь!L110="ПытьЯх", SUMIF(Декабрь!J110, "&lt;="&amp;10,Декабрь!P110),0)),0)</f>
        <v>0</v>
      </c>
      <c r="Q140" s="27">
        <f>IF(AND(Декабрь!J110&gt;=1,Декабрь!J110&lt;=10),(IF(Декабрь!L110="Нижневартовск", SUMIF(Декабрь!J110, "&lt;="&amp;10,Декабрь!P110),0)),0)</f>
        <v>0</v>
      </c>
    </row>
    <row r="141" spans="3:17">
      <c r="C141" s="27">
        <f>IF(AND(Декабрь!B111&gt;=1,Декабрь!B111&lt;=10),(IF(Декабрь!D111="Приобское", SUMIF(Декабрь!B111, "&lt;="&amp;10,Декабрь!J111),0)),0)</f>
        <v>0</v>
      </c>
      <c r="D141" s="27">
        <f>IF(AND(Декабрь!B111&gt;=1,Декабрь!B111&lt;=10),(IF(Декабрь!D111="ПытьЯх", SUMIF(Декабрь!B111, "&lt;="&amp;10,Декабрь!J111),0)),0)</f>
        <v>0</v>
      </c>
      <c r="E141" s="27">
        <f>IF(AND(Декабрь!B111&gt;=1,Декабрь!B111&lt;=10),(IF(Декабрь!D111="Нижневартовск", SUMIF(Декабрь!B111, "&lt;="&amp;10,Декабрь!J111),0)),0)</f>
        <v>0</v>
      </c>
      <c r="G141" s="27">
        <f>IF(AND(Декабрь!B111&gt;=1,Декабрь!B111&lt;=10),(IF(Декабрь!D111="Приобское", SUMIF(Декабрь!B111, "&lt;="&amp;10,Декабрь!H111),0)),0)</f>
        <v>0</v>
      </c>
      <c r="H141" s="27">
        <f>IF(AND(Декабрь!B111&gt;=1,Декабрь!B111&lt;=10),(IF(Декабрь!D111="ПытьЯх", SUMIF(Декабрь!B111, "&lt;="&amp;10,Декабрь!H111),0)),0)</f>
        <v>0</v>
      </c>
      <c r="I141" s="27">
        <f>IF(AND(Декабрь!B111&gt;=1,Декабрь!B111&lt;=10),(IF(Декабрь!D111="Нижневартовск", SUMIF(Декабрь!B111, "&lt;="&amp;10,Декабрь!H111),0)),0)</f>
        <v>0</v>
      </c>
      <c r="K141" s="27">
        <f>IF(AND(Декабрь!J111&gt;=1,Декабрь!J111&lt;=10),(IF(Декабрь!L111="Приобское", SUMIF(Декабрь!J111, "&lt;="&amp;10,Декабрь!R111),0)),0)</f>
        <v>0</v>
      </c>
      <c r="L141" s="27">
        <f>IF(AND(Декабрь!J111&gt;=1,Декабрь!J111&lt;=10),(IF(Декабрь!L111="ПытьЯх", SUMIF(Декабрь!J111, "&lt;="&amp;10,Декабрь!R111),0)),0)</f>
        <v>0</v>
      </c>
      <c r="M141" s="27">
        <f>IF(AND(Декабрь!J111&gt;=1,Декабрь!J111&lt;=10),(IF(Декабрь!L111="Нижневартовск", SUMIF(Декабрь!J111, "&lt;="&amp;10,Декабрь!R111),0)),0)</f>
        <v>0</v>
      </c>
      <c r="N141" s="4"/>
      <c r="O141" s="27">
        <f>IF(AND(Декабрь!J111&gt;=1,Декабрь!J111&lt;=10),(IF(Декабрь!L111="Приобское", SUMIF(Декабрь!J111, "&lt;="&amp;10,Декабрь!P111),0)),0)</f>
        <v>0</v>
      </c>
      <c r="P141" s="27">
        <f>IF(AND(Декабрь!J111&gt;=1,Декабрь!J111&lt;=10),(IF(Декабрь!L111="ПытьЯх", SUMIF(Декабрь!J111, "&lt;="&amp;10,Декабрь!P111),0)),0)</f>
        <v>0</v>
      </c>
      <c r="Q141" s="27">
        <f>IF(AND(Декабрь!J111&gt;=1,Декабрь!J111&lt;=10),(IF(Декабрь!L111="Нижневартовск", SUMIF(Декабрь!J111, "&lt;="&amp;10,Декабрь!P111),0)),0)</f>
        <v>0</v>
      </c>
    </row>
    <row r="142" spans="3:17">
      <c r="C142" s="27">
        <f>IF(AND(Декабрь!B112&gt;=1,Декабрь!B112&lt;=10),(IF(Декабрь!D112="Приобское", SUMIF(Декабрь!B112, "&lt;="&amp;10,Декабрь!J112),0)),0)</f>
        <v>0</v>
      </c>
      <c r="D142" s="27">
        <f>IF(AND(Декабрь!B112&gt;=1,Декабрь!B112&lt;=10),(IF(Декабрь!D112="ПытьЯх", SUMIF(Декабрь!B112, "&lt;="&amp;10,Декабрь!J112),0)),0)</f>
        <v>0</v>
      </c>
      <c r="E142" s="27">
        <f>IF(AND(Декабрь!B112&gt;=1,Декабрь!B112&lt;=10),(IF(Декабрь!D112="Нижневартовск", SUMIF(Декабрь!B112, "&lt;="&amp;10,Декабрь!J112),0)),0)</f>
        <v>0</v>
      </c>
      <c r="G142" s="27">
        <f>IF(AND(Декабрь!B112&gt;=1,Декабрь!B112&lt;=10),(IF(Декабрь!D112="Приобское", SUMIF(Декабрь!B112, "&lt;="&amp;10,Декабрь!H112),0)),0)</f>
        <v>0</v>
      </c>
      <c r="H142" s="27">
        <f>IF(AND(Декабрь!B112&gt;=1,Декабрь!B112&lt;=10),(IF(Декабрь!D112="ПытьЯх", SUMIF(Декабрь!B112, "&lt;="&amp;10,Декабрь!H112),0)),0)</f>
        <v>0</v>
      </c>
      <c r="I142" s="27">
        <f>IF(AND(Декабрь!B112&gt;=1,Декабрь!B112&lt;=10),(IF(Декабрь!D112="Нижневартовск", SUMIF(Декабрь!B112, "&lt;="&amp;10,Декабрь!H112),0)),0)</f>
        <v>0</v>
      </c>
      <c r="K142" s="27">
        <f>IF(AND(Декабрь!J112&gt;=1,Декабрь!J112&lt;=10),(IF(Декабрь!L112="Приобское", SUMIF(Декабрь!J112, "&lt;="&amp;10,Декабрь!R112),0)),0)</f>
        <v>0</v>
      </c>
      <c r="L142" s="27">
        <f>IF(AND(Декабрь!J112&gt;=1,Декабрь!J112&lt;=10),(IF(Декабрь!L112="ПытьЯх", SUMIF(Декабрь!J112, "&lt;="&amp;10,Декабрь!R112),0)),0)</f>
        <v>0</v>
      </c>
      <c r="M142" s="27">
        <f>IF(AND(Декабрь!J112&gt;=1,Декабрь!J112&lt;=10),(IF(Декабрь!L112="Нижневартовск", SUMIF(Декабрь!J112, "&lt;="&amp;10,Декабрь!R112),0)),0)</f>
        <v>0</v>
      </c>
      <c r="N142" s="4"/>
      <c r="O142" s="27">
        <f>IF(AND(Декабрь!J112&gt;=1,Декабрь!J112&lt;=10),(IF(Декабрь!L112="Приобское", SUMIF(Декабрь!J112, "&lt;="&amp;10,Декабрь!P112),0)),0)</f>
        <v>0</v>
      </c>
      <c r="P142" s="27">
        <f>IF(AND(Декабрь!J112&gt;=1,Декабрь!J112&lt;=10),(IF(Декабрь!L112="ПытьЯх", SUMIF(Декабрь!J112, "&lt;="&amp;10,Декабрь!P112),0)),0)</f>
        <v>0</v>
      </c>
      <c r="Q142" s="27">
        <f>IF(AND(Декабрь!J112&gt;=1,Декабрь!J112&lt;=10),(IF(Декабрь!L112="Нижневартовск", SUMIF(Декабрь!J112, "&lt;="&amp;10,Декабрь!P112),0)),0)</f>
        <v>0</v>
      </c>
    </row>
    <row r="143" spans="3:17">
      <c r="C143" s="27">
        <f>IF(AND(Декабрь!B113&gt;=1,Декабрь!B113&lt;=10),(IF(Декабрь!D113="Приобское", SUMIF(Декабрь!B113, "&lt;="&amp;10,Декабрь!J113),0)),0)</f>
        <v>0</v>
      </c>
      <c r="D143" s="27">
        <f>IF(AND(Декабрь!B113&gt;=1,Декабрь!B113&lt;=10),(IF(Декабрь!D113="ПытьЯх", SUMIF(Декабрь!B113, "&lt;="&amp;10,Декабрь!J113),0)),0)</f>
        <v>0</v>
      </c>
      <c r="E143" s="27">
        <f>IF(AND(Декабрь!B113&gt;=1,Декабрь!B113&lt;=10),(IF(Декабрь!D113="Нижневартовск", SUMIF(Декабрь!B113, "&lt;="&amp;10,Декабрь!J113),0)),0)</f>
        <v>0</v>
      </c>
      <c r="G143" s="27">
        <f>IF(AND(Декабрь!B113&gt;=1,Декабрь!B113&lt;=10),(IF(Декабрь!D113="Приобское", SUMIF(Декабрь!B113, "&lt;="&amp;10,Декабрь!H113),0)),0)</f>
        <v>0</v>
      </c>
      <c r="H143" s="27">
        <f>IF(AND(Декабрь!B113&gt;=1,Декабрь!B113&lt;=10),(IF(Декабрь!D113="ПытьЯх", SUMIF(Декабрь!B113, "&lt;="&amp;10,Декабрь!H113),0)),0)</f>
        <v>0</v>
      </c>
      <c r="I143" s="27">
        <f>IF(AND(Декабрь!B113&gt;=1,Декабрь!B113&lt;=10),(IF(Декабрь!D113="Нижневартовск", SUMIF(Декабрь!B113, "&lt;="&amp;10,Декабрь!H113),0)),0)</f>
        <v>0</v>
      </c>
      <c r="K143" s="27">
        <f>IF(AND(Декабрь!J113&gt;=1,Декабрь!J113&lt;=10),(IF(Декабрь!L113="Приобское", SUMIF(Декабрь!J113, "&lt;="&amp;10,Декабрь!R113),0)),0)</f>
        <v>0</v>
      </c>
      <c r="L143" s="27">
        <f>IF(AND(Декабрь!J113&gt;=1,Декабрь!J113&lt;=10),(IF(Декабрь!L113="ПытьЯх", SUMIF(Декабрь!J113, "&lt;="&amp;10,Декабрь!R113),0)),0)</f>
        <v>0</v>
      </c>
      <c r="M143" s="27">
        <f>IF(AND(Декабрь!J113&gt;=1,Декабрь!J113&lt;=10),(IF(Декабрь!L113="Нижневартовск", SUMIF(Декабрь!J113, "&lt;="&amp;10,Декабрь!R113),0)),0)</f>
        <v>0</v>
      </c>
      <c r="N143" s="4"/>
      <c r="O143" s="27">
        <f>IF(AND(Декабрь!J113&gt;=1,Декабрь!J113&lt;=10),(IF(Декабрь!L113="Приобское", SUMIF(Декабрь!J113, "&lt;="&amp;10,Декабрь!P113),0)),0)</f>
        <v>0</v>
      </c>
      <c r="P143" s="27">
        <f>IF(AND(Декабрь!J113&gt;=1,Декабрь!J113&lt;=10),(IF(Декабрь!L113="ПытьЯх", SUMIF(Декабрь!J113, "&lt;="&amp;10,Декабрь!P113),0)),0)</f>
        <v>0</v>
      </c>
      <c r="Q143" s="27">
        <f>IF(AND(Декабрь!J113&gt;=1,Декабрь!J113&lt;=10),(IF(Декабрь!L113="Нижневартовск", SUMIF(Декабрь!J113, "&lt;="&amp;10,Декабрь!P113),0)),0)</f>
        <v>0</v>
      </c>
    </row>
    <row r="144" spans="3:17">
      <c r="C144" s="27">
        <f>IF(AND(Декабрь!B114&gt;=1,Декабрь!B114&lt;=10),(IF(Декабрь!D114="Приобское", SUMIF(Декабрь!B114, "&lt;="&amp;10,Декабрь!J114),0)),0)</f>
        <v>0</v>
      </c>
      <c r="D144" s="27">
        <f>IF(AND(Декабрь!B114&gt;=1,Декабрь!B114&lt;=10),(IF(Декабрь!D114="ПытьЯх", SUMIF(Декабрь!B114, "&lt;="&amp;10,Декабрь!J114),0)),0)</f>
        <v>0</v>
      </c>
      <c r="E144" s="27">
        <f>IF(AND(Декабрь!B114&gt;=1,Декабрь!B114&lt;=10),(IF(Декабрь!D114="Нижневартовск", SUMIF(Декабрь!B114, "&lt;="&amp;10,Декабрь!J114),0)),0)</f>
        <v>0</v>
      </c>
      <c r="G144" s="27">
        <f>IF(AND(Декабрь!B114&gt;=1,Декабрь!B114&lt;=10),(IF(Декабрь!D114="Приобское", SUMIF(Декабрь!B114, "&lt;="&amp;10,Декабрь!H114),0)),0)</f>
        <v>0</v>
      </c>
      <c r="H144" s="27">
        <f>IF(AND(Декабрь!B114&gt;=1,Декабрь!B114&lt;=10),(IF(Декабрь!D114="ПытьЯх", SUMIF(Декабрь!B114, "&lt;="&amp;10,Декабрь!H114),0)),0)</f>
        <v>0</v>
      </c>
      <c r="I144" s="27">
        <f>IF(AND(Декабрь!B114&gt;=1,Декабрь!B114&lt;=10),(IF(Декабрь!D114="Нижневартовск", SUMIF(Декабрь!B114, "&lt;="&amp;10,Декабрь!H114),0)),0)</f>
        <v>0</v>
      </c>
      <c r="K144" s="27">
        <f>IF(AND(Декабрь!J114&gt;=1,Декабрь!J114&lt;=10),(IF(Декабрь!L114="Приобское", SUMIF(Декабрь!J114, "&lt;="&amp;10,Декабрь!R114),0)),0)</f>
        <v>0</v>
      </c>
      <c r="L144" s="27">
        <f>IF(AND(Декабрь!J114&gt;=1,Декабрь!J114&lt;=10),(IF(Декабрь!L114="ПытьЯх", SUMIF(Декабрь!J114, "&lt;="&amp;10,Декабрь!R114),0)),0)</f>
        <v>0</v>
      </c>
      <c r="M144" s="27">
        <f>IF(AND(Декабрь!J114&gt;=1,Декабрь!J114&lt;=10),(IF(Декабрь!L114="Нижневартовск", SUMIF(Декабрь!J114, "&lt;="&amp;10,Декабрь!R114),0)),0)</f>
        <v>0</v>
      </c>
      <c r="N144" s="4"/>
      <c r="O144" s="27">
        <f>IF(AND(Декабрь!J114&gt;=1,Декабрь!J114&lt;=10),(IF(Декабрь!L114="Приобское", SUMIF(Декабрь!J114, "&lt;="&amp;10,Декабрь!P114),0)),0)</f>
        <v>0</v>
      </c>
      <c r="P144" s="27">
        <f>IF(AND(Декабрь!J114&gt;=1,Декабрь!J114&lt;=10),(IF(Декабрь!L114="ПытьЯх", SUMIF(Декабрь!J114, "&lt;="&amp;10,Декабрь!P114),0)),0)</f>
        <v>0</v>
      </c>
      <c r="Q144" s="27">
        <f>IF(AND(Декабрь!J114&gt;=1,Декабрь!J114&lt;=10),(IF(Декабрь!L114="Нижневартовск", SUMIF(Декабрь!J114, "&lt;="&amp;10,Декабрь!P114),0)),0)</f>
        <v>0</v>
      </c>
    </row>
    <row r="145" spans="3:17">
      <c r="C145" s="27">
        <f>IF(AND(Декабрь!B115&gt;=1,Декабрь!B115&lt;=10),(IF(Декабрь!D115="Приобское", SUMIF(Декабрь!B115, "&lt;="&amp;10,Декабрь!J115),0)),0)</f>
        <v>0</v>
      </c>
      <c r="D145" s="27">
        <f>IF(AND(Декабрь!B115&gt;=1,Декабрь!B115&lt;=10),(IF(Декабрь!D115="ПытьЯх", SUMIF(Декабрь!B115, "&lt;="&amp;10,Декабрь!J115),0)),0)</f>
        <v>0</v>
      </c>
      <c r="E145" s="27">
        <f>IF(AND(Декабрь!B115&gt;=1,Декабрь!B115&lt;=10),(IF(Декабрь!D115="Нижневартовск", SUMIF(Декабрь!B115, "&lt;="&amp;10,Декабрь!J115),0)),0)</f>
        <v>0</v>
      </c>
      <c r="G145" s="27">
        <f>IF(AND(Декабрь!B115&gt;=1,Декабрь!B115&lt;=10),(IF(Декабрь!D115="Приобское", SUMIF(Декабрь!B115, "&lt;="&amp;10,Декабрь!H115),0)),0)</f>
        <v>0</v>
      </c>
      <c r="H145" s="27">
        <f>IF(AND(Декабрь!B115&gt;=1,Декабрь!B115&lt;=10),(IF(Декабрь!D115="ПытьЯх", SUMIF(Декабрь!B115, "&lt;="&amp;10,Декабрь!H115),0)),0)</f>
        <v>0</v>
      </c>
      <c r="I145" s="27">
        <f>IF(AND(Декабрь!B115&gt;=1,Декабрь!B115&lt;=10),(IF(Декабрь!D115="Нижневартовск", SUMIF(Декабрь!B115, "&lt;="&amp;10,Декабрь!H115),0)),0)</f>
        <v>0</v>
      </c>
      <c r="K145" s="27">
        <f>IF(AND(Декабрь!J115&gt;=1,Декабрь!J115&lt;=10),(IF(Декабрь!L115="Приобское", SUMIF(Декабрь!J115, "&lt;="&amp;10,Декабрь!R115),0)),0)</f>
        <v>0</v>
      </c>
      <c r="L145" s="27">
        <f>IF(AND(Декабрь!J115&gt;=1,Декабрь!J115&lt;=10),(IF(Декабрь!L115="ПытьЯх", SUMIF(Декабрь!J115, "&lt;="&amp;10,Декабрь!R115),0)),0)</f>
        <v>0</v>
      </c>
      <c r="M145" s="27">
        <f>IF(AND(Декабрь!J115&gt;=1,Декабрь!J115&lt;=10),(IF(Декабрь!L115="Нижневартовск", SUMIF(Декабрь!J115, "&lt;="&amp;10,Декабрь!R115),0)),0)</f>
        <v>0</v>
      </c>
      <c r="N145" s="4"/>
      <c r="O145" s="27">
        <f>IF(AND(Декабрь!J115&gt;=1,Декабрь!J115&lt;=10),(IF(Декабрь!L115="Приобское", SUMIF(Декабрь!J115, "&lt;="&amp;10,Декабрь!P115),0)),0)</f>
        <v>0</v>
      </c>
      <c r="P145" s="27">
        <f>IF(AND(Декабрь!J115&gt;=1,Декабрь!J115&lt;=10),(IF(Декабрь!L115="ПытьЯх", SUMIF(Декабрь!J115, "&lt;="&amp;10,Декабрь!P115),0)),0)</f>
        <v>0</v>
      </c>
      <c r="Q145" s="27">
        <f>IF(AND(Декабрь!J115&gt;=1,Декабрь!J115&lt;=10),(IF(Декабрь!L115="Нижневартовск", SUMIF(Декабрь!J115, "&lt;="&amp;10,Декабрь!P115),0)),0)</f>
        <v>0</v>
      </c>
    </row>
    <row r="146" spans="3:17">
      <c r="C146" s="27">
        <f>IF(AND(Декабрь!B116&gt;=1,Декабрь!B116&lt;=10),(IF(Декабрь!D116="Приобское", SUMIF(Декабрь!B116, "&lt;="&amp;10,Декабрь!J116),0)),0)</f>
        <v>0</v>
      </c>
      <c r="D146" s="27">
        <f>IF(AND(Декабрь!B116&gt;=1,Декабрь!B116&lt;=10),(IF(Декабрь!D116="ПытьЯх", SUMIF(Декабрь!B116, "&lt;="&amp;10,Декабрь!J116),0)),0)</f>
        <v>0</v>
      </c>
      <c r="E146" s="27">
        <f>IF(AND(Декабрь!B116&gt;=1,Декабрь!B116&lt;=10),(IF(Декабрь!D116="Нижневартовск", SUMIF(Декабрь!B116, "&lt;="&amp;10,Декабрь!J116),0)),0)</f>
        <v>0</v>
      </c>
      <c r="G146" s="27">
        <f>IF(AND(Декабрь!B116&gt;=1,Декабрь!B116&lt;=10),(IF(Декабрь!D116="Приобское", SUMIF(Декабрь!B116, "&lt;="&amp;10,Декабрь!H116),0)),0)</f>
        <v>0</v>
      </c>
      <c r="H146" s="27">
        <f>IF(AND(Декабрь!B116&gt;=1,Декабрь!B116&lt;=10),(IF(Декабрь!D116="ПытьЯх", SUMIF(Декабрь!B116, "&lt;="&amp;10,Декабрь!H116),0)),0)</f>
        <v>0</v>
      </c>
      <c r="I146" s="27">
        <f>IF(AND(Декабрь!B116&gt;=1,Декабрь!B116&lt;=10),(IF(Декабрь!D116="Нижневартовск", SUMIF(Декабрь!B116, "&lt;="&amp;10,Декабрь!H116),0)),0)</f>
        <v>0</v>
      </c>
      <c r="K146" s="27">
        <f>IF(AND(Декабрь!J116&gt;=1,Декабрь!J116&lt;=10),(IF(Декабрь!L116="Приобское", SUMIF(Декабрь!J116, "&lt;="&amp;10,Декабрь!R116),0)),0)</f>
        <v>0</v>
      </c>
      <c r="L146" s="27">
        <f>IF(AND(Декабрь!J116&gt;=1,Декабрь!J116&lt;=10),(IF(Декабрь!L116="ПытьЯх", SUMIF(Декабрь!J116, "&lt;="&amp;10,Декабрь!R116),0)),0)</f>
        <v>0</v>
      </c>
      <c r="M146" s="27">
        <f>IF(AND(Декабрь!J116&gt;=1,Декабрь!J116&lt;=10),(IF(Декабрь!L116="Нижневартовск", SUMIF(Декабрь!J116, "&lt;="&amp;10,Декабрь!R116),0)),0)</f>
        <v>0</v>
      </c>
      <c r="N146" s="4"/>
      <c r="O146" s="27">
        <f>IF(AND(Декабрь!J116&gt;=1,Декабрь!J116&lt;=10),(IF(Декабрь!L116="Приобское", SUMIF(Декабрь!J116, "&lt;="&amp;10,Декабрь!P116),0)),0)</f>
        <v>0</v>
      </c>
      <c r="P146" s="27">
        <f>IF(AND(Декабрь!J116&gt;=1,Декабрь!J116&lt;=10),(IF(Декабрь!L116="ПытьЯх", SUMIF(Декабрь!J116, "&lt;="&amp;10,Декабрь!P116),0)),0)</f>
        <v>0</v>
      </c>
      <c r="Q146" s="27">
        <f>IF(AND(Декабрь!J116&gt;=1,Декабрь!J116&lt;=10),(IF(Декабрь!L116="Нижневартовск", SUMIF(Декабрь!J116, "&lt;="&amp;10,Декабрь!P116),0)),0)</f>
        <v>0</v>
      </c>
    </row>
    <row r="147" spans="3:17">
      <c r="C147" s="27">
        <f>IF(AND(Декабрь!B117&gt;=1,Декабрь!B117&lt;=10),(IF(Декабрь!D117="Приобское", SUMIF(Декабрь!B117, "&lt;="&amp;10,Декабрь!J117),0)),0)</f>
        <v>0</v>
      </c>
      <c r="D147" s="27">
        <f>IF(AND(Декабрь!B117&gt;=1,Декабрь!B117&lt;=10),(IF(Декабрь!D117="ПытьЯх", SUMIF(Декабрь!B117, "&lt;="&amp;10,Декабрь!J117),0)),0)</f>
        <v>0</v>
      </c>
      <c r="E147" s="27">
        <f>IF(AND(Декабрь!B117&gt;=1,Декабрь!B117&lt;=10),(IF(Декабрь!D117="Нижневартовск", SUMIF(Декабрь!B117, "&lt;="&amp;10,Декабрь!J117),0)),0)</f>
        <v>0</v>
      </c>
      <c r="G147" s="27">
        <f>IF(AND(Декабрь!B117&gt;=1,Декабрь!B117&lt;=10),(IF(Декабрь!D117="Приобское", SUMIF(Декабрь!B117, "&lt;="&amp;10,Декабрь!H117),0)),0)</f>
        <v>0</v>
      </c>
      <c r="H147" s="27">
        <f>IF(AND(Декабрь!B117&gt;=1,Декабрь!B117&lt;=10),(IF(Декабрь!D117="ПытьЯх", SUMIF(Декабрь!B117, "&lt;="&amp;10,Декабрь!H117),0)),0)</f>
        <v>0</v>
      </c>
      <c r="I147" s="27">
        <f>IF(AND(Декабрь!B117&gt;=1,Декабрь!B117&lt;=10),(IF(Декабрь!D117="Нижневартовск", SUMIF(Декабрь!B117, "&lt;="&amp;10,Декабрь!H117),0)),0)</f>
        <v>0</v>
      </c>
      <c r="K147" s="27">
        <f>IF(AND(Декабрь!J117&gt;=1,Декабрь!J117&lt;=10),(IF(Декабрь!L117="Приобское", SUMIF(Декабрь!J117, "&lt;="&amp;10,Декабрь!R117),0)),0)</f>
        <v>0</v>
      </c>
      <c r="L147" s="27">
        <f>IF(AND(Декабрь!J117&gt;=1,Декабрь!J117&lt;=10),(IF(Декабрь!L117="ПытьЯх", SUMIF(Декабрь!J117, "&lt;="&amp;10,Декабрь!R117),0)),0)</f>
        <v>0</v>
      </c>
      <c r="M147" s="27">
        <f>IF(AND(Декабрь!J117&gt;=1,Декабрь!J117&lt;=10),(IF(Декабрь!L117="Нижневартовск", SUMIF(Декабрь!J117, "&lt;="&amp;10,Декабрь!R117),0)),0)</f>
        <v>0</v>
      </c>
      <c r="N147" s="4"/>
      <c r="O147" s="27">
        <f>IF(AND(Декабрь!J117&gt;=1,Декабрь!J117&lt;=10),(IF(Декабрь!L117="Приобское", SUMIF(Декабрь!J117, "&lt;="&amp;10,Декабрь!P117),0)),0)</f>
        <v>0</v>
      </c>
      <c r="P147" s="27">
        <f>IF(AND(Декабрь!J117&gt;=1,Декабрь!J117&lt;=10),(IF(Декабрь!L117="ПытьЯх", SUMIF(Декабрь!J117, "&lt;="&amp;10,Декабрь!P117),0)),0)</f>
        <v>0</v>
      </c>
      <c r="Q147" s="27">
        <f>IF(AND(Декабрь!J117&gt;=1,Декабрь!J117&lt;=10),(IF(Декабрь!L117="Нижневартовск", SUMIF(Декабрь!J117, "&lt;="&amp;10,Декабрь!P117),0)),0)</f>
        <v>0</v>
      </c>
    </row>
    <row r="148" spans="3:17">
      <c r="C148" s="27">
        <f>IF(AND(Декабрь!B118&gt;=1,Декабрь!B118&lt;=10),(IF(Декабрь!D118="Приобское", SUMIF(Декабрь!B118, "&lt;="&amp;10,Декабрь!J118),0)),0)</f>
        <v>0</v>
      </c>
      <c r="D148" s="27">
        <f>IF(AND(Декабрь!B118&gt;=1,Декабрь!B118&lt;=10),(IF(Декабрь!D118="ПытьЯх", SUMIF(Декабрь!B118, "&lt;="&amp;10,Декабрь!J118),0)),0)</f>
        <v>0</v>
      </c>
      <c r="E148" s="27">
        <f>IF(AND(Декабрь!B118&gt;=1,Декабрь!B118&lt;=10),(IF(Декабрь!D118="Нижневартовск", SUMIF(Декабрь!B118, "&lt;="&amp;10,Декабрь!J118),0)),0)</f>
        <v>0</v>
      </c>
      <c r="G148" s="27">
        <f>IF(AND(Декабрь!B118&gt;=1,Декабрь!B118&lt;=10),(IF(Декабрь!D118="Приобское", SUMIF(Декабрь!B118, "&lt;="&amp;10,Декабрь!H118),0)),0)</f>
        <v>0</v>
      </c>
      <c r="H148" s="27">
        <f>IF(AND(Декабрь!B118&gt;=1,Декабрь!B118&lt;=10),(IF(Декабрь!D118="ПытьЯх", SUMIF(Декабрь!B118, "&lt;="&amp;10,Декабрь!H118),0)),0)</f>
        <v>0</v>
      </c>
      <c r="I148" s="27">
        <f>IF(AND(Декабрь!B118&gt;=1,Декабрь!B118&lt;=10),(IF(Декабрь!D118="Нижневартовск", SUMIF(Декабрь!B118, "&lt;="&amp;10,Декабрь!H118),0)),0)</f>
        <v>0</v>
      </c>
      <c r="K148" s="27">
        <f>IF(AND(Декабрь!J118&gt;=1,Декабрь!J118&lt;=10),(IF(Декабрь!L118="Приобское", SUMIF(Декабрь!J118, "&lt;="&amp;10,Декабрь!R118),0)),0)</f>
        <v>0</v>
      </c>
      <c r="L148" s="27">
        <f>IF(AND(Декабрь!J118&gt;=1,Декабрь!J118&lt;=10),(IF(Декабрь!L118="ПытьЯх", SUMIF(Декабрь!J118, "&lt;="&amp;10,Декабрь!R118),0)),0)</f>
        <v>0</v>
      </c>
      <c r="M148" s="27">
        <f>IF(AND(Декабрь!J118&gt;=1,Декабрь!J118&lt;=10),(IF(Декабрь!L118="Нижневартовск", SUMIF(Декабрь!J118, "&lt;="&amp;10,Декабрь!R118),0)),0)</f>
        <v>0</v>
      </c>
      <c r="N148" s="4"/>
      <c r="O148" s="27">
        <f>IF(AND(Декабрь!J118&gt;=1,Декабрь!J118&lt;=10),(IF(Декабрь!L118="Приобское", SUMIF(Декабрь!J118, "&lt;="&amp;10,Декабрь!P118),0)),0)</f>
        <v>0</v>
      </c>
      <c r="P148" s="27">
        <f>IF(AND(Декабрь!J118&gt;=1,Декабрь!J118&lt;=10),(IF(Декабрь!L118="ПытьЯх", SUMIF(Декабрь!J118, "&lt;="&amp;10,Декабрь!P118),0)),0)</f>
        <v>0</v>
      </c>
      <c r="Q148" s="27">
        <f>IF(AND(Декабрь!J118&gt;=1,Декабрь!J118&lt;=10),(IF(Декабрь!L118="Нижневартовск", SUMIF(Декабрь!J118, "&lt;="&amp;10,Декабрь!P118),0)),0)</f>
        <v>0</v>
      </c>
    </row>
    <row r="149" spans="3:17">
      <c r="C149" s="27">
        <f>IF(AND(Декабрь!B119&gt;=1,Декабрь!B119&lt;=10),(IF(Декабрь!D119="Приобское", SUMIF(Декабрь!B119, "&lt;="&amp;10,Декабрь!J119),0)),0)</f>
        <v>0</v>
      </c>
      <c r="D149" s="27">
        <f>IF(AND(Декабрь!B119&gt;=1,Декабрь!B119&lt;=10),(IF(Декабрь!D119="ПытьЯх", SUMIF(Декабрь!B119, "&lt;="&amp;10,Декабрь!J119),0)),0)</f>
        <v>0</v>
      </c>
      <c r="E149" s="27">
        <f>IF(AND(Декабрь!B119&gt;=1,Декабрь!B119&lt;=10),(IF(Декабрь!D119="Нижневартовск", SUMIF(Декабрь!B119, "&lt;="&amp;10,Декабрь!J119),0)),0)</f>
        <v>0</v>
      </c>
      <c r="G149" s="27">
        <f>IF(AND(Декабрь!B119&gt;=1,Декабрь!B119&lt;=10),(IF(Декабрь!D119="Приобское", SUMIF(Декабрь!B119, "&lt;="&amp;10,Декабрь!H119),0)),0)</f>
        <v>0</v>
      </c>
      <c r="H149" s="27">
        <f>IF(AND(Декабрь!B119&gt;=1,Декабрь!B119&lt;=10),(IF(Декабрь!D119="ПытьЯх", SUMIF(Декабрь!B119, "&lt;="&amp;10,Декабрь!H119),0)),0)</f>
        <v>0</v>
      </c>
      <c r="I149" s="27">
        <f>IF(AND(Декабрь!B119&gt;=1,Декабрь!B119&lt;=10),(IF(Декабрь!D119="Нижневартовск", SUMIF(Декабрь!B119, "&lt;="&amp;10,Декабрь!H119),0)),0)</f>
        <v>0</v>
      </c>
      <c r="K149" s="27">
        <f>IF(AND(Декабрь!J119&gt;=1,Декабрь!J119&lt;=10),(IF(Декабрь!L119="Приобское", SUMIF(Декабрь!J119, "&lt;="&amp;10,Декабрь!R119),0)),0)</f>
        <v>0</v>
      </c>
      <c r="L149" s="27">
        <f>IF(AND(Декабрь!J119&gt;=1,Декабрь!J119&lt;=10),(IF(Декабрь!L119="ПытьЯх", SUMIF(Декабрь!J119, "&lt;="&amp;10,Декабрь!R119),0)),0)</f>
        <v>0</v>
      </c>
      <c r="M149" s="27">
        <f>IF(AND(Декабрь!J119&gt;=1,Декабрь!J119&lt;=10),(IF(Декабрь!L119="Нижневартовск", SUMIF(Декабрь!J119, "&lt;="&amp;10,Декабрь!R119),0)),0)</f>
        <v>0</v>
      </c>
      <c r="N149" s="4"/>
      <c r="O149" s="27">
        <f>IF(AND(Декабрь!J119&gt;=1,Декабрь!J119&lt;=10),(IF(Декабрь!L119="Приобское", SUMIF(Декабрь!J119, "&lt;="&amp;10,Декабрь!P119),0)),0)</f>
        <v>0</v>
      </c>
      <c r="P149" s="27">
        <f>IF(AND(Декабрь!J119&gt;=1,Декабрь!J119&lt;=10),(IF(Декабрь!L119="ПытьЯх", SUMIF(Декабрь!J119, "&lt;="&amp;10,Декабрь!P119),0)),0)</f>
        <v>0</v>
      </c>
      <c r="Q149" s="27">
        <f>IF(AND(Декабрь!J119&gt;=1,Декабрь!J119&lt;=10),(IF(Декабрь!L119="Нижневартовск", SUMIF(Декабрь!J119, "&lt;="&amp;10,Декабрь!P119),0)),0)</f>
        <v>0</v>
      </c>
    </row>
    <row r="150" spans="3:17">
      <c r="C150" s="27">
        <f>IF(AND(Декабрь!B120&gt;=1,Декабрь!B120&lt;=10),(IF(Декабрь!D120="Приобское", SUMIF(Декабрь!B120, "&lt;="&amp;10,Декабрь!J120),0)),0)</f>
        <v>0</v>
      </c>
      <c r="D150" s="27">
        <f>IF(AND(Декабрь!B120&gt;=1,Декабрь!B120&lt;=10),(IF(Декабрь!D120="ПытьЯх", SUMIF(Декабрь!B120, "&lt;="&amp;10,Декабрь!J120),0)),0)</f>
        <v>0</v>
      </c>
      <c r="E150" s="27">
        <f>IF(AND(Декабрь!B120&gt;=1,Декабрь!B120&lt;=10),(IF(Декабрь!D120="Нижневартовск", SUMIF(Декабрь!B120, "&lt;="&amp;10,Декабрь!J120),0)),0)</f>
        <v>0</v>
      </c>
      <c r="G150" s="27">
        <f>IF(AND(Декабрь!B120&gt;=1,Декабрь!B120&lt;=10),(IF(Декабрь!D120="Приобское", SUMIF(Декабрь!B120, "&lt;="&amp;10,Декабрь!H120),0)),0)</f>
        <v>0</v>
      </c>
      <c r="H150" s="27">
        <f>IF(AND(Декабрь!B120&gt;=1,Декабрь!B120&lt;=10),(IF(Декабрь!D120="ПытьЯх", SUMIF(Декабрь!B120, "&lt;="&amp;10,Декабрь!H120),0)),0)</f>
        <v>0</v>
      </c>
      <c r="I150" s="27">
        <f>IF(AND(Декабрь!B120&gt;=1,Декабрь!B120&lt;=10),(IF(Декабрь!D120="Нижневартовск", SUMIF(Декабрь!B120, "&lt;="&amp;10,Декабрь!H120),0)),0)</f>
        <v>0</v>
      </c>
      <c r="K150" s="27">
        <f>IF(AND(Декабрь!J120&gt;=1,Декабрь!J120&lt;=10),(IF(Декабрь!L120="Приобское", SUMIF(Декабрь!J120, "&lt;="&amp;10,Декабрь!R120),0)),0)</f>
        <v>0</v>
      </c>
      <c r="L150" s="27">
        <f>IF(AND(Декабрь!J120&gt;=1,Декабрь!J120&lt;=10),(IF(Декабрь!L120="ПытьЯх", SUMIF(Декабрь!J120, "&lt;="&amp;10,Декабрь!R120),0)),0)</f>
        <v>0</v>
      </c>
      <c r="M150" s="27">
        <f>IF(AND(Декабрь!J120&gt;=1,Декабрь!J120&lt;=10),(IF(Декабрь!L120="Нижневартовск", SUMIF(Декабрь!J120, "&lt;="&amp;10,Декабрь!R120),0)),0)</f>
        <v>0</v>
      </c>
      <c r="N150" s="4"/>
      <c r="O150" s="27">
        <f>IF(AND(Декабрь!J120&gt;=1,Декабрь!J120&lt;=10),(IF(Декабрь!L120="Приобское", SUMIF(Декабрь!J120, "&lt;="&amp;10,Декабрь!P120),0)),0)</f>
        <v>0</v>
      </c>
      <c r="P150" s="27">
        <f>IF(AND(Декабрь!J120&gt;=1,Декабрь!J120&lt;=10),(IF(Декабрь!L120="ПытьЯх", SUMIF(Декабрь!J120, "&lt;="&amp;10,Декабрь!P120),0)),0)</f>
        <v>0</v>
      </c>
      <c r="Q150" s="27">
        <f>IF(AND(Декабрь!J120&gt;=1,Декабрь!J120&lt;=10),(IF(Декабрь!L120="Нижневартовск", SUMIF(Декабрь!J120, "&lt;="&amp;10,Декабрь!P120),0)),0)</f>
        <v>0</v>
      </c>
    </row>
    <row r="151" spans="3:17">
      <c r="C151" s="27">
        <f>IF(AND(Декабрь!B121&gt;=1,Декабрь!B121&lt;=10),(IF(Декабрь!D121="Приобское", SUMIF(Декабрь!B121, "&lt;="&amp;10,Декабрь!J121),0)),0)</f>
        <v>0</v>
      </c>
      <c r="D151" s="27">
        <f>IF(AND(Декабрь!B121&gt;=1,Декабрь!B121&lt;=10),(IF(Декабрь!D121="ПытьЯх", SUMIF(Декабрь!B121, "&lt;="&amp;10,Декабрь!J121),0)),0)</f>
        <v>0</v>
      </c>
      <c r="E151" s="27">
        <f>IF(AND(Декабрь!B121&gt;=1,Декабрь!B121&lt;=10),(IF(Декабрь!D121="Нижневартовск", SUMIF(Декабрь!B121, "&lt;="&amp;10,Декабрь!J121),0)),0)</f>
        <v>0</v>
      </c>
      <c r="G151" s="27">
        <f>IF(AND(Декабрь!B121&gt;=1,Декабрь!B121&lt;=10),(IF(Декабрь!D121="Приобское", SUMIF(Декабрь!B121, "&lt;="&amp;10,Декабрь!H121),0)),0)</f>
        <v>0</v>
      </c>
      <c r="H151" s="27">
        <f>IF(AND(Декабрь!B121&gt;=1,Декабрь!B121&lt;=10),(IF(Декабрь!D121="ПытьЯх", SUMIF(Декабрь!B121, "&lt;="&amp;10,Декабрь!H121),0)),0)</f>
        <v>0</v>
      </c>
      <c r="I151" s="27">
        <f>IF(AND(Декабрь!B121&gt;=1,Декабрь!B121&lt;=10),(IF(Декабрь!D121="Нижневартовск", SUMIF(Декабрь!B121, "&lt;="&amp;10,Декабрь!H121),0)),0)</f>
        <v>0</v>
      </c>
      <c r="K151" s="27">
        <f>IF(AND(Декабрь!J121&gt;=1,Декабрь!J121&lt;=10),(IF(Декабрь!L121="Приобское", SUMIF(Декабрь!J121, "&lt;="&amp;10,Декабрь!R121),0)),0)</f>
        <v>0</v>
      </c>
      <c r="L151" s="27">
        <f>IF(AND(Декабрь!J121&gt;=1,Декабрь!J121&lt;=10),(IF(Декабрь!L121="ПытьЯх", SUMIF(Декабрь!J121, "&lt;="&amp;10,Декабрь!R121),0)),0)</f>
        <v>0</v>
      </c>
      <c r="M151" s="27">
        <f>IF(AND(Декабрь!J121&gt;=1,Декабрь!J121&lt;=10),(IF(Декабрь!L121="Нижневартовск", SUMIF(Декабрь!J121, "&lt;="&amp;10,Декабрь!R121),0)),0)</f>
        <v>0</v>
      </c>
      <c r="N151" s="4"/>
      <c r="O151" s="27">
        <f>IF(AND(Декабрь!J121&gt;=1,Декабрь!J121&lt;=10),(IF(Декабрь!L121="Приобское", SUMIF(Декабрь!J121, "&lt;="&amp;10,Декабрь!P121),0)),0)</f>
        <v>0</v>
      </c>
      <c r="P151" s="27">
        <f>IF(AND(Декабрь!J121&gt;=1,Декабрь!J121&lt;=10),(IF(Декабрь!L121="ПытьЯх", SUMIF(Декабрь!J121, "&lt;="&amp;10,Декабрь!P121),0)),0)</f>
        <v>0</v>
      </c>
      <c r="Q151" s="27">
        <f>IF(AND(Декабрь!J121&gt;=1,Декабрь!J121&lt;=10),(IF(Декабрь!L121="Нижневартовск", SUMIF(Декабрь!J121, "&lt;="&amp;10,Декабрь!P121),0)),0)</f>
        <v>0</v>
      </c>
    </row>
    <row r="152" spans="3:17">
      <c r="C152" s="27">
        <f>IF(AND(Декабрь!B122&gt;=1,Декабрь!B122&lt;=10),(IF(Декабрь!D122="Приобское", SUMIF(Декабрь!B122, "&lt;="&amp;10,Декабрь!J122),0)),0)</f>
        <v>0</v>
      </c>
      <c r="D152" s="27">
        <f>IF(AND(Декабрь!B122&gt;=1,Декабрь!B122&lt;=10),(IF(Декабрь!D122="ПытьЯх", SUMIF(Декабрь!B122, "&lt;="&amp;10,Декабрь!J122),0)),0)</f>
        <v>0</v>
      </c>
      <c r="E152" s="27">
        <f>IF(AND(Декабрь!B122&gt;=1,Декабрь!B122&lt;=10),(IF(Декабрь!D122="Нижневартовск", SUMIF(Декабрь!B122, "&lt;="&amp;10,Декабрь!J122),0)),0)</f>
        <v>0</v>
      </c>
      <c r="G152" s="27">
        <f>IF(AND(Декабрь!B122&gt;=1,Декабрь!B122&lt;=10),(IF(Декабрь!D122="Приобское", SUMIF(Декабрь!B122, "&lt;="&amp;10,Декабрь!H122),0)),0)</f>
        <v>0</v>
      </c>
      <c r="H152" s="27">
        <f>IF(AND(Декабрь!B122&gt;=1,Декабрь!B122&lt;=10),(IF(Декабрь!D122="ПытьЯх", SUMIF(Декабрь!B122, "&lt;="&amp;10,Декабрь!H122),0)),0)</f>
        <v>0</v>
      </c>
      <c r="I152" s="27">
        <f>IF(AND(Декабрь!B122&gt;=1,Декабрь!B122&lt;=10),(IF(Декабрь!D122="Нижневартовск", SUMIF(Декабрь!B122, "&lt;="&amp;10,Декабрь!H122),0)),0)</f>
        <v>0</v>
      </c>
      <c r="K152" s="27">
        <f>IF(AND(Декабрь!J122&gt;=1,Декабрь!J122&lt;=10),(IF(Декабрь!L122="Приобское", SUMIF(Декабрь!J122, "&lt;="&amp;10,Декабрь!R122),0)),0)</f>
        <v>0</v>
      </c>
      <c r="L152" s="27">
        <f>IF(AND(Декабрь!J122&gt;=1,Декабрь!J122&lt;=10),(IF(Декабрь!L122="ПытьЯх", SUMIF(Декабрь!J122, "&lt;="&amp;10,Декабрь!R122),0)),0)</f>
        <v>0</v>
      </c>
      <c r="M152" s="27">
        <f>IF(AND(Декабрь!J122&gt;=1,Декабрь!J122&lt;=10),(IF(Декабрь!L122="Нижневартовск", SUMIF(Декабрь!J122, "&lt;="&amp;10,Декабрь!R122),0)),0)</f>
        <v>0</v>
      </c>
      <c r="N152" s="4"/>
      <c r="O152" s="27">
        <f>IF(AND(Декабрь!J122&gt;=1,Декабрь!J122&lt;=10),(IF(Декабрь!L122="Приобское", SUMIF(Декабрь!J122, "&lt;="&amp;10,Декабрь!P122),0)),0)</f>
        <v>0</v>
      </c>
      <c r="P152" s="27">
        <f>IF(AND(Декабрь!J122&gt;=1,Декабрь!J122&lt;=10),(IF(Декабрь!L122="ПытьЯх", SUMIF(Декабрь!J122, "&lt;="&amp;10,Декабрь!P122),0)),0)</f>
        <v>0</v>
      </c>
      <c r="Q152" s="27">
        <f>IF(AND(Декабрь!J122&gt;=1,Декабрь!J122&lt;=10),(IF(Декабрь!L122="Нижневартовск", SUMIF(Декабрь!J122, "&lt;="&amp;10,Декабрь!P122),0)),0)</f>
        <v>0</v>
      </c>
    </row>
    <row r="153" spans="3:17">
      <c r="C153" s="27">
        <f>IF(AND(Декабрь!B123&gt;=1,Декабрь!B123&lt;=10),(IF(Декабрь!D123="Приобское", SUMIF(Декабрь!B123, "&lt;="&amp;10,Декабрь!J123),0)),0)</f>
        <v>0</v>
      </c>
      <c r="D153" s="27">
        <f>IF(AND(Декабрь!B123&gt;=1,Декабрь!B123&lt;=10),(IF(Декабрь!D123="ПытьЯх", SUMIF(Декабрь!B123, "&lt;="&amp;10,Декабрь!J123),0)),0)</f>
        <v>0</v>
      </c>
      <c r="E153" s="27">
        <f>IF(AND(Декабрь!B123&gt;=1,Декабрь!B123&lt;=10),(IF(Декабрь!D123="Нижневартовск", SUMIF(Декабрь!B123, "&lt;="&amp;10,Декабрь!J123),0)),0)</f>
        <v>0</v>
      </c>
      <c r="G153" s="27">
        <f>IF(AND(Декабрь!B123&gt;=1,Декабрь!B123&lt;=10),(IF(Декабрь!D123="Приобское", SUMIF(Декабрь!B123, "&lt;="&amp;10,Декабрь!H123),0)),0)</f>
        <v>0</v>
      </c>
      <c r="H153" s="27">
        <f>IF(AND(Декабрь!B123&gt;=1,Декабрь!B123&lt;=10),(IF(Декабрь!D123="ПытьЯх", SUMIF(Декабрь!B123, "&lt;="&amp;10,Декабрь!H123),0)),0)</f>
        <v>0</v>
      </c>
      <c r="I153" s="27">
        <f>IF(AND(Декабрь!B123&gt;=1,Декабрь!B123&lt;=10),(IF(Декабрь!D123="Нижневартовск", SUMIF(Декабрь!B123, "&lt;="&amp;10,Декабрь!H123),0)),0)</f>
        <v>0</v>
      </c>
      <c r="K153" s="27">
        <f>IF(AND(Декабрь!J123&gt;=1,Декабрь!J123&lt;=10),(IF(Декабрь!L123="Приобское", SUMIF(Декабрь!J123, "&lt;="&amp;10,Декабрь!R123),0)),0)</f>
        <v>0</v>
      </c>
      <c r="L153" s="27">
        <f>IF(AND(Декабрь!J123&gt;=1,Декабрь!J123&lt;=10),(IF(Декабрь!L123="ПытьЯх", SUMIF(Декабрь!J123, "&lt;="&amp;10,Декабрь!R123),0)),0)</f>
        <v>0</v>
      </c>
      <c r="M153" s="27">
        <f>IF(AND(Декабрь!J123&gt;=1,Декабрь!J123&lt;=10),(IF(Декабрь!L123="Нижневартовск", SUMIF(Декабрь!J123, "&lt;="&amp;10,Декабрь!R123),0)),0)</f>
        <v>0</v>
      </c>
      <c r="N153" s="4"/>
      <c r="O153" s="27">
        <f>IF(AND(Декабрь!J123&gt;=1,Декабрь!J123&lt;=10),(IF(Декабрь!L123="Приобское", SUMIF(Декабрь!J123, "&lt;="&amp;10,Декабрь!P123),0)),0)</f>
        <v>0</v>
      </c>
      <c r="P153" s="27">
        <f>IF(AND(Декабрь!J123&gt;=1,Декабрь!J123&lt;=10),(IF(Декабрь!L123="ПытьЯх", SUMIF(Декабрь!J123, "&lt;="&amp;10,Декабрь!P123),0)),0)</f>
        <v>0</v>
      </c>
      <c r="Q153" s="27">
        <f>IF(AND(Декабрь!J123&gt;=1,Декабрь!J123&lt;=10),(IF(Декабрь!L123="Нижневартовск", SUMIF(Декабрь!J123, "&lt;="&amp;10,Декабрь!P123),0)),0)</f>
        <v>0</v>
      </c>
    </row>
    <row r="154" spans="3:17">
      <c r="C154" s="27">
        <f>IF(AND(Декабрь!B124&gt;=1,Декабрь!B124&lt;=10),(IF(Декабрь!D124="Приобское", SUMIF(Декабрь!B124, "&lt;="&amp;10,Декабрь!J124),0)),0)</f>
        <v>0</v>
      </c>
      <c r="D154" s="27">
        <f>IF(AND(Декабрь!B124&gt;=1,Декабрь!B124&lt;=10),(IF(Декабрь!D124="ПытьЯх", SUMIF(Декабрь!B124, "&lt;="&amp;10,Декабрь!J124),0)),0)</f>
        <v>0</v>
      </c>
      <c r="E154" s="27">
        <f>IF(AND(Декабрь!B124&gt;=1,Декабрь!B124&lt;=10),(IF(Декабрь!D124="Нижневартовск", SUMIF(Декабрь!B124, "&lt;="&amp;10,Декабрь!J124),0)),0)</f>
        <v>0</v>
      </c>
      <c r="G154" s="27">
        <f>IF(AND(Декабрь!B124&gt;=1,Декабрь!B124&lt;=10),(IF(Декабрь!D124="Приобское", SUMIF(Декабрь!B124, "&lt;="&amp;10,Декабрь!H124),0)),0)</f>
        <v>0</v>
      </c>
      <c r="H154" s="27">
        <f>IF(AND(Декабрь!B124&gt;=1,Декабрь!B124&lt;=10),(IF(Декабрь!D124="ПытьЯх", SUMIF(Декабрь!B124, "&lt;="&amp;10,Декабрь!H124),0)),0)</f>
        <v>0</v>
      </c>
      <c r="I154" s="27">
        <f>IF(AND(Декабрь!B124&gt;=1,Декабрь!B124&lt;=10),(IF(Декабрь!D124="Нижневартовск", SUMIF(Декабрь!B124, "&lt;="&amp;10,Декабрь!H124),0)),0)</f>
        <v>0</v>
      </c>
      <c r="K154" s="27">
        <f>IF(AND(Декабрь!J124&gt;=1,Декабрь!J124&lt;=10),(IF(Декабрь!L124="Приобское", SUMIF(Декабрь!J124, "&lt;="&amp;10,Декабрь!R124),0)),0)</f>
        <v>0</v>
      </c>
      <c r="L154" s="27">
        <f>IF(AND(Декабрь!J124&gt;=1,Декабрь!J124&lt;=10),(IF(Декабрь!L124="ПытьЯх", SUMIF(Декабрь!J124, "&lt;="&amp;10,Декабрь!R124),0)),0)</f>
        <v>0</v>
      </c>
      <c r="M154" s="27">
        <f>IF(AND(Декабрь!J124&gt;=1,Декабрь!J124&lt;=10),(IF(Декабрь!L124="Нижневартовск", SUMIF(Декабрь!J124, "&lt;="&amp;10,Декабрь!R124),0)),0)</f>
        <v>0</v>
      </c>
      <c r="N154" s="4"/>
      <c r="O154" s="27">
        <f>IF(AND(Декабрь!J124&gt;=1,Декабрь!J124&lt;=10),(IF(Декабрь!L124="Приобское", SUMIF(Декабрь!J124, "&lt;="&amp;10,Декабрь!P124),0)),0)</f>
        <v>0</v>
      </c>
      <c r="P154" s="27">
        <f>IF(AND(Декабрь!J124&gt;=1,Декабрь!J124&lt;=10),(IF(Декабрь!L124="ПытьЯх", SUMIF(Декабрь!J124, "&lt;="&amp;10,Декабрь!P124),0)),0)</f>
        <v>0</v>
      </c>
      <c r="Q154" s="27">
        <f>IF(AND(Декабрь!J124&gt;=1,Декабрь!J124&lt;=10),(IF(Декабрь!L124="Нижневартовск", SUMIF(Декабрь!J124, "&lt;="&amp;10,Декабрь!P124),0)),0)</f>
        <v>0</v>
      </c>
    </row>
    <row r="155" spans="3:17">
      <c r="C155" s="27">
        <f>IF(AND(Декабрь!B125&gt;=1,Декабрь!B125&lt;=10),(IF(Декабрь!D125="Приобское", SUMIF(Декабрь!B125, "&lt;="&amp;10,Декабрь!J125),0)),0)</f>
        <v>0</v>
      </c>
      <c r="D155" s="27">
        <f>IF(AND(Декабрь!B125&gt;=1,Декабрь!B125&lt;=10),(IF(Декабрь!D125="ПытьЯх", SUMIF(Декабрь!B125, "&lt;="&amp;10,Декабрь!J125),0)),0)</f>
        <v>0</v>
      </c>
      <c r="E155" s="27">
        <f>IF(AND(Декабрь!B125&gt;=1,Декабрь!B125&lt;=10),(IF(Декабрь!D125="Нижневартовск", SUMIF(Декабрь!B125, "&lt;="&amp;10,Декабрь!J125),0)),0)</f>
        <v>0</v>
      </c>
      <c r="G155" s="27">
        <f>IF(AND(Декабрь!B125&gt;=1,Декабрь!B125&lt;=10),(IF(Декабрь!D125="Приобское", SUMIF(Декабрь!B125, "&lt;="&amp;10,Декабрь!H125),0)),0)</f>
        <v>0</v>
      </c>
      <c r="H155" s="27">
        <f>IF(AND(Декабрь!B125&gt;=1,Декабрь!B125&lt;=10),(IF(Декабрь!D125="ПытьЯх", SUMIF(Декабрь!B125, "&lt;="&amp;10,Декабрь!H125),0)),0)</f>
        <v>0</v>
      </c>
      <c r="I155" s="27">
        <f>IF(AND(Декабрь!B125&gt;=1,Декабрь!B125&lt;=10),(IF(Декабрь!D125="Нижневартовск", SUMIF(Декабрь!B125, "&lt;="&amp;10,Декабрь!H125),0)),0)</f>
        <v>0</v>
      </c>
      <c r="K155" s="27">
        <f>IF(AND(Декабрь!J125&gt;=1,Декабрь!J125&lt;=10),(IF(Декабрь!L125="Приобское", SUMIF(Декабрь!J125, "&lt;="&amp;10,Декабрь!R125),0)),0)</f>
        <v>0</v>
      </c>
      <c r="L155" s="27">
        <f>IF(AND(Декабрь!J125&gt;=1,Декабрь!J125&lt;=10),(IF(Декабрь!L125="ПытьЯх", SUMIF(Декабрь!J125, "&lt;="&amp;10,Декабрь!R125),0)),0)</f>
        <v>0</v>
      </c>
      <c r="M155" s="27">
        <f>IF(AND(Декабрь!J125&gt;=1,Декабрь!J125&lt;=10),(IF(Декабрь!L125="Нижневартовск", SUMIF(Декабрь!J125, "&lt;="&amp;10,Декабрь!R125),0)),0)</f>
        <v>0</v>
      </c>
      <c r="N155" s="4"/>
      <c r="O155" s="27">
        <f>IF(AND(Декабрь!J125&gt;=1,Декабрь!J125&lt;=10),(IF(Декабрь!L125="Приобское", SUMIF(Декабрь!J125, "&lt;="&amp;10,Декабрь!P125),0)),0)</f>
        <v>0</v>
      </c>
      <c r="P155" s="27">
        <f>IF(AND(Декабрь!J125&gt;=1,Декабрь!J125&lt;=10),(IF(Декабрь!L125="ПытьЯх", SUMIF(Декабрь!J125, "&lt;="&amp;10,Декабрь!P125),0)),0)</f>
        <v>0</v>
      </c>
      <c r="Q155" s="27">
        <f>IF(AND(Декабрь!J125&gt;=1,Декабрь!J125&lt;=10),(IF(Декабрь!L125="Нижневартовск", SUMIF(Декабрь!J125, "&lt;="&amp;10,Декабрь!P125),0)),0)</f>
        <v>0</v>
      </c>
    </row>
    <row r="156" spans="3:17">
      <c r="C156" s="27">
        <f>IF(AND(Декабрь!B126&gt;=1,Декабрь!B126&lt;=10),(IF(Декабрь!D126="Приобское", SUMIF(Декабрь!B126, "&lt;="&amp;10,Декабрь!J126),0)),0)</f>
        <v>0</v>
      </c>
      <c r="D156" s="27">
        <f>IF(AND(Декабрь!B126&gt;=1,Декабрь!B126&lt;=10),(IF(Декабрь!D126="ПытьЯх", SUMIF(Декабрь!B126, "&lt;="&amp;10,Декабрь!J126),0)),0)</f>
        <v>0</v>
      </c>
      <c r="E156" s="27">
        <f>IF(AND(Декабрь!B126&gt;=1,Декабрь!B126&lt;=10),(IF(Декабрь!D126="Нижневартовск", SUMIF(Декабрь!B126, "&lt;="&amp;10,Декабрь!J126),0)),0)</f>
        <v>0</v>
      </c>
      <c r="G156" s="27">
        <f>IF(AND(Декабрь!B126&gt;=1,Декабрь!B126&lt;=10),(IF(Декабрь!D126="Приобское", SUMIF(Декабрь!B126, "&lt;="&amp;10,Декабрь!H126),0)),0)</f>
        <v>0</v>
      </c>
      <c r="H156" s="27">
        <f>IF(AND(Декабрь!B126&gt;=1,Декабрь!B126&lt;=10),(IF(Декабрь!D126="ПытьЯх", SUMIF(Декабрь!B126, "&lt;="&amp;10,Декабрь!H126),0)),0)</f>
        <v>0</v>
      </c>
      <c r="I156" s="27">
        <f>IF(AND(Декабрь!B126&gt;=1,Декабрь!B126&lt;=10),(IF(Декабрь!D126="Нижневартовск", SUMIF(Декабрь!B126, "&lt;="&amp;10,Декабрь!H126),0)),0)</f>
        <v>0</v>
      </c>
      <c r="K156" s="27">
        <f>IF(AND(Декабрь!J126&gt;=1,Декабрь!J126&lt;=10),(IF(Декабрь!L126="Приобское", SUMIF(Декабрь!J126, "&lt;="&amp;10,Декабрь!R126),0)),0)</f>
        <v>0</v>
      </c>
      <c r="L156" s="27">
        <f>IF(AND(Декабрь!J126&gt;=1,Декабрь!J126&lt;=10),(IF(Декабрь!L126="ПытьЯх", SUMIF(Декабрь!J126, "&lt;="&amp;10,Декабрь!R126),0)),0)</f>
        <v>0</v>
      </c>
      <c r="M156" s="27">
        <f>IF(AND(Декабрь!J126&gt;=1,Декабрь!J126&lt;=10),(IF(Декабрь!L126="Нижневартовск", SUMIF(Декабрь!J126, "&lt;="&amp;10,Декабрь!R126),0)),0)</f>
        <v>0</v>
      </c>
      <c r="N156" s="4"/>
      <c r="O156" s="27">
        <f>IF(AND(Декабрь!J126&gt;=1,Декабрь!J126&lt;=10),(IF(Декабрь!L126="Приобское", SUMIF(Декабрь!J126, "&lt;="&amp;10,Декабрь!P126),0)),0)</f>
        <v>0</v>
      </c>
      <c r="P156" s="27">
        <f>IF(AND(Декабрь!J126&gt;=1,Декабрь!J126&lt;=10),(IF(Декабрь!L126="ПытьЯх", SUMIF(Декабрь!J126, "&lt;="&amp;10,Декабрь!P126),0)),0)</f>
        <v>0</v>
      </c>
      <c r="Q156" s="27">
        <f>IF(AND(Декабрь!J126&gt;=1,Декабрь!J126&lt;=10),(IF(Декабрь!L126="Нижневартовск", SUMIF(Декабрь!J126, "&lt;="&amp;10,Декабрь!P126),0)),0)</f>
        <v>0</v>
      </c>
    </row>
    <row r="157" spans="3:17">
      <c r="C157" s="27">
        <f>IF(AND(Декабрь!B127&gt;=1,Декабрь!B127&lt;=10),(IF(Декабрь!D127="Приобское", SUMIF(Декабрь!B127, "&lt;="&amp;10,Декабрь!J127),0)),0)</f>
        <v>0</v>
      </c>
      <c r="D157" s="27">
        <f>IF(AND(Декабрь!B127&gt;=1,Декабрь!B127&lt;=10),(IF(Декабрь!D127="ПытьЯх", SUMIF(Декабрь!B127, "&lt;="&amp;10,Декабрь!J127),0)),0)</f>
        <v>0</v>
      </c>
      <c r="E157" s="27">
        <f>IF(AND(Декабрь!B127&gt;=1,Декабрь!B127&lt;=10),(IF(Декабрь!D127="Нижневартовск", SUMIF(Декабрь!B127, "&lt;="&amp;10,Декабрь!J127),0)),0)</f>
        <v>0</v>
      </c>
      <c r="G157" s="27">
        <f>IF(AND(Декабрь!B127&gt;=1,Декабрь!B127&lt;=10),(IF(Декабрь!D127="Приобское", SUMIF(Декабрь!B127, "&lt;="&amp;10,Декабрь!H127),0)),0)</f>
        <v>0</v>
      </c>
      <c r="H157" s="27">
        <f>IF(AND(Декабрь!B127&gt;=1,Декабрь!B127&lt;=10),(IF(Декабрь!D127="ПытьЯх", SUMIF(Декабрь!B127, "&lt;="&amp;10,Декабрь!H127),0)),0)</f>
        <v>0</v>
      </c>
      <c r="I157" s="27">
        <f>IF(AND(Декабрь!B127&gt;=1,Декабрь!B127&lt;=10),(IF(Декабрь!D127="Нижневартовск", SUMIF(Декабрь!B127, "&lt;="&amp;10,Декабрь!H127),0)),0)</f>
        <v>0</v>
      </c>
      <c r="K157" s="27">
        <f>IF(AND(Декабрь!J127&gt;=1,Декабрь!J127&lt;=10),(IF(Декабрь!L127="Приобское", SUMIF(Декабрь!J127, "&lt;="&amp;10,Декабрь!R127),0)),0)</f>
        <v>0</v>
      </c>
      <c r="L157" s="27">
        <f>IF(AND(Декабрь!J127&gt;=1,Декабрь!J127&lt;=10),(IF(Декабрь!L127="ПытьЯх", SUMIF(Декабрь!J127, "&lt;="&amp;10,Декабрь!R127),0)),0)</f>
        <v>0</v>
      </c>
      <c r="M157" s="27">
        <f>IF(AND(Декабрь!J127&gt;=1,Декабрь!J127&lt;=10),(IF(Декабрь!L127="Нижневартовск", SUMIF(Декабрь!J127, "&lt;="&amp;10,Декабрь!R127),0)),0)</f>
        <v>0</v>
      </c>
      <c r="N157" s="4"/>
      <c r="O157" s="27">
        <f>IF(AND(Декабрь!J127&gt;=1,Декабрь!J127&lt;=10),(IF(Декабрь!L127="Приобское", SUMIF(Декабрь!J127, "&lt;="&amp;10,Декабрь!P127),0)),0)</f>
        <v>0</v>
      </c>
      <c r="P157" s="27">
        <f>IF(AND(Декабрь!J127&gt;=1,Декабрь!J127&lt;=10),(IF(Декабрь!L127="ПытьЯх", SUMIF(Декабрь!J127, "&lt;="&amp;10,Декабрь!P127),0)),0)</f>
        <v>0</v>
      </c>
      <c r="Q157" s="27">
        <f>IF(AND(Декабрь!J127&gt;=1,Декабрь!J127&lt;=10),(IF(Декабрь!L127="Нижневартовск", SUMIF(Декабрь!J127, "&lt;="&amp;10,Декабрь!P127),0)),0)</f>
        <v>0</v>
      </c>
    </row>
    <row r="158" spans="3:17">
      <c r="C158" s="27">
        <f>IF(AND(Декабрь!B128&gt;=1,Декабрь!B128&lt;=10),(IF(Декабрь!D128="Приобское", SUMIF(Декабрь!B128, "&lt;="&amp;10,Декабрь!J128),0)),0)</f>
        <v>0</v>
      </c>
      <c r="D158" s="27">
        <f>IF(AND(Декабрь!B128&gt;=1,Декабрь!B128&lt;=10),(IF(Декабрь!D128="ПытьЯх", SUMIF(Декабрь!B128, "&lt;="&amp;10,Декабрь!J128),0)),0)</f>
        <v>0</v>
      </c>
      <c r="E158" s="27">
        <f>IF(AND(Декабрь!B128&gt;=1,Декабрь!B128&lt;=10),(IF(Декабрь!D128="Нижневартовск", SUMIF(Декабрь!B128, "&lt;="&amp;10,Декабрь!J128),0)),0)</f>
        <v>0</v>
      </c>
      <c r="G158" s="27">
        <f>IF(AND(Декабрь!B128&gt;=1,Декабрь!B128&lt;=10),(IF(Декабрь!D128="Приобское", SUMIF(Декабрь!B128, "&lt;="&amp;10,Декабрь!H128),0)),0)</f>
        <v>0</v>
      </c>
      <c r="H158" s="27">
        <f>IF(AND(Декабрь!B128&gt;=1,Декабрь!B128&lt;=10),(IF(Декабрь!D128="ПытьЯх", SUMIF(Декабрь!B128, "&lt;="&amp;10,Декабрь!H128),0)),0)</f>
        <v>0</v>
      </c>
      <c r="I158" s="27">
        <f>IF(AND(Декабрь!B128&gt;=1,Декабрь!B128&lt;=10),(IF(Декабрь!D128="Нижневартовск", SUMIF(Декабрь!B128, "&lt;="&amp;10,Декабрь!H128),0)),0)</f>
        <v>0</v>
      </c>
      <c r="K158" s="27">
        <f>IF(AND(Декабрь!J128&gt;=1,Декабрь!J128&lt;=10),(IF(Декабрь!L128="Приобское", SUMIF(Декабрь!J128, "&lt;="&amp;10,Декабрь!R128),0)),0)</f>
        <v>0</v>
      </c>
      <c r="L158" s="27">
        <f>IF(AND(Декабрь!J128&gt;=1,Декабрь!J128&lt;=10),(IF(Декабрь!L128="ПытьЯх", SUMIF(Декабрь!J128, "&lt;="&amp;10,Декабрь!R128),0)),0)</f>
        <v>0</v>
      </c>
      <c r="M158" s="27">
        <f>IF(AND(Декабрь!J128&gt;=1,Декабрь!J128&lt;=10),(IF(Декабрь!L128="Нижневартовск", SUMIF(Декабрь!J128, "&lt;="&amp;10,Декабрь!R128),0)),0)</f>
        <v>0</v>
      </c>
      <c r="N158" s="4"/>
      <c r="O158" s="27">
        <f>IF(AND(Декабрь!J128&gt;=1,Декабрь!J128&lt;=10),(IF(Декабрь!L128="Приобское", SUMIF(Декабрь!J128, "&lt;="&amp;10,Декабрь!P128),0)),0)</f>
        <v>0</v>
      </c>
      <c r="P158" s="27">
        <f>IF(AND(Декабрь!J128&gt;=1,Декабрь!J128&lt;=10),(IF(Декабрь!L128="ПытьЯх", SUMIF(Декабрь!J128, "&lt;="&amp;10,Декабрь!P128),0)),0)</f>
        <v>0</v>
      </c>
      <c r="Q158" s="27">
        <f>IF(AND(Декабрь!J128&gt;=1,Декабрь!J128&lt;=10),(IF(Декабрь!L128="Нижневартовск", SUMIF(Декабрь!J128, "&lt;="&amp;10,Декабрь!P128),0)),0)</f>
        <v>0</v>
      </c>
    </row>
    <row r="159" spans="3:17">
      <c r="C159" s="27">
        <f>IF(AND(Декабрь!B129&gt;=1,Декабрь!B129&lt;=10),(IF(Декабрь!D129="Приобское", SUMIF(Декабрь!B129, "&lt;="&amp;10,Декабрь!J129),0)),0)</f>
        <v>0</v>
      </c>
      <c r="D159" s="27">
        <f>IF(AND(Декабрь!B129&gt;=1,Декабрь!B129&lt;=10),(IF(Декабрь!D129="ПытьЯх", SUMIF(Декабрь!B129, "&lt;="&amp;10,Декабрь!J129),0)),0)</f>
        <v>0</v>
      </c>
      <c r="E159" s="27">
        <f>IF(AND(Декабрь!B129&gt;=1,Декабрь!B129&lt;=10),(IF(Декабрь!D129="Нижневартовск", SUMIF(Декабрь!B129, "&lt;="&amp;10,Декабрь!J129),0)),0)</f>
        <v>0</v>
      </c>
      <c r="G159" s="27">
        <f>IF(AND(Декабрь!B129&gt;=1,Декабрь!B129&lt;=10),(IF(Декабрь!D129="Приобское", SUMIF(Декабрь!B129, "&lt;="&amp;10,Декабрь!H129),0)),0)</f>
        <v>0</v>
      </c>
      <c r="H159" s="27">
        <f>IF(AND(Декабрь!B129&gt;=1,Декабрь!B129&lt;=10),(IF(Декабрь!D129="ПытьЯх", SUMIF(Декабрь!B129, "&lt;="&amp;10,Декабрь!H129),0)),0)</f>
        <v>0</v>
      </c>
      <c r="I159" s="27">
        <f>IF(AND(Декабрь!B129&gt;=1,Декабрь!B129&lt;=10),(IF(Декабрь!D129="Нижневартовск", SUMIF(Декабрь!B129, "&lt;="&amp;10,Декабрь!H129),0)),0)</f>
        <v>0</v>
      </c>
      <c r="K159" s="27">
        <f>IF(AND(Декабрь!J129&gt;=1,Декабрь!J129&lt;=10),(IF(Декабрь!L129="Приобское", SUMIF(Декабрь!J129, "&lt;="&amp;10,Декабрь!R129),0)),0)</f>
        <v>0</v>
      </c>
      <c r="L159" s="27">
        <f>IF(AND(Декабрь!J129&gt;=1,Декабрь!J129&lt;=10),(IF(Декабрь!L129="ПытьЯх", SUMIF(Декабрь!J129, "&lt;="&amp;10,Декабрь!R129),0)),0)</f>
        <v>0</v>
      </c>
      <c r="M159" s="27">
        <f>IF(AND(Декабрь!J129&gt;=1,Декабрь!J129&lt;=10),(IF(Декабрь!L129="Нижневартовск", SUMIF(Декабрь!J129, "&lt;="&amp;10,Декабрь!R129),0)),0)</f>
        <v>0</v>
      </c>
      <c r="N159" s="4"/>
      <c r="O159" s="27">
        <f>IF(AND(Декабрь!J129&gt;=1,Декабрь!J129&lt;=10),(IF(Декабрь!L129="Приобское", SUMIF(Декабрь!J129, "&lt;="&amp;10,Декабрь!P129),0)),0)</f>
        <v>0</v>
      </c>
      <c r="P159" s="27">
        <f>IF(AND(Декабрь!J129&gt;=1,Декабрь!J129&lt;=10),(IF(Декабрь!L129="ПытьЯх", SUMIF(Декабрь!J129, "&lt;="&amp;10,Декабрь!P129),0)),0)</f>
        <v>0</v>
      </c>
      <c r="Q159" s="27">
        <f>IF(AND(Декабрь!J129&gt;=1,Декабрь!J129&lt;=10),(IF(Декабрь!L129="Нижневартовск", SUMIF(Декабрь!J129, "&lt;="&amp;10,Декабрь!P129),0)),0)</f>
        <v>0</v>
      </c>
    </row>
    <row r="160" spans="3:17">
      <c r="C160" s="27">
        <f>IF(AND(Декабрь!B130&gt;=1,Декабрь!B130&lt;=10),(IF(Декабрь!D130="Приобское", SUMIF(Декабрь!B130, "&lt;="&amp;10,Декабрь!J130),0)),0)</f>
        <v>0</v>
      </c>
      <c r="D160" s="27">
        <f>IF(AND(Декабрь!B130&gt;=1,Декабрь!B130&lt;=10),(IF(Декабрь!D130="ПытьЯх", SUMIF(Декабрь!B130, "&lt;="&amp;10,Декабрь!J130),0)),0)</f>
        <v>0</v>
      </c>
      <c r="E160" s="27">
        <f>IF(AND(Декабрь!B130&gt;=1,Декабрь!B130&lt;=10),(IF(Декабрь!D130="Нижневартовск", SUMIF(Декабрь!B130, "&lt;="&amp;10,Декабрь!J130),0)),0)</f>
        <v>0</v>
      </c>
      <c r="G160" s="27">
        <f>IF(AND(Декабрь!B130&gt;=1,Декабрь!B130&lt;=10),(IF(Декабрь!D130="Приобское", SUMIF(Декабрь!B130, "&lt;="&amp;10,Декабрь!H130),0)),0)</f>
        <v>0</v>
      </c>
      <c r="H160" s="27">
        <f>IF(AND(Декабрь!B130&gt;=1,Декабрь!B130&lt;=10),(IF(Декабрь!D130="ПытьЯх", SUMIF(Декабрь!B130, "&lt;="&amp;10,Декабрь!H130),0)),0)</f>
        <v>0</v>
      </c>
      <c r="I160" s="27">
        <f>IF(AND(Декабрь!B130&gt;=1,Декабрь!B130&lt;=10),(IF(Декабрь!D130="Нижневартовск", SUMIF(Декабрь!B130, "&lt;="&amp;10,Декабрь!H130),0)),0)</f>
        <v>0</v>
      </c>
      <c r="K160" s="27">
        <f>IF(AND(Декабрь!J130&gt;=1,Декабрь!J130&lt;=10),(IF(Декабрь!L130="Приобское", SUMIF(Декабрь!J130, "&lt;="&amp;10,Декабрь!R130),0)),0)</f>
        <v>0</v>
      </c>
      <c r="L160" s="27">
        <f>IF(AND(Декабрь!J130&gt;=1,Декабрь!J130&lt;=10),(IF(Декабрь!L130="ПытьЯх", SUMIF(Декабрь!J130, "&lt;="&amp;10,Декабрь!R130),0)),0)</f>
        <v>0</v>
      </c>
      <c r="M160" s="27">
        <f>IF(AND(Декабрь!J130&gt;=1,Декабрь!J130&lt;=10),(IF(Декабрь!L130="Нижневартовск", SUMIF(Декабрь!J130, "&lt;="&amp;10,Декабрь!R130),0)),0)</f>
        <v>0</v>
      </c>
      <c r="N160" s="4"/>
      <c r="O160" s="27">
        <f>IF(AND(Декабрь!J130&gt;=1,Декабрь!J130&lt;=10),(IF(Декабрь!L130="Приобское", SUMIF(Декабрь!J130, "&lt;="&amp;10,Декабрь!P130),0)),0)</f>
        <v>0</v>
      </c>
      <c r="P160" s="27">
        <f>IF(AND(Декабрь!J130&gt;=1,Декабрь!J130&lt;=10),(IF(Декабрь!L130="ПытьЯх", SUMIF(Декабрь!J130, "&lt;="&amp;10,Декабрь!P130),0)),0)</f>
        <v>0</v>
      </c>
      <c r="Q160" s="27">
        <f>IF(AND(Декабрь!J130&gt;=1,Декабрь!J130&lt;=10),(IF(Декабрь!L130="Нижневартовск", SUMIF(Декабрь!J130, "&lt;="&amp;10,Декабрь!P130),0)),0)</f>
        <v>0</v>
      </c>
    </row>
    <row r="161" spans="3:17">
      <c r="C161" s="27">
        <f>IF(AND(Декабрь!B131&gt;=1,Декабрь!B131&lt;=10),(IF(Декабрь!D131="Приобское", SUMIF(Декабрь!B131, "&lt;="&amp;10,Декабрь!J131),0)),0)</f>
        <v>0</v>
      </c>
      <c r="D161" s="27">
        <f>IF(AND(Декабрь!B131&gt;=1,Декабрь!B131&lt;=10),(IF(Декабрь!D131="ПытьЯх", SUMIF(Декабрь!B131, "&lt;="&amp;10,Декабрь!J131),0)),0)</f>
        <v>0</v>
      </c>
      <c r="E161" s="27">
        <f>IF(AND(Декабрь!B131&gt;=1,Декабрь!B131&lt;=10),(IF(Декабрь!D131="Нижневартовск", SUMIF(Декабрь!B131, "&lt;="&amp;10,Декабрь!J131),0)),0)</f>
        <v>0</v>
      </c>
      <c r="G161" s="27">
        <f>IF(AND(Декабрь!B131&gt;=1,Декабрь!B131&lt;=10),(IF(Декабрь!D131="Приобское", SUMIF(Декабрь!B131, "&lt;="&amp;10,Декабрь!H131),0)),0)</f>
        <v>0</v>
      </c>
      <c r="H161" s="27">
        <f>IF(AND(Декабрь!B131&gt;=1,Декабрь!B131&lt;=10),(IF(Декабрь!D131="ПытьЯх", SUMIF(Декабрь!B131, "&lt;="&amp;10,Декабрь!H131),0)),0)</f>
        <v>0</v>
      </c>
      <c r="I161" s="27">
        <f>IF(AND(Декабрь!B131&gt;=1,Декабрь!B131&lt;=10),(IF(Декабрь!D131="Нижневартовск", SUMIF(Декабрь!B131, "&lt;="&amp;10,Декабрь!H131),0)),0)</f>
        <v>0</v>
      </c>
      <c r="K161" s="27">
        <f>IF(AND(Декабрь!J131&gt;=1,Декабрь!J131&lt;=10),(IF(Декабрь!L131="Приобское", SUMIF(Декабрь!J131, "&lt;="&amp;10,Декабрь!R131),0)),0)</f>
        <v>0</v>
      </c>
      <c r="L161" s="27">
        <f>IF(AND(Декабрь!J131&gt;=1,Декабрь!J131&lt;=10),(IF(Декабрь!L131="ПытьЯх", SUMIF(Декабрь!J131, "&lt;="&amp;10,Декабрь!R131),0)),0)</f>
        <v>0</v>
      </c>
      <c r="M161" s="27">
        <f>IF(AND(Декабрь!J131&gt;=1,Декабрь!J131&lt;=10),(IF(Декабрь!L131="Нижневартовск", SUMIF(Декабрь!J131, "&lt;="&amp;10,Декабрь!R131),0)),0)</f>
        <v>0</v>
      </c>
      <c r="N161" s="4"/>
      <c r="O161" s="27">
        <f>IF(AND(Декабрь!J131&gt;=1,Декабрь!J131&lt;=10),(IF(Декабрь!L131="Приобское", SUMIF(Декабрь!J131, "&lt;="&amp;10,Декабрь!P131),0)),0)</f>
        <v>0</v>
      </c>
      <c r="P161" s="27">
        <f>IF(AND(Декабрь!J131&gt;=1,Декабрь!J131&lt;=10),(IF(Декабрь!L131="ПытьЯх", SUMIF(Декабрь!J131, "&lt;="&amp;10,Декабрь!P131),0)),0)</f>
        <v>0</v>
      </c>
      <c r="Q161" s="27">
        <f>IF(AND(Декабрь!J131&gt;=1,Декабрь!J131&lt;=10),(IF(Декабрь!L131="Нижневартовск", SUMIF(Декабрь!J131, "&lt;="&amp;10,Декабрь!P131),0)),0)</f>
        <v>0</v>
      </c>
    </row>
    <row r="162" spans="3:17">
      <c r="C162" s="27">
        <f>IF(AND(Декабрь!B132&gt;=1,Декабрь!B132&lt;=10),(IF(Декабрь!D132="Приобское", SUMIF(Декабрь!B132, "&lt;="&amp;10,Декабрь!J132),0)),0)</f>
        <v>0</v>
      </c>
      <c r="D162" s="27">
        <f>IF(AND(Декабрь!B132&gt;=1,Декабрь!B132&lt;=10),(IF(Декабрь!D132="ПытьЯх", SUMIF(Декабрь!B132, "&lt;="&amp;10,Декабрь!J132),0)),0)</f>
        <v>0</v>
      </c>
      <c r="E162" s="27">
        <f>IF(AND(Декабрь!B132&gt;=1,Декабрь!B132&lt;=10),(IF(Декабрь!D132="Нижневартовск", SUMIF(Декабрь!B132, "&lt;="&amp;10,Декабрь!J132),0)),0)</f>
        <v>0</v>
      </c>
      <c r="G162" s="27">
        <f>IF(AND(Декабрь!B132&gt;=1,Декабрь!B132&lt;=10),(IF(Декабрь!D132="Приобское", SUMIF(Декабрь!B132, "&lt;="&amp;10,Декабрь!H132),0)),0)</f>
        <v>0</v>
      </c>
      <c r="H162" s="27">
        <f>IF(AND(Декабрь!B132&gt;=1,Декабрь!B132&lt;=10),(IF(Декабрь!D132="ПытьЯх", SUMIF(Декабрь!B132, "&lt;="&amp;10,Декабрь!H132),0)),0)</f>
        <v>0</v>
      </c>
      <c r="I162" s="27">
        <f>IF(AND(Декабрь!B132&gt;=1,Декабрь!B132&lt;=10),(IF(Декабрь!D132="Нижневартовск", SUMIF(Декабрь!B132, "&lt;="&amp;10,Декабрь!H132),0)),0)</f>
        <v>0</v>
      </c>
      <c r="K162" s="27">
        <f>IF(AND(Декабрь!J132&gt;=1,Декабрь!J132&lt;=10),(IF(Декабрь!L132="Приобское", SUMIF(Декабрь!J132, "&lt;="&amp;10,Декабрь!R132),0)),0)</f>
        <v>0</v>
      </c>
      <c r="L162" s="27">
        <f>IF(AND(Декабрь!J132&gt;=1,Декабрь!J132&lt;=10),(IF(Декабрь!L132="ПытьЯх", SUMIF(Декабрь!J132, "&lt;="&amp;10,Декабрь!R132),0)),0)</f>
        <v>0</v>
      </c>
      <c r="M162" s="27">
        <f>IF(AND(Декабрь!J132&gt;=1,Декабрь!J132&lt;=10),(IF(Декабрь!L132="Нижневартовск", SUMIF(Декабрь!J132, "&lt;="&amp;10,Декабрь!R132),0)),0)</f>
        <v>0</v>
      </c>
      <c r="N162" s="4"/>
      <c r="O162" s="27">
        <f>IF(AND(Декабрь!J132&gt;=1,Декабрь!J132&lt;=10),(IF(Декабрь!L132="Приобское", SUMIF(Декабрь!J132, "&lt;="&amp;10,Декабрь!P132),0)),0)</f>
        <v>0</v>
      </c>
      <c r="P162" s="27">
        <f>IF(AND(Декабрь!J132&gt;=1,Декабрь!J132&lt;=10),(IF(Декабрь!L132="ПытьЯх", SUMIF(Декабрь!J132, "&lt;="&amp;10,Декабрь!P132),0)),0)</f>
        <v>0</v>
      </c>
      <c r="Q162" s="27">
        <f>IF(AND(Декабрь!J132&gt;=1,Декабрь!J132&lt;=10),(IF(Декабрь!L132="Нижневартовск", SUMIF(Декабрь!J132, "&lt;="&amp;10,Декабрь!P132),0)),0)</f>
        <v>0</v>
      </c>
    </row>
    <row r="163" spans="3:17">
      <c r="C163" s="27">
        <f>IF(AND(Декабрь!B133&gt;=1,Декабрь!B133&lt;=10),(IF(Декабрь!D133="Приобское", SUMIF(Декабрь!B133, "&lt;="&amp;10,Декабрь!J133),0)),0)</f>
        <v>0</v>
      </c>
      <c r="D163" s="27">
        <f>IF(AND(Декабрь!B133&gt;=1,Декабрь!B133&lt;=10),(IF(Декабрь!D133="ПытьЯх", SUMIF(Декабрь!B133, "&lt;="&amp;10,Декабрь!J133),0)),0)</f>
        <v>0</v>
      </c>
      <c r="E163" s="27">
        <f>IF(AND(Декабрь!B133&gt;=1,Декабрь!B133&lt;=10),(IF(Декабрь!D133="Нижневартовск", SUMIF(Декабрь!B133, "&lt;="&amp;10,Декабрь!J133),0)),0)</f>
        <v>0</v>
      </c>
      <c r="G163" s="27">
        <f>IF(AND(Декабрь!B133&gt;=1,Декабрь!B133&lt;=10),(IF(Декабрь!D133="Приобское", SUMIF(Декабрь!B133, "&lt;="&amp;10,Декабрь!H133),0)),0)</f>
        <v>0</v>
      </c>
      <c r="H163" s="27">
        <f>IF(AND(Декабрь!B133&gt;=1,Декабрь!B133&lt;=10),(IF(Декабрь!D133="ПытьЯх", SUMIF(Декабрь!B133, "&lt;="&amp;10,Декабрь!H133),0)),0)</f>
        <v>0</v>
      </c>
      <c r="I163" s="27">
        <f>IF(AND(Декабрь!B133&gt;=1,Декабрь!B133&lt;=10),(IF(Декабрь!D133="Нижневартовск", SUMIF(Декабрь!B133, "&lt;="&amp;10,Декабрь!H133),0)),0)</f>
        <v>0</v>
      </c>
      <c r="K163" s="27">
        <f>IF(AND(Декабрь!J133&gt;=1,Декабрь!J133&lt;=10),(IF(Декабрь!L133="Приобское", SUMIF(Декабрь!J133, "&lt;="&amp;10,Декабрь!R133),0)),0)</f>
        <v>0</v>
      </c>
      <c r="L163" s="27">
        <f>IF(AND(Декабрь!J133&gt;=1,Декабрь!J133&lt;=10),(IF(Декабрь!L133="ПытьЯх", SUMIF(Декабрь!J133, "&lt;="&amp;10,Декабрь!R133),0)),0)</f>
        <v>0</v>
      </c>
      <c r="M163" s="27">
        <f>IF(AND(Декабрь!J133&gt;=1,Декабрь!J133&lt;=10),(IF(Декабрь!L133="Нижневартовск", SUMIF(Декабрь!J133, "&lt;="&amp;10,Декабрь!R133),0)),0)</f>
        <v>0</v>
      </c>
      <c r="N163" s="4"/>
      <c r="O163" s="27">
        <f>IF(AND(Декабрь!J133&gt;=1,Декабрь!J133&lt;=10),(IF(Декабрь!L133="Приобское", SUMIF(Декабрь!J133, "&lt;="&amp;10,Декабрь!P133),0)),0)</f>
        <v>0</v>
      </c>
      <c r="P163" s="27">
        <f>IF(AND(Декабрь!J133&gt;=1,Декабрь!J133&lt;=10),(IF(Декабрь!L133="ПытьЯх", SUMIF(Декабрь!J133, "&lt;="&amp;10,Декабрь!P133),0)),0)</f>
        <v>0</v>
      </c>
      <c r="Q163" s="27">
        <f>IF(AND(Декабрь!J133&gt;=1,Декабрь!J133&lt;=10),(IF(Декабрь!L133="Нижневартовск", SUMIF(Декабрь!J133, "&lt;="&amp;10,Декабрь!P133),0)),0)</f>
        <v>0</v>
      </c>
    </row>
    <row r="164" spans="3:17">
      <c r="C164" s="27">
        <f>IF(AND(Декабрь!B134&gt;=1,Декабрь!B134&lt;=10),(IF(Декабрь!D134="Приобское", SUMIF(Декабрь!B134, "&lt;="&amp;10,Декабрь!J134),0)),0)</f>
        <v>0</v>
      </c>
      <c r="D164" s="27">
        <f>IF(AND(Декабрь!B134&gt;=1,Декабрь!B134&lt;=10),(IF(Декабрь!D134="ПытьЯх", SUMIF(Декабрь!B134, "&lt;="&amp;10,Декабрь!J134),0)),0)</f>
        <v>0</v>
      </c>
      <c r="E164" s="27">
        <f>IF(AND(Декабрь!B134&gt;=1,Декабрь!B134&lt;=10),(IF(Декабрь!D134="Нижневартовск", SUMIF(Декабрь!B134, "&lt;="&amp;10,Декабрь!J134),0)),0)</f>
        <v>0</v>
      </c>
      <c r="G164" s="27">
        <f>IF(AND(Декабрь!B134&gt;=1,Декабрь!B134&lt;=10),(IF(Декабрь!D134="Приобское", SUMIF(Декабрь!B134, "&lt;="&amp;10,Декабрь!H134),0)),0)</f>
        <v>0</v>
      </c>
      <c r="H164" s="27">
        <f>IF(AND(Декабрь!B134&gt;=1,Декабрь!B134&lt;=10),(IF(Декабрь!D134="ПытьЯх", SUMIF(Декабрь!B134, "&lt;="&amp;10,Декабрь!H134),0)),0)</f>
        <v>0</v>
      </c>
      <c r="I164" s="27">
        <f>IF(AND(Декабрь!B134&gt;=1,Декабрь!B134&lt;=10),(IF(Декабрь!D134="Нижневартовск", SUMIF(Декабрь!B134, "&lt;="&amp;10,Декабрь!H134),0)),0)</f>
        <v>0</v>
      </c>
      <c r="K164" s="27">
        <f>IF(AND(Декабрь!J134&gt;=1,Декабрь!J134&lt;=10),(IF(Декабрь!L134="Приобское", SUMIF(Декабрь!J134, "&lt;="&amp;10,Декабрь!R134),0)),0)</f>
        <v>0</v>
      </c>
      <c r="L164" s="27">
        <f>IF(AND(Декабрь!J134&gt;=1,Декабрь!J134&lt;=10),(IF(Декабрь!L134="ПытьЯх", SUMIF(Декабрь!J134, "&lt;="&amp;10,Декабрь!R134),0)),0)</f>
        <v>0</v>
      </c>
      <c r="M164" s="27">
        <f>IF(AND(Декабрь!J134&gt;=1,Декабрь!J134&lt;=10),(IF(Декабрь!L134="Нижневартовск", SUMIF(Декабрь!J134, "&lt;="&amp;10,Декабрь!R134),0)),0)</f>
        <v>0</v>
      </c>
      <c r="N164" s="4"/>
      <c r="O164" s="27">
        <f>IF(AND(Декабрь!J134&gt;=1,Декабрь!J134&lt;=10),(IF(Декабрь!L134="Приобское", SUMIF(Декабрь!J134, "&lt;="&amp;10,Декабрь!P134),0)),0)</f>
        <v>0</v>
      </c>
      <c r="P164" s="27">
        <f>IF(AND(Декабрь!J134&gt;=1,Декабрь!J134&lt;=10),(IF(Декабрь!L134="ПытьЯх", SUMIF(Декабрь!J134, "&lt;="&amp;10,Декабрь!P134),0)),0)</f>
        <v>0</v>
      </c>
      <c r="Q164" s="27">
        <f>IF(AND(Декабрь!J134&gt;=1,Декабрь!J134&lt;=10),(IF(Декабрь!L134="Нижневартовск", SUMIF(Декабрь!J134, "&lt;="&amp;10,Декабрь!P134),0)),0)</f>
        <v>0</v>
      </c>
    </row>
    <row r="165" spans="3:17">
      <c r="C165" s="27">
        <f>IF(AND(Декабрь!B135&gt;=1,Декабрь!B135&lt;=10),(IF(Декабрь!D135="Приобское", SUMIF(Декабрь!B135, "&lt;="&amp;10,Декабрь!J135),0)),0)</f>
        <v>0</v>
      </c>
      <c r="D165" s="27">
        <f>IF(AND(Декабрь!B135&gt;=1,Декабрь!B135&lt;=10),(IF(Декабрь!D135="ПытьЯх", SUMIF(Декабрь!B135, "&lt;="&amp;10,Декабрь!J135),0)),0)</f>
        <v>0</v>
      </c>
      <c r="E165" s="27">
        <f>IF(AND(Декабрь!B135&gt;=1,Декабрь!B135&lt;=10),(IF(Декабрь!D135="Нижневартовск", SUMIF(Декабрь!B135, "&lt;="&amp;10,Декабрь!J135),0)),0)</f>
        <v>0</v>
      </c>
      <c r="G165" s="27">
        <f>IF(AND(Декабрь!B135&gt;=1,Декабрь!B135&lt;=10),(IF(Декабрь!D135="Приобское", SUMIF(Декабрь!B135, "&lt;="&amp;10,Декабрь!H135),0)),0)</f>
        <v>0</v>
      </c>
      <c r="H165" s="27">
        <f>IF(AND(Декабрь!B135&gt;=1,Декабрь!B135&lt;=10),(IF(Декабрь!D135="ПытьЯх", SUMIF(Декабрь!B135, "&lt;="&amp;10,Декабрь!H135),0)),0)</f>
        <v>0</v>
      </c>
      <c r="I165" s="27">
        <f>IF(AND(Декабрь!B135&gt;=1,Декабрь!B135&lt;=10),(IF(Декабрь!D135="Нижневартовск", SUMIF(Декабрь!B135, "&lt;="&amp;10,Декабрь!H135),0)),0)</f>
        <v>0</v>
      </c>
      <c r="K165" s="27">
        <f>IF(AND(Декабрь!J135&gt;=1,Декабрь!J135&lt;=10),(IF(Декабрь!L135="Приобское", SUMIF(Декабрь!J135, "&lt;="&amp;10,Декабрь!R135),0)),0)</f>
        <v>0</v>
      </c>
      <c r="L165" s="27">
        <f>IF(AND(Декабрь!J135&gt;=1,Декабрь!J135&lt;=10),(IF(Декабрь!L135="ПытьЯх", SUMIF(Декабрь!J135, "&lt;="&amp;10,Декабрь!R135),0)),0)</f>
        <v>0</v>
      </c>
      <c r="M165" s="27">
        <f>IF(AND(Декабрь!J135&gt;=1,Декабрь!J135&lt;=10),(IF(Декабрь!L135="Нижневартовск", SUMIF(Декабрь!J135, "&lt;="&amp;10,Декабрь!R135),0)),0)</f>
        <v>0</v>
      </c>
      <c r="N165" s="4"/>
      <c r="O165" s="27">
        <f>IF(AND(Декабрь!J135&gt;=1,Декабрь!J135&lt;=10),(IF(Декабрь!L135="Приобское", SUMIF(Декабрь!J135, "&lt;="&amp;10,Декабрь!P135),0)),0)</f>
        <v>0</v>
      </c>
      <c r="P165" s="27">
        <f>IF(AND(Декабрь!J135&gt;=1,Декабрь!J135&lt;=10),(IF(Декабрь!L135="ПытьЯх", SUMIF(Декабрь!J135, "&lt;="&amp;10,Декабрь!P135),0)),0)</f>
        <v>0</v>
      </c>
      <c r="Q165" s="27">
        <f>IF(AND(Декабрь!J135&gt;=1,Декабрь!J135&lt;=10),(IF(Декабрь!L135="Нижневартовск", SUMIF(Декабрь!J135, "&lt;="&amp;10,Декабрь!P135),0)),0)</f>
        <v>0</v>
      </c>
    </row>
    <row r="166" spans="3:17">
      <c r="C166" s="27">
        <f>IF(AND(Декабрь!B136&gt;=1,Декабрь!B136&lt;=10),(IF(Декабрь!D136="Приобское", SUMIF(Декабрь!B136, "&lt;="&amp;10,Декабрь!J136),0)),0)</f>
        <v>0</v>
      </c>
      <c r="D166" s="27">
        <f>IF(AND(Декабрь!B136&gt;=1,Декабрь!B136&lt;=10),(IF(Декабрь!D136="ПытьЯх", SUMIF(Декабрь!B136, "&lt;="&amp;10,Декабрь!J136),0)),0)</f>
        <v>0</v>
      </c>
      <c r="E166" s="27">
        <f>IF(AND(Декабрь!B136&gt;=1,Декабрь!B136&lt;=10),(IF(Декабрь!D136="Нижневартовск", SUMIF(Декабрь!B136, "&lt;="&amp;10,Декабрь!J136),0)),0)</f>
        <v>0</v>
      </c>
      <c r="G166" s="27">
        <f>IF(AND(Декабрь!B136&gt;=1,Декабрь!B136&lt;=10),(IF(Декабрь!D136="Приобское", SUMIF(Декабрь!B136, "&lt;="&amp;10,Декабрь!H136),0)),0)</f>
        <v>0</v>
      </c>
      <c r="H166" s="27">
        <f>IF(AND(Декабрь!B136&gt;=1,Декабрь!B136&lt;=10),(IF(Декабрь!D136="ПытьЯх", SUMIF(Декабрь!B136, "&lt;="&amp;10,Декабрь!H136),0)),0)</f>
        <v>0</v>
      </c>
      <c r="I166" s="27">
        <f>IF(AND(Декабрь!B136&gt;=1,Декабрь!B136&lt;=10),(IF(Декабрь!D136="Нижневартовск", SUMIF(Декабрь!B136, "&lt;="&amp;10,Декабрь!H136),0)),0)</f>
        <v>0</v>
      </c>
      <c r="K166" s="27">
        <f>IF(AND(Декабрь!J136&gt;=1,Декабрь!J136&lt;=10),(IF(Декабрь!L136="Приобское", SUMIF(Декабрь!J136, "&lt;="&amp;10,Декабрь!R136),0)),0)</f>
        <v>0</v>
      </c>
      <c r="L166" s="27">
        <f>IF(AND(Декабрь!J136&gt;=1,Декабрь!J136&lt;=10),(IF(Декабрь!L136="ПытьЯх", SUMIF(Декабрь!J136, "&lt;="&amp;10,Декабрь!R136),0)),0)</f>
        <v>0</v>
      </c>
      <c r="M166" s="27">
        <f>IF(AND(Декабрь!J136&gt;=1,Декабрь!J136&lt;=10),(IF(Декабрь!L136="Нижневартовск", SUMIF(Декабрь!J136, "&lt;="&amp;10,Декабрь!R136),0)),0)</f>
        <v>0</v>
      </c>
      <c r="N166" s="4"/>
      <c r="O166" s="27">
        <f>IF(AND(Декабрь!J136&gt;=1,Декабрь!J136&lt;=10),(IF(Декабрь!L136="Приобское", SUMIF(Декабрь!J136, "&lt;="&amp;10,Декабрь!P136),0)),0)</f>
        <v>0</v>
      </c>
      <c r="P166" s="27">
        <f>IF(AND(Декабрь!J136&gt;=1,Декабрь!J136&lt;=10),(IF(Декабрь!L136="ПытьЯх", SUMIF(Декабрь!J136, "&lt;="&amp;10,Декабрь!P136),0)),0)</f>
        <v>0</v>
      </c>
      <c r="Q166" s="27">
        <f>IF(AND(Декабрь!J136&gt;=1,Декабрь!J136&lt;=10),(IF(Декабрь!L136="Нижневартовск", SUMIF(Декабрь!J136, "&lt;="&amp;10,Декабрь!P136),0)),0)</f>
        <v>0</v>
      </c>
    </row>
    <row r="167" spans="3:17">
      <c r="C167" s="27">
        <f>IF(AND(Декабрь!B137&gt;=1,Декабрь!B137&lt;=10),(IF(Декабрь!D137="Приобское", SUMIF(Декабрь!B137, "&lt;="&amp;10,Декабрь!J137),0)),0)</f>
        <v>0</v>
      </c>
      <c r="D167" s="27">
        <f>IF(AND(Декабрь!B137&gt;=1,Декабрь!B137&lt;=10),(IF(Декабрь!D137="ПытьЯх", SUMIF(Декабрь!B137, "&lt;="&amp;10,Декабрь!J137),0)),0)</f>
        <v>0</v>
      </c>
      <c r="E167" s="27">
        <f>IF(AND(Декабрь!B137&gt;=1,Декабрь!B137&lt;=10),(IF(Декабрь!D137="Нижневартовск", SUMIF(Декабрь!B137, "&lt;="&amp;10,Декабрь!J137),0)),0)</f>
        <v>0</v>
      </c>
      <c r="G167" s="27">
        <f>IF(AND(Декабрь!B137&gt;=1,Декабрь!B137&lt;=10),(IF(Декабрь!D137="Приобское", SUMIF(Декабрь!B137, "&lt;="&amp;10,Декабрь!H137),0)),0)</f>
        <v>0</v>
      </c>
      <c r="H167" s="27">
        <f>IF(AND(Декабрь!B137&gt;=1,Декабрь!B137&lt;=10),(IF(Декабрь!D137="ПытьЯх", SUMIF(Декабрь!B137, "&lt;="&amp;10,Декабрь!H137),0)),0)</f>
        <v>0</v>
      </c>
      <c r="I167" s="27">
        <f>IF(AND(Декабрь!B137&gt;=1,Декабрь!B137&lt;=10),(IF(Декабрь!D137="Нижневартовск", SUMIF(Декабрь!B137, "&lt;="&amp;10,Декабрь!H137),0)),0)</f>
        <v>0</v>
      </c>
      <c r="K167" s="27">
        <f>IF(AND(Декабрь!J137&gt;=1,Декабрь!J137&lt;=10),(IF(Декабрь!L137="Приобское", SUMIF(Декабрь!J137, "&lt;="&amp;10,Декабрь!R137),0)),0)</f>
        <v>0</v>
      </c>
      <c r="L167" s="27">
        <f>IF(AND(Декабрь!J137&gt;=1,Декабрь!J137&lt;=10),(IF(Декабрь!L137="ПытьЯх", SUMIF(Декабрь!J137, "&lt;="&amp;10,Декабрь!R137),0)),0)</f>
        <v>0</v>
      </c>
      <c r="M167" s="27">
        <f>IF(AND(Декабрь!J137&gt;=1,Декабрь!J137&lt;=10),(IF(Декабрь!L137="Нижневартовск", SUMIF(Декабрь!J137, "&lt;="&amp;10,Декабрь!R137),0)),0)</f>
        <v>0</v>
      </c>
      <c r="N167" s="4"/>
      <c r="O167" s="27">
        <f>IF(AND(Декабрь!J137&gt;=1,Декабрь!J137&lt;=10),(IF(Декабрь!L137="Приобское", SUMIF(Декабрь!J137, "&lt;="&amp;10,Декабрь!P137),0)),0)</f>
        <v>0</v>
      </c>
      <c r="P167" s="27">
        <f>IF(AND(Декабрь!J137&gt;=1,Декабрь!J137&lt;=10),(IF(Декабрь!L137="ПытьЯх", SUMIF(Декабрь!J137, "&lt;="&amp;10,Декабрь!P137),0)),0)</f>
        <v>0</v>
      </c>
      <c r="Q167" s="27">
        <f>IF(AND(Декабрь!J137&gt;=1,Декабрь!J137&lt;=10),(IF(Декабрь!L137="Нижневартовск", SUMIF(Декабрь!J137, "&lt;="&amp;10,Декабрь!P137),0)),0)</f>
        <v>0</v>
      </c>
    </row>
    <row r="168" spans="3:17">
      <c r="C168" s="27">
        <f>IF(AND(Декабрь!B138&gt;=1,Декабрь!B138&lt;=10),(IF(Декабрь!D138="Приобское", SUMIF(Декабрь!B138, "&lt;="&amp;10,Декабрь!J138),0)),0)</f>
        <v>0</v>
      </c>
      <c r="D168" s="27">
        <f>IF(AND(Декабрь!B138&gt;=1,Декабрь!B138&lt;=10),(IF(Декабрь!D138="ПытьЯх", SUMIF(Декабрь!B138, "&lt;="&amp;10,Декабрь!J138),0)),0)</f>
        <v>0</v>
      </c>
      <c r="E168" s="27">
        <f>IF(AND(Декабрь!B138&gt;=1,Декабрь!B138&lt;=10),(IF(Декабрь!D138="Нижневартовск", SUMIF(Декабрь!B138, "&lt;="&amp;10,Декабрь!J138),0)),0)</f>
        <v>0</v>
      </c>
      <c r="G168" s="27">
        <f>IF(AND(Декабрь!B138&gt;=1,Декабрь!B138&lt;=10),(IF(Декабрь!D138="Приобское", SUMIF(Декабрь!B138, "&lt;="&amp;10,Декабрь!H138),0)),0)</f>
        <v>0</v>
      </c>
      <c r="H168" s="27">
        <f>IF(AND(Декабрь!B138&gt;=1,Декабрь!B138&lt;=10),(IF(Декабрь!D138="ПытьЯх", SUMIF(Декабрь!B138, "&lt;="&amp;10,Декабрь!H138),0)),0)</f>
        <v>0</v>
      </c>
      <c r="I168" s="27">
        <f>IF(AND(Декабрь!B138&gt;=1,Декабрь!B138&lt;=10),(IF(Декабрь!D138="Нижневартовск", SUMIF(Декабрь!B138, "&lt;="&amp;10,Декабрь!H138),0)),0)</f>
        <v>0</v>
      </c>
      <c r="K168" s="27">
        <f>IF(AND(Декабрь!J138&gt;=1,Декабрь!J138&lt;=10),(IF(Декабрь!L138="Приобское", SUMIF(Декабрь!J138, "&lt;="&amp;10,Декабрь!R138),0)),0)</f>
        <v>0</v>
      </c>
      <c r="L168" s="27">
        <f>IF(AND(Декабрь!J138&gt;=1,Декабрь!J138&lt;=10),(IF(Декабрь!L138="ПытьЯх", SUMIF(Декабрь!J138, "&lt;="&amp;10,Декабрь!R138),0)),0)</f>
        <v>0</v>
      </c>
      <c r="M168" s="27">
        <f>IF(AND(Декабрь!J138&gt;=1,Декабрь!J138&lt;=10),(IF(Декабрь!L138="Нижневартовск", SUMIF(Декабрь!J138, "&lt;="&amp;10,Декабрь!R138),0)),0)</f>
        <v>0</v>
      </c>
      <c r="N168" s="4"/>
      <c r="O168" s="27">
        <f>IF(AND(Декабрь!J138&gt;=1,Декабрь!J138&lt;=10),(IF(Декабрь!L138="Приобское", SUMIF(Декабрь!J138, "&lt;="&amp;10,Декабрь!P138),0)),0)</f>
        <v>0</v>
      </c>
      <c r="P168" s="27">
        <f>IF(AND(Декабрь!J138&gt;=1,Декабрь!J138&lt;=10),(IF(Декабрь!L138="ПытьЯх", SUMIF(Декабрь!J138, "&lt;="&amp;10,Декабрь!P138),0)),0)</f>
        <v>0</v>
      </c>
      <c r="Q168" s="27">
        <f>IF(AND(Декабрь!J138&gt;=1,Декабрь!J138&lt;=10),(IF(Декабрь!L138="Нижневартовск", SUMIF(Декабрь!J138, "&lt;="&amp;10,Декабрь!P138),0)),0)</f>
        <v>0</v>
      </c>
    </row>
    <row r="169" spans="3:17">
      <c r="C169" s="27">
        <f>IF(AND(Декабрь!B139&gt;=1,Декабрь!B139&lt;=10),(IF(Декабрь!D139="Приобское", SUMIF(Декабрь!B139, "&lt;="&amp;10,Декабрь!J139),0)),0)</f>
        <v>0</v>
      </c>
      <c r="D169" s="27">
        <f>IF(AND(Декабрь!B139&gt;=1,Декабрь!B139&lt;=10),(IF(Декабрь!D139="ПытьЯх", SUMIF(Декабрь!B139, "&lt;="&amp;10,Декабрь!J139),0)),0)</f>
        <v>0</v>
      </c>
      <c r="E169" s="27">
        <f>IF(AND(Декабрь!B139&gt;=1,Декабрь!B139&lt;=10),(IF(Декабрь!D139="Нижневартовск", SUMIF(Декабрь!B139, "&lt;="&amp;10,Декабрь!J139),0)),0)</f>
        <v>0</v>
      </c>
      <c r="G169" s="27">
        <f>IF(AND(Декабрь!B139&gt;=1,Декабрь!B139&lt;=10),(IF(Декабрь!D139="Приобское", SUMIF(Декабрь!B139, "&lt;="&amp;10,Декабрь!H139),0)),0)</f>
        <v>0</v>
      </c>
      <c r="H169" s="27">
        <f>IF(AND(Декабрь!B139&gt;=1,Декабрь!B139&lt;=10),(IF(Декабрь!D139="ПытьЯх", SUMIF(Декабрь!B139, "&lt;="&amp;10,Декабрь!H139),0)),0)</f>
        <v>0</v>
      </c>
      <c r="I169" s="27">
        <f>IF(AND(Декабрь!B139&gt;=1,Декабрь!B139&lt;=10),(IF(Декабрь!D139="Нижневартовск", SUMIF(Декабрь!B139, "&lt;="&amp;10,Декабрь!H139),0)),0)</f>
        <v>0</v>
      </c>
      <c r="K169" s="27">
        <f>IF(AND(Декабрь!J139&gt;=1,Декабрь!J139&lt;=10),(IF(Декабрь!L139="Приобское", SUMIF(Декабрь!J139, "&lt;="&amp;10,Декабрь!R139),0)),0)</f>
        <v>0</v>
      </c>
      <c r="L169" s="27">
        <f>IF(AND(Декабрь!J139&gt;=1,Декабрь!J139&lt;=10),(IF(Декабрь!L139="ПытьЯх", SUMIF(Декабрь!J139, "&lt;="&amp;10,Декабрь!R139),0)),0)</f>
        <v>0</v>
      </c>
      <c r="M169" s="27">
        <f>IF(AND(Декабрь!J139&gt;=1,Декабрь!J139&lt;=10),(IF(Декабрь!L139="Нижневартовск", SUMIF(Декабрь!J139, "&lt;="&amp;10,Декабрь!R139),0)),0)</f>
        <v>0</v>
      </c>
      <c r="N169" s="4"/>
      <c r="O169" s="27">
        <f>IF(AND(Декабрь!J139&gt;=1,Декабрь!J139&lt;=10),(IF(Декабрь!L139="Приобское", SUMIF(Декабрь!J139, "&lt;="&amp;10,Декабрь!P139),0)),0)</f>
        <v>0</v>
      </c>
      <c r="P169" s="27">
        <f>IF(AND(Декабрь!J139&gt;=1,Декабрь!J139&lt;=10),(IF(Декабрь!L139="ПытьЯх", SUMIF(Декабрь!J139, "&lt;="&amp;10,Декабрь!P139),0)),0)</f>
        <v>0</v>
      </c>
      <c r="Q169" s="27">
        <f>IF(AND(Декабрь!J139&gt;=1,Декабрь!J139&lt;=10),(IF(Декабрь!L139="Нижневартовск", SUMIF(Декабрь!J139, "&lt;="&amp;10,Декабрь!P139),0)),0)</f>
        <v>0</v>
      </c>
    </row>
    <row r="170" spans="3:17">
      <c r="C170" s="27">
        <f>IF(AND(Декабрь!B140&gt;=1,Декабрь!B140&lt;=10),(IF(Декабрь!D140="Приобское", SUMIF(Декабрь!B140, "&lt;="&amp;10,Декабрь!J140),0)),0)</f>
        <v>0</v>
      </c>
      <c r="D170" s="27">
        <f>IF(AND(Декабрь!B140&gt;=1,Декабрь!B140&lt;=10),(IF(Декабрь!D140="ПытьЯх", SUMIF(Декабрь!B140, "&lt;="&amp;10,Декабрь!J140),0)),0)</f>
        <v>0</v>
      </c>
      <c r="E170" s="27">
        <f>IF(AND(Декабрь!B140&gt;=1,Декабрь!B140&lt;=10),(IF(Декабрь!D140="Нижневартовск", SUMIF(Декабрь!B140, "&lt;="&amp;10,Декабрь!J140),0)),0)</f>
        <v>0</v>
      </c>
      <c r="G170" s="27">
        <f>IF(AND(Декабрь!B140&gt;=1,Декабрь!B140&lt;=10),(IF(Декабрь!D140="Приобское", SUMIF(Декабрь!B140, "&lt;="&amp;10,Декабрь!H140),0)),0)</f>
        <v>0</v>
      </c>
      <c r="H170" s="27">
        <f>IF(AND(Декабрь!B140&gt;=1,Декабрь!B140&lt;=10),(IF(Декабрь!D140="ПытьЯх", SUMIF(Декабрь!B140, "&lt;="&amp;10,Декабрь!H140),0)),0)</f>
        <v>0</v>
      </c>
      <c r="I170" s="27">
        <f>IF(AND(Декабрь!B140&gt;=1,Декабрь!B140&lt;=10),(IF(Декабрь!D140="Нижневартовск", SUMIF(Декабрь!B140, "&lt;="&amp;10,Декабрь!H140),0)),0)</f>
        <v>0</v>
      </c>
      <c r="K170" s="27">
        <f>IF(AND(Декабрь!J140&gt;=1,Декабрь!J140&lt;=10),(IF(Декабрь!L140="Приобское", SUMIF(Декабрь!J140, "&lt;="&amp;10,Декабрь!R140),0)),0)</f>
        <v>0</v>
      </c>
      <c r="L170" s="27">
        <f>IF(AND(Декабрь!J140&gt;=1,Декабрь!J140&lt;=10),(IF(Декабрь!L140="ПытьЯх", SUMIF(Декабрь!J140, "&lt;="&amp;10,Декабрь!R140),0)),0)</f>
        <v>0</v>
      </c>
      <c r="M170" s="27">
        <f>IF(AND(Декабрь!J140&gt;=1,Декабрь!J140&lt;=10),(IF(Декабрь!L140="Нижневартовск", SUMIF(Декабрь!J140, "&lt;="&amp;10,Декабрь!R140),0)),0)</f>
        <v>0</v>
      </c>
      <c r="N170" s="4"/>
      <c r="O170" s="27">
        <f>IF(AND(Декабрь!J140&gt;=1,Декабрь!J140&lt;=10),(IF(Декабрь!L140="Приобское", SUMIF(Декабрь!J140, "&lt;="&amp;10,Декабрь!P140),0)),0)</f>
        <v>0</v>
      </c>
      <c r="P170" s="27">
        <f>IF(AND(Декабрь!J140&gt;=1,Декабрь!J140&lt;=10),(IF(Декабрь!L140="ПытьЯх", SUMIF(Декабрь!J140, "&lt;="&amp;10,Декабрь!P140),0)),0)</f>
        <v>0</v>
      </c>
      <c r="Q170" s="27">
        <f>IF(AND(Декабрь!J140&gt;=1,Декабрь!J140&lt;=10),(IF(Декабрь!L140="Нижневартовск", SUMIF(Декабрь!J140, "&lt;="&amp;10,Декабрь!P140),0)),0)</f>
        <v>0</v>
      </c>
    </row>
    <row r="171" spans="3:17">
      <c r="C171" s="27">
        <f>IF(AND(Декабрь!B141&gt;=1,Декабрь!B141&lt;=10),(IF(Декабрь!D141="Приобское", SUMIF(Декабрь!B141, "&lt;="&amp;10,Декабрь!J141),0)),0)</f>
        <v>0</v>
      </c>
      <c r="D171" s="27">
        <f>IF(AND(Декабрь!B141&gt;=1,Декабрь!B141&lt;=10),(IF(Декабрь!D141="ПытьЯх", SUMIF(Декабрь!B141, "&lt;="&amp;10,Декабрь!J141),0)),0)</f>
        <v>0</v>
      </c>
      <c r="E171" s="27">
        <f>IF(AND(Декабрь!B141&gt;=1,Декабрь!B141&lt;=10),(IF(Декабрь!D141="Нижневартовск", SUMIF(Декабрь!B141, "&lt;="&amp;10,Декабрь!J141),0)),0)</f>
        <v>0</v>
      </c>
      <c r="G171" s="27">
        <f>IF(AND(Декабрь!B141&gt;=1,Декабрь!B141&lt;=10),(IF(Декабрь!D141="Приобское", SUMIF(Декабрь!B141, "&lt;="&amp;10,Декабрь!H141),0)),0)</f>
        <v>0</v>
      </c>
      <c r="H171" s="27">
        <f>IF(AND(Декабрь!B141&gt;=1,Декабрь!B141&lt;=10),(IF(Декабрь!D141="ПытьЯх", SUMIF(Декабрь!B141, "&lt;="&amp;10,Декабрь!H141),0)),0)</f>
        <v>0</v>
      </c>
      <c r="I171" s="27">
        <f>IF(AND(Декабрь!B141&gt;=1,Декабрь!B141&lt;=10),(IF(Декабрь!D141="Нижневартовск", SUMIF(Декабрь!B141, "&lt;="&amp;10,Декабрь!H141),0)),0)</f>
        <v>0</v>
      </c>
      <c r="K171" s="27">
        <f>IF(AND(Декабрь!J141&gt;=1,Декабрь!J141&lt;=10),(IF(Декабрь!L141="Приобское", SUMIF(Декабрь!J141, "&lt;="&amp;10,Декабрь!R141),0)),0)</f>
        <v>0</v>
      </c>
      <c r="L171" s="27">
        <f>IF(AND(Декабрь!J141&gt;=1,Декабрь!J141&lt;=10),(IF(Декабрь!L141="ПытьЯх", SUMIF(Декабрь!J141, "&lt;="&amp;10,Декабрь!R141),0)),0)</f>
        <v>0</v>
      </c>
      <c r="M171" s="27">
        <f>IF(AND(Декабрь!J141&gt;=1,Декабрь!J141&lt;=10),(IF(Декабрь!L141="Нижневартовск", SUMIF(Декабрь!J141, "&lt;="&amp;10,Декабрь!R141),0)),0)</f>
        <v>0</v>
      </c>
      <c r="N171" s="4"/>
      <c r="O171" s="27">
        <f>IF(AND(Декабрь!J141&gt;=1,Декабрь!J141&lt;=10),(IF(Декабрь!L141="Приобское", SUMIF(Декабрь!J141, "&lt;="&amp;10,Декабрь!P141),0)),0)</f>
        <v>0</v>
      </c>
      <c r="P171" s="27">
        <f>IF(AND(Декабрь!J141&gt;=1,Декабрь!J141&lt;=10),(IF(Декабрь!L141="ПытьЯх", SUMIF(Декабрь!J141, "&lt;="&amp;10,Декабрь!P141),0)),0)</f>
        <v>0</v>
      </c>
      <c r="Q171" s="27">
        <f>IF(AND(Декабрь!J141&gt;=1,Декабрь!J141&lt;=10),(IF(Декабрь!L141="Нижневартовск", SUMIF(Декабрь!J141, "&lt;="&amp;10,Декабрь!P141),0)),0)</f>
        <v>0</v>
      </c>
    </row>
    <row r="172" spans="3:17">
      <c r="C172" s="27">
        <f>IF(AND(Декабрь!B142&gt;=1,Декабрь!B142&lt;=10),(IF(Декабрь!D142="Приобское", SUMIF(Декабрь!B142, "&lt;="&amp;10,Декабрь!J142),0)),0)</f>
        <v>0</v>
      </c>
      <c r="D172" s="27">
        <f>IF(AND(Декабрь!B142&gt;=1,Декабрь!B142&lt;=10),(IF(Декабрь!D142="ПытьЯх", SUMIF(Декабрь!B142, "&lt;="&amp;10,Декабрь!J142),0)),0)</f>
        <v>0</v>
      </c>
      <c r="E172" s="27">
        <f>IF(AND(Декабрь!B142&gt;=1,Декабрь!B142&lt;=10),(IF(Декабрь!D142="Нижневартовск", SUMIF(Декабрь!B142, "&lt;="&amp;10,Декабрь!J142),0)),0)</f>
        <v>0</v>
      </c>
      <c r="G172" s="27">
        <f>IF(AND(Декабрь!B142&gt;=1,Декабрь!B142&lt;=10),(IF(Декабрь!D142="Приобское", SUMIF(Декабрь!B142, "&lt;="&amp;10,Декабрь!H142),0)),0)</f>
        <v>0</v>
      </c>
      <c r="H172" s="27">
        <f>IF(AND(Декабрь!B142&gt;=1,Декабрь!B142&lt;=10),(IF(Декабрь!D142="ПытьЯх", SUMIF(Декабрь!B142, "&lt;="&amp;10,Декабрь!H142),0)),0)</f>
        <v>0</v>
      </c>
      <c r="I172" s="27">
        <f>IF(AND(Декабрь!B142&gt;=1,Декабрь!B142&lt;=10),(IF(Декабрь!D142="Нижневартовск", SUMIF(Декабрь!B142, "&lt;="&amp;10,Декабрь!H142),0)),0)</f>
        <v>0</v>
      </c>
      <c r="K172" s="27">
        <f>IF(AND(Декабрь!J142&gt;=1,Декабрь!J142&lt;=10),(IF(Декабрь!L142="Приобское", SUMIF(Декабрь!J142, "&lt;="&amp;10,Декабрь!R142),0)),0)</f>
        <v>0</v>
      </c>
      <c r="L172" s="27">
        <f>IF(AND(Декабрь!J142&gt;=1,Декабрь!J142&lt;=10),(IF(Декабрь!L142="ПытьЯх", SUMIF(Декабрь!J142, "&lt;="&amp;10,Декабрь!R142),0)),0)</f>
        <v>0</v>
      </c>
      <c r="M172" s="27">
        <f>IF(AND(Декабрь!J142&gt;=1,Декабрь!J142&lt;=10),(IF(Декабрь!L142="Нижневартовск", SUMIF(Декабрь!J142, "&lt;="&amp;10,Декабрь!R142),0)),0)</f>
        <v>0</v>
      </c>
      <c r="N172" s="4"/>
      <c r="O172" s="27">
        <f>IF(AND(Декабрь!J142&gt;=1,Декабрь!J142&lt;=10),(IF(Декабрь!L142="Приобское", SUMIF(Декабрь!J142, "&lt;="&amp;10,Декабрь!P142),0)),0)</f>
        <v>0</v>
      </c>
      <c r="P172" s="27">
        <f>IF(AND(Декабрь!J142&gt;=1,Декабрь!J142&lt;=10),(IF(Декабрь!L142="ПытьЯх", SUMIF(Декабрь!J142, "&lt;="&amp;10,Декабрь!P142),0)),0)</f>
        <v>0</v>
      </c>
      <c r="Q172" s="27">
        <f>IF(AND(Декабрь!J142&gt;=1,Декабрь!J142&lt;=10),(IF(Декабрь!L142="Нижневартовск", SUMIF(Декабрь!J142, "&lt;="&amp;10,Декабрь!P142),0)),0)</f>
        <v>0</v>
      </c>
    </row>
    <row r="173" spans="3:17">
      <c r="C173" s="27">
        <f>IF(AND(Декабрь!B143&gt;=1,Декабрь!B143&lt;=10),(IF(Декабрь!D143="Приобское", SUMIF(Декабрь!B143, "&lt;="&amp;10,Декабрь!J143),0)),0)</f>
        <v>0</v>
      </c>
      <c r="D173" s="27">
        <f>IF(AND(Декабрь!B143&gt;=1,Декабрь!B143&lt;=10),(IF(Декабрь!D143="ПытьЯх", SUMIF(Декабрь!B143, "&lt;="&amp;10,Декабрь!J143),0)),0)</f>
        <v>0</v>
      </c>
      <c r="E173" s="27">
        <f>IF(AND(Декабрь!B143&gt;=1,Декабрь!B143&lt;=10),(IF(Декабрь!D143="Нижневартовск", SUMIF(Декабрь!B143, "&lt;="&amp;10,Декабрь!J143),0)),0)</f>
        <v>0</v>
      </c>
      <c r="G173" s="27">
        <f>IF(AND(Декабрь!B143&gt;=1,Декабрь!B143&lt;=10),(IF(Декабрь!D143="Приобское", SUMIF(Декабрь!B143, "&lt;="&amp;10,Декабрь!H143),0)),0)</f>
        <v>0</v>
      </c>
      <c r="H173" s="27">
        <f>IF(AND(Декабрь!B143&gt;=1,Декабрь!B143&lt;=10),(IF(Декабрь!D143="ПытьЯх", SUMIF(Декабрь!B143, "&lt;="&amp;10,Декабрь!H143),0)),0)</f>
        <v>0</v>
      </c>
      <c r="I173" s="27">
        <f>IF(AND(Декабрь!B143&gt;=1,Декабрь!B143&lt;=10),(IF(Декабрь!D143="Нижневартовск", SUMIF(Декабрь!B143, "&lt;="&amp;10,Декабрь!H143),0)),0)</f>
        <v>0</v>
      </c>
      <c r="K173" s="27">
        <f>IF(AND(Декабрь!J143&gt;=1,Декабрь!J143&lt;=10),(IF(Декабрь!L143="Приобское", SUMIF(Декабрь!J143, "&lt;="&amp;10,Декабрь!R143),0)),0)</f>
        <v>0</v>
      </c>
      <c r="L173" s="27">
        <f>IF(AND(Декабрь!J143&gt;=1,Декабрь!J143&lt;=10),(IF(Декабрь!L143="ПытьЯх", SUMIF(Декабрь!J143, "&lt;="&amp;10,Декабрь!R143),0)),0)</f>
        <v>0</v>
      </c>
      <c r="M173" s="27">
        <f>IF(AND(Декабрь!J143&gt;=1,Декабрь!J143&lt;=10),(IF(Декабрь!L143="Нижневартовск", SUMIF(Декабрь!J143, "&lt;="&amp;10,Декабрь!R143),0)),0)</f>
        <v>0</v>
      </c>
      <c r="N173" s="4"/>
      <c r="O173" s="27">
        <f>IF(AND(Декабрь!J143&gt;=1,Декабрь!J143&lt;=10),(IF(Декабрь!L143="Приобское", SUMIF(Декабрь!J143, "&lt;="&amp;10,Декабрь!P143),0)),0)</f>
        <v>0</v>
      </c>
      <c r="P173" s="27">
        <f>IF(AND(Декабрь!J143&gt;=1,Декабрь!J143&lt;=10),(IF(Декабрь!L143="ПытьЯх", SUMIF(Декабрь!J143, "&lt;="&amp;10,Декабрь!P143),0)),0)</f>
        <v>0</v>
      </c>
      <c r="Q173" s="27">
        <f>IF(AND(Декабрь!J143&gt;=1,Декабрь!J143&lt;=10),(IF(Декабрь!L143="Нижневартовск", SUMIF(Декабрь!J143, "&lt;="&amp;10,Декабрь!P143),0)),0)</f>
        <v>0</v>
      </c>
    </row>
    <row r="174" spans="3:17">
      <c r="C174" s="27">
        <f>IF(AND(Декабрь!B144&gt;=1,Декабрь!B144&lt;=10),(IF(Декабрь!D144="Приобское", SUMIF(Декабрь!B144, "&lt;="&amp;10,Декабрь!J144),0)),0)</f>
        <v>0</v>
      </c>
      <c r="D174" s="27">
        <f>IF(AND(Декабрь!B144&gt;=1,Декабрь!B144&lt;=10),(IF(Декабрь!D144="ПытьЯх", SUMIF(Декабрь!B144, "&lt;="&amp;10,Декабрь!J144),0)),0)</f>
        <v>0</v>
      </c>
      <c r="E174" s="27">
        <f>IF(AND(Декабрь!B144&gt;=1,Декабрь!B144&lt;=10),(IF(Декабрь!D144="Нижневартовск", SUMIF(Декабрь!B144, "&lt;="&amp;10,Декабрь!J144),0)),0)</f>
        <v>0</v>
      </c>
      <c r="G174" s="27">
        <f>IF(AND(Декабрь!B144&gt;=1,Декабрь!B144&lt;=10),(IF(Декабрь!D144="Приобское", SUMIF(Декабрь!B144, "&lt;="&amp;10,Декабрь!H144),0)),0)</f>
        <v>0</v>
      </c>
      <c r="H174" s="27">
        <f>IF(AND(Декабрь!B144&gt;=1,Декабрь!B144&lt;=10),(IF(Декабрь!D144="ПытьЯх", SUMIF(Декабрь!B144, "&lt;="&amp;10,Декабрь!H144),0)),0)</f>
        <v>0</v>
      </c>
      <c r="I174" s="27">
        <f>IF(AND(Декабрь!B144&gt;=1,Декабрь!B144&lt;=10),(IF(Декабрь!D144="Нижневартовск", SUMIF(Декабрь!B144, "&lt;="&amp;10,Декабрь!H144),0)),0)</f>
        <v>0</v>
      </c>
      <c r="K174" s="27">
        <f>IF(AND(Декабрь!J144&gt;=1,Декабрь!J144&lt;=10),(IF(Декабрь!L144="Приобское", SUMIF(Декабрь!J144, "&lt;="&amp;10,Декабрь!R144),0)),0)</f>
        <v>0</v>
      </c>
      <c r="L174" s="27">
        <f>IF(AND(Декабрь!J144&gt;=1,Декабрь!J144&lt;=10),(IF(Декабрь!L144="ПытьЯх", SUMIF(Декабрь!J144, "&lt;="&amp;10,Декабрь!R144),0)),0)</f>
        <v>0</v>
      </c>
      <c r="M174" s="27">
        <f>IF(AND(Декабрь!J144&gt;=1,Декабрь!J144&lt;=10),(IF(Декабрь!L144="Нижневартовск", SUMIF(Декабрь!J144, "&lt;="&amp;10,Декабрь!R144),0)),0)</f>
        <v>0</v>
      </c>
      <c r="N174" s="4"/>
      <c r="O174" s="27">
        <f>IF(AND(Декабрь!J144&gt;=1,Декабрь!J144&lt;=10),(IF(Декабрь!L144="Приобское", SUMIF(Декабрь!J144, "&lt;="&amp;10,Декабрь!P144),0)),0)</f>
        <v>0</v>
      </c>
      <c r="P174" s="27">
        <f>IF(AND(Декабрь!J144&gt;=1,Декабрь!J144&lt;=10),(IF(Декабрь!L144="ПытьЯх", SUMIF(Декабрь!J144, "&lt;="&amp;10,Декабрь!P144),0)),0)</f>
        <v>0</v>
      </c>
      <c r="Q174" s="27">
        <f>IF(AND(Декабрь!J144&gt;=1,Декабрь!J144&lt;=10),(IF(Декабрь!L144="Нижневартовск", SUMIF(Декабрь!J144, "&lt;="&amp;10,Декабрь!P144),0)),0)</f>
        <v>0</v>
      </c>
    </row>
    <row r="175" spans="3:17">
      <c r="C175" s="27">
        <f>IF(AND(Декабрь!B145&gt;=1,Декабрь!B145&lt;=10),(IF(Декабрь!D145="Приобское", SUMIF(Декабрь!B145, "&lt;="&amp;10,Декабрь!J145),0)),0)</f>
        <v>0</v>
      </c>
      <c r="D175" s="27">
        <f>IF(AND(Декабрь!B145&gt;=1,Декабрь!B145&lt;=10),(IF(Декабрь!D145="ПытьЯх", SUMIF(Декабрь!B145, "&lt;="&amp;10,Декабрь!J145),0)),0)</f>
        <v>0</v>
      </c>
      <c r="E175" s="27">
        <f>IF(AND(Декабрь!B145&gt;=1,Декабрь!B145&lt;=10),(IF(Декабрь!D145="Нижневартовск", SUMIF(Декабрь!B145, "&lt;="&amp;10,Декабрь!J145),0)),0)</f>
        <v>0</v>
      </c>
      <c r="G175" s="27">
        <f>IF(AND(Декабрь!B145&gt;=1,Декабрь!B145&lt;=10),(IF(Декабрь!D145="Приобское", SUMIF(Декабрь!B145, "&lt;="&amp;10,Декабрь!H145),0)),0)</f>
        <v>0</v>
      </c>
      <c r="H175" s="27">
        <f>IF(AND(Декабрь!B145&gt;=1,Декабрь!B145&lt;=10),(IF(Декабрь!D145="ПытьЯх", SUMIF(Декабрь!B145, "&lt;="&amp;10,Декабрь!H145),0)),0)</f>
        <v>0</v>
      </c>
      <c r="I175" s="27">
        <f>IF(AND(Декабрь!B145&gt;=1,Декабрь!B145&lt;=10),(IF(Декабрь!D145="Нижневартовск", SUMIF(Декабрь!B145, "&lt;="&amp;10,Декабрь!H145),0)),0)</f>
        <v>0</v>
      </c>
      <c r="K175" s="27">
        <f>IF(AND(Декабрь!J145&gt;=1,Декабрь!J145&lt;=10),(IF(Декабрь!L145="Приобское", SUMIF(Декабрь!J145, "&lt;="&amp;10,Декабрь!R145),0)),0)</f>
        <v>0</v>
      </c>
      <c r="L175" s="27">
        <f>IF(AND(Декабрь!J145&gt;=1,Декабрь!J145&lt;=10),(IF(Декабрь!L145="ПытьЯх", SUMIF(Декабрь!J145, "&lt;="&amp;10,Декабрь!R145),0)),0)</f>
        <v>0</v>
      </c>
      <c r="M175" s="27">
        <f>IF(AND(Декабрь!J145&gt;=1,Декабрь!J145&lt;=10),(IF(Декабрь!L145="Нижневартовск", SUMIF(Декабрь!J145, "&lt;="&amp;10,Декабрь!R145),0)),0)</f>
        <v>0</v>
      </c>
      <c r="N175" s="4"/>
      <c r="O175" s="27">
        <f>IF(AND(Декабрь!J145&gt;=1,Декабрь!J145&lt;=10),(IF(Декабрь!L145="Приобское", SUMIF(Декабрь!J145, "&lt;="&amp;10,Декабрь!P145),0)),0)</f>
        <v>0</v>
      </c>
      <c r="P175" s="27">
        <f>IF(AND(Декабрь!J145&gt;=1,Декабрь!J145&lt;=10),(IF(Декабрь!L145="ПытьЯх", SUMIF(Декабрь!J145, "&lt;="&amp;10,Декабрь!P145),0)),0)</f>
        <v>0</v>
      </c>
      <c r="Q175" s="27">
        <f>IF(AND(Декабрь!J145&gt;=1,Декабрь!J145&lt;=10),(IF(Декабрь!L145="Нижневартовск", SUMIF(Декабрь!J145, "&lt;="&amp;10,Декабрь!P145),0)),0)</f>
        <v>0</v>
      </c>
    </row>
    <row r="176" spans="3:17">
      <c r="C176" s="27">
        <f>IF(AND(Декабрь!B146&gt;=1,Декабрь!B146&lt;=10),(IF(Декабрь!D146="Приобское", SUMIF(Декабрь!B146, "&lt;="&amp;10,Декабрь!J146),0)),0)</f>
        <v>0</v>
      </c>
      <c r="D176" s="27">
        <f>IF(AND(Декабрь!B146&gt;=1,Декабрь!B146&lt;=10),(IF(Декабрь!D146="ПытьЯх", SUMIF(Декабрь!B146, "&lt;="&amp;10,Декабрь!J146),0)),0)</f>
        <v>0</v>
      </c>
      <c r="E176" s="27">
        <f>IF(AND(Декабрь!B146&gt;=1,Декабрь!B146&lt;=10),(IF(Декабрь!D146="Нижневартовск", SUMIF(Декабрь!B146, "&lt;="&amp;10,Декабрь!J146),0)),0)</f>
        <v>0</v>
      </c>
      <c r="G176" s="27">
        <f>IF(AND(Декабрь!B146&gt;=1,Декабрь!B146&lt;=10),(IF(Декабрь!D146="Приобское", SUMIF(Декабрь!B146, "&lt;="&amp;10,Декабрь!H146),0)),0)</f>
        <v>0</v>
      </c>
      <c r="H176" s="27">
        <f>IF(AND(Декабрь!B146&gt;=1,Декабрь!B146&lt;=10),(IF(Декабрь!D146="ПытьЯх", SUMIF(Декабрь!B146, "&lt;="&amp;10,Декабрь!H146),0)),0)</f>
        <v>0</v>
      </c>
      <c r="I176" s="27">
        <f>IF(AND(Декабрь!B146&gt;=1,Декабрь!B146&lt;=10),(IF(Декабрь!D146="Нижневартовск", SUMIF(Декабрь!B146, "&lt;="&amp;10,Декабрь!H146),0)),0)</f>
        <v>0</v>
      </c>
      <c r="K176" s="27">
        <f>IF(AND(Декабрь!J146&gt;=1,Декабрь!J146&lt;=10),(IF(Декабрь!L146="Приобское", SUMIF(Декабрь!J146, "&lt;="&amp;10,Декабрь!R146),0)),0)</f>
        <v>0</v>
      </c>
      <c r="L176" s="27">
        <f>IF(AND(Декабрь!J146&gt;=1,Декабрь!J146&lt;=10),(IF(Декабрь!L146="ПытьЯх", SUMIF(Декабрь!J146, "&lt;="&amp;10,Декабрь!R146),0)),0)</f>
        <v>0</v>
      </c>
      <c r="M176" s="27">
        <f>IF(AND(Декабрь!J146&gt;=1,Декабрь!J146&lt;=10),(IF(Декабрь!L146="Нижневартовск", SUMIF(Декабрь!J146, "&lt;="&amp;10,Декабрь!R146),0)),0)</f>
        <v>0</v>
      </c>
      <c r="N176" s="4"/>
      <c r="O176" s="27">
        <f>IF(AND(Декабрь!J146&gt;=1,Декабрь!J146&lt;=10),(IF(Декабрь!L146="Приобское", SUMIF(Декабрь!J146, "&lt;="&amp;10,Декабрь!P146),0)),0)</f>
        <v>0</v>
      </c>
      <c r="P176" s="27">
        <f>IF(AND(Декабрь!J146&gt;=1,Декабрь!J146&lt;=10),(IF(Декабрь!L146="ПытьЯх", SUMIF(Декабрь!J146, "&lt;="&amp;10,Декабрь!P146),0)),0)</f>
        <v>0</v>
      </c>
      <c r="Q176" s="27">
        <f>IF(AND(Декабрь!J146&gt;=1,Декабрь!J146&lt;=10),(IF(Декабрь!L146="Нижневартовск", SUMIF(Декабрь!J146, "&lt;="&amp;10,Декабрь!P146),0)),0)</f>
        <v>0</v>
      </c>
    </row>
    <row r="177" spans="3:17">
      <c r="C177" s="27">
        <f>IF(AND(Декабрь!B147&gt;=1,Декабрь!B147&lt;=10),(IF(Декабрь!D147="Приобское", SUMIF(Декабрь!B147, "&lt;="&amp;10,Декабрь!J147),0)),0)</f>
        <v>0</v>
      </c>
      <c r="D177" s="27">
        <f>IF(AND(Декабрь!B147&gt;=1,Декабрь!B147&lt;=10),(IF(Декабрь!D147="ПытьЯх", SUMIF(Декабрь!B147, "&lt;="&amp;10,Декабрь!J147),0)),0)</f>
        <v>0</v>
      </c>
      <c r="E177" s="27">
        <f>IF(AND(Декабрь!B147&gt;=1,Декабрь!B147&lt;=10),(IF(Декабрь!D147="Нижневартовск", SUMIF(Декабрь!B147, "&lt;="&amp;10,Декабрь!J147),0)),0)</f>
        <v>0</v>
      </c>
      <c r="G177" s="27">
        <f>IF(AND(Декабрь!B147&gt;=1,Декабрь!B147&lt;=10),(IF(Декабрь!D147="Приобское", SUMIF(Декабрь!B147, "&lt;="&amp;10,Декабрь!H147),0)),0)</f>
        <v>0</v>
      </c>
      <c r="H177" s="27">
        <f>IF(AND(Декабрь!B147&gt;=1,Декабрь!B147&lt;=10),(IF(Декабрь!D147="ПытьЯх", SUMIF(Декабрь!B147, "&lt;="&amp;10,Декабрь!H147),0)),0)</f>
        <v>0</v>
      </c>
      <c r="I177" s="27">
        <f>IF(AND(Декабрь!B147&gt;=1,Декабрь!B147&lt;=10),(IF(Декабрь!D147="Нижневартовск", SUMIF(Декабрь!B147, "&lt;="&amp;10,Декабрь!H147),0)),0)</f>
        <v>0</v>
      </c>
      <c r="K177" s="27">
        <f>IF(AND(Декабрь!J147&gt;=1,Декабрь!J147&lt;=10),(IF(Декабрь!L147="Приобское", SUMIF(Декабрь!J147, "&lt;="&amp;10,Декабрь!R147),0)),0)</f>
        <v>0</v>
      </c>
      <c r="L177" s="27">
        <f>IF(AND(Декабрь!J147&gt;=1,Декабрь!J147&lt;=10),(IF(Декабрь!L147="ПытьЯх", SUMIF(Декабрь!J147, "&lt;="&amp;10,Декабрь!R147),0)),0)</f>
        <v>0</v>
      </c>
      <c r="M177" s="27">
        <f>IF(AND(Декабрь!J147&gt;=1,Декабрь!J147&lt;=10),(IF(Декабрь!L147="Нижневартовск", SUMIF(Декабрь!J147, "&lt;="&amp;10,Декабрь!R147),0)),0)</f>
        <v>0</v>
      </c>
      <c r="N177" s="4"/>
      <c r="O177" s="27">
        <f>IF(AND(Декабрь!J147&gt;=1,Декабрь!J147&lt;=10),(IF(Декабрь!L147="Приобское", SUMIF(Декабрь!J147, "&lt;="&amp;10,Декабрь!P147),0)),0)</f>
        <v>0</v>
      </c>
      <c r="P177" s="27">
        <f>IF(AND(Декабрь!J147&gt;=1,Декабрь!J147&lt;=10),(IF(Декабрь!L147="ПытьЯх", SUMIF(Декабрь!J147, "&lt;="&amp;10,Декабрь!P147),0)),0)</f>
        <v>0</v>
      </c>
      <c r="Q177" s="27">
        <f>IF(AND(Декабрь!J147&gt;=1,Декабрь!J147&lt;=10),(IF(Декабрь!L147="Нижневартовск", SUMIF(Декабрь!J147, "&lt;="&amp;10,Декабрь!P147),0)),0)</f>
        <v>0</v>
      </c>
    </row>
    <row r="178" spans="3:17">
      <c r="C178" s="27">
        <f>IF(AND(Декабрь!B148&gt;=1,Декабрь!B148&lt;=10),(IF(Декабрь!D148="Приобское", SUMIF(Декабрь!B148, "&lt;="&amp;10,Декабрь!J148),0)),0)</f>
        <v>0</v>
      </c>
      <c r="D178" s="27">
        <f>IF(AND(Декабрь!B148&gt;=1,Декабрь!B148&lt;=10),(IF(Декабрь!D148="ПытьЯх", SUMIF(Декабрь!B148, "&lt;="&amp;10,Декабрь!J148),0)),0)</f>
        <v>0</v>
      </c>
      <c r="E178" s="27">
        <f>IF(AND(Декабрь!B148&gt;=1,Декабрь!B148&lt;=10),(IF(Декабрь!D148="Нижневартовск", SUMIF(Декабрь!B148, "&lt;="&amp;10,Декабрь!J148),0)),0)</f>
        <v>0</v>
      </c>
      <c r="G178" s="27">
        <f>IF(AND(Декабрь!B148&gt;=1,Декабрь!B148&lt;=10),(IF(Декабрь!D148="Приобское", SUMIF(Декабрь!B148, "&lt;="&amp;10,Декабрь!H148),0)),0)</f>
        <v>0</v>
      </c>
      <c r="H178" s="27">
        <f>IF(AND(Декабрь!B148&gt;=1,Декабрь!B148&lt;=10),(IF(Декабрь!D148="ПытьЯх", SUMIF(Декабрь!B148, "&lt;="&amp;10,Декабрь!H148),0)),0)</f>
        <v>0</v>
      </c>
      <c r="I178" s="27">
        <f>IF(AND(Декабрь!B148&gt;=1,Декабрь!B148&lt;=10),(IF(Декабрь!D148="Нижневартовск", SUMIF(Декабрь!B148, "&lt;="&amp;10,Декабрь!H148),0)),0)</f>
        <v>0</v>
      </c>
      <c r="K178" s="27">
        <f>IF(AND(Декабрь!J148&gt;=1,Декабрь!J148&lt;=10),(IF(Декабрь!L148="Приобское", SUMIF(Декабрь!J148, "&lt;="&amp;10,Декабрь!R148),0)),0)</f>
        <v>0</v>
      </c>
      <c r="L178" s="27">
        <f>IF(AND(Декабрь!J148&gt;=1,Декабрь!J148&lt;=10),(IF(Декабрь!L148="ПытьЯх", SUMIF(Декабрь!J148, "&lt;="&amp;10,Декабрь!R148),0)),0)</f>
        <v>0</v>
      </c>
      <c r="M178" s="27">
        <f>IF(AND(Декабрь!J148&gt;=1,Декабрь!J148&lt;=10),(IF(Декабрь!L148="Нижневартовск", SUMIF(Декабрь!J148, "&lt;="&amp;10,Декабрь!R148),0)),0)</f>
        <v>0</v>
      </c>
      <c r="N178" s="4"/>
      <c r="O178" s="27">
        <f>IF(AND(Декабрь!J148&gt;=1,Декабрь!J148&lt;=10),(IF(Декабрь!L148="Приобское", SUMIF(Декабрь!J148, "&lt;="&amp;10,Декабрь!P148),0)),0)</f>
        <v>0</v>
      </c>
      <c r="P178" s="27">
        <f>IF(AND(Декабрь!J148&gt;=1,Декабрь!J148&lt;=10),(IF(Декабрь!L148="ПытьЯх", SUMIF(Декабрь!J148, "&lt;="&amp;10,Декабрь!P148),0)),0)</f>
        <v>0</v>
      </c>
      <c r="Q178" s="27">
        <f>IF(AND(Декабрь!J148&gt;=1,Декабрь!J148&lt;=10),(IF(Декабрь!L148="Нижневартовск", SUMIF(Декабрь!J148, "&lt;="&amp;10,Декабрь!P148),0)),0)</f>
        <v>0</v>
      </c>
    </row>
    <row r="179" spans="3:17">
      <c r="C179" s="27">
        <f>IF(AND(Декабрь!B149&gt;=1,Декабрь!B149&lt;=10),(IF(Декабрь!D149="Приобское", SUMIF(Декабрь!B149, "&lt;="&amp;10,Декабрь!J149),0)),0)</f>
        <v>0</v>
      </c>
      <c r="D179" s="27">
        <f>IF(AND(Декабрь!B149&gt;=1,Декабрь!B149&lt;=10),(IF(Декабрь!D149="ПытьЯх", SUMIF(Декабрь!B149, "&lt;="&amp;10,Декабрь!J149),0)),0)</f>
        <v>0</v>
      </c>
      <c r="E179" s="27">
        <f>IF(AND(Декабрь!B149&gt;=1,Декабрь!B149&lt;=10),(IF(Декабрь!D149="Нижневартовск", SUMIF(Декабрь!B149, "&lt;="&amp;10,Декабрь!J149),0)),0)</f>
        <v>0</v>
      </c>
      <c r="G179" s="27">
        <f>IF(AND(Декабрь!B149&gt;=1,Декабрь!B149&lt;=10),(IF(Декабрь!D149="Приобское", SUMIF(Декабрь!B149, "&lt;="&amp;10,Декабрь!H149),0)),0)</f>
        <v>0</v>
      </c>
      <c r="H179" s="27">
        <f>IF(AND(Декабрь!B149&gt;=1,Декабрь!B149&lt;=10),(IF(Декабрь!D149="ПытьЯх", SUMIF(Декабрь!B149, "&lt;="&amp;10,Декабрь!H149),0)),0)</f>
        <v>0</v>
      </c>
      <c r="I179" s="27">
        <f>IF(AND(Декабрь!B149&gt;=1,Декабрь!B149&lt;=10),(IF(Декабрь!D149="Нижневартовск", SUMIF(Декабрь!B149, "&lt;="&amp;10,Декабрь!H149),0)),0)</f>
        <v>0</v>
      </c>
      <c r="K179" s="27">
        <f>IF(AND(Декабрь!J149&gt;=1,Декабрь!J149&lt;=10),(IF(Декабрь!L149="Приобское", SUMIF(Декабрь!J149, "&lt;="&amp;10,Декабрь!R149),0)),0)</f>
        <v>0</v>
      </c>
      <c r="L179" s="27">
        <f>IF(AND(Декабрь!J149&gt;=1,Декабрь!J149&lt;=10),(IF(Декабрь!L149="ПытьЯх", SUMIF(Декабрь!J149, "&lt;="&amp;10,Декабрь!R149),0)),0)</f>
        <v>0</v>
      </c>
      <c r="M179" s="27">
        <f>IF(AND(Декабрь!J149&gt;=1,Декабрь!J149&lt;=10),(IF(Декабрь!L149="Нижневартовск", SUMIF(Декабрь!J149, "&lt;="&amp;10,Декабрь!R149),0)),0)</f>
        <v>0</v>
      </c>
      <c r="N179" s="4"/>
      <c r="O179" s="27">
        <f>IF(AND(Декабрь!J149&gt;=1,Декабрь!J149&lt;=10),(IF(Декабрь!L149="Приобское", SUMIF(Декабрь!J149, "&lt;="&amp;10,Декабрь!P149),0)),0)</f>
        <v>0</v>
      </c>
      <c r="P179" s="27">
        <f>IF(AND(Декабрь!J149&gt;=1,Декабрь!J149&lt;=10),(IF(Декабрь!L149="ПытьЯх", SUMIF(Декабрь!J149, "&lt;="&amp;10,Декабрь!P149),0)),0)</f>
        <v>0</v>
      </c>
      <c r="Q179" s="27">
        <f>IF(AND(Декабрь!J149&gt;=1,Декабрь!J149&lt;=10),(IF(Декабрь!L149="Нижневартовск", SUMIF(Декабрь!J149, "&lt;="&amp;10,Декабрь!P149),0)),0)</f>
        <v>0</v>
      </c>
    </row>
    <row r="180" spans="3:17">
      <c r="C180" s="27">
        <f>IF(AND(Декабрь!B150&gt;=1,Декабрь!B150&lt;=10),(IF(Декабрь!D150="Приобское", SUMIF(Декабрь!B150, "&lt;="&amp;10,Декабрь!J150),0)),0)</f>
        <v>0</v>
      </c>
      <c r="D180" s="27">
        <f>IF(AND(Декабрь!B150&gt;=1,Декабрь!B150&lt;=10),(IF(Декабрь!D150="ПытьЯх", SUMIF(Декабрь!B150, "&lt;="&amp;10,Декабрь!J150),0)),0)</f>
        <v>0</v>
      </c>
      <c r="E180" s="27">
        <f>IF(AND(Декабрь!B150&gt;=1,Декабрь!B150&lt;=10),(IF(Декабрь!D150="Нижневартовск", SUMIF(Декабрь!B150, "&lt;="&amp;10,Декабрь!J150),0)),0)</f>
        <v>0</v>
      </c>
      <c r="G180" s="27">
        <f>IF(AND(Декабрь!B150&gt;=1,Декабрь!B150&lt;=10),(IF(Декабрь!D150="Приобское", SUMIF(Декабрь!B150, "&lt;="&amp;10,Декабрь!H150),0)),0)</f>
        <v>0</v>
      </c>
      <c r="H180" s="27">
        <f>IF(AND(Декабрь!B150&gt;=1,Декабрь!B150&lt;=10),(IF(Декабрь!D150="ПытьЯх", SUMIF(Декабрь!B150, "&lt;="&amp;10,Декабрь!H150),0)),0)</f>
        <v>0</v>
      </c>
      <c r="I180" s="27">
        <f>IF(AND(Декабрь!B150&gt;=1,Декабрь!B150&lt;=10),(IF(Декабрь!D150="Нижневартовск", SUMIF(Декабрь!B150, "&lt;="&amp;10,Декабрь!H150),0)),0)</f>
        <v>0</v>
      </c>
      <c r="K180" s="27">
        <f>IF(AND(Декабрь!J150&gt;=1,Декабрь!J150&lt;=10),(IF(Декабрь!L150="Приобское", SUMIF(Декабрь!J150, "&lt;="&amp;10,Декабрь!R150),0)),0)</f>
        <v>0</v>
      </c>
      <c r="L180" s="27">
        <f>IF(AND(Декабрь!J150&gt;=1,Декабрь!J150&lt;=10),(IF(Декабрь!L150="ПытьЯх", SUMIF(Декабрь!J150, "&lt;="&amp;10,Декабрь!R150),0)),0)</f>
        <v>0</v>
      </c>
      <c r="M180" s="27">
        <f>IF(AND(Декабрь!J150&gt;=1,Декабрь!J150&lt;=10),(IF(Декабрь!L150="Нижневартовск", SUMIF(Декабрь!J150, "&lt;="&amp;10,Декабрь!R150),0)),0)</f>
        <v>0</v>
      </c>
      <c r="N180" s="4"/>
      <c r="O180" s="27">
        <f>IF(AND(Декабрь!J150&gt;=1,Декабрь!J150&lt;=10),(IF(Декабрь!L150="Приобское", SUMIF(Декабрь!J150, "&lt;="&amp;10,Декабрь!P150),0)),0)</f>
        <v>0</v>
      </c>
      <c r="P180" s="27">
        <f>IF(AND(Декабрь!J150&gt;=1,Декабрь!J150&lt;=10),(IF(Декабрь!L150="ПытьЯх", SUMIF(Декабрь!J150, "&lt;="&amp;10,Декабрь!P150),0)),0)</f>
        <v>0</v>
      </c>
      <c r="Q180" s="27">
        <f>IF(AND(Декабрь!J150&gt;=1,Декабрь!J150&lt;=10),(IF(Декабрь!L150="Нижневартовск", SUMIF(Декабрь!J150, "&lt;="&amp;10,Декабрь!P150),0)),0)</f>
        <v>0</v>
      </c>
    </row>
    <row r="181" spans="3:17">
      <c r="C181" s="27">
        <f>IF(AND(Декабрь!B151&gt;=1,Декабрь!B151&lt;=10),(IF(Декабрь!D151="Приобское", SUMIF(Декабрь!B151, "&lt;="&amp;10,Декабрь!J151),0)),0)</f>
        <v>0</v>
      </c>
      <c r="D181" s="27">
        <f>IF(AND(Декабрь!B151&gt;=1,Декабрь!B151&lt;=10),(IF(Декабрь!D151="ПытьЯх", SUMIF(Декабрь!B151, "&lt;="&amp;10,Декабрь!J151),0)),0)</f>
        <v>0</v>
      </c>
      <c r="E181" s="27">
        <f>IF(AND(Декабрь!B151&gt;=1,Декабрь!B151&lt;=10),(IF(Декабрь!D151="Нижневартовск", SUMIF(Декабрь!B151, "&lt;="&amp;10,Декабрь!J151),0)),0)</f>
        <v>0</v>
      </c>
      <c r="G181" s="27">
        <f>IF(AND(Декабрь!B151&gt;=1,Декабрь!B151&lt;=10),(IF(Декабрь!D151="Приобское", SUMIF(Декабрь!B151, "&lt;="&amp;10,Декабрь!H151),0)),0)</f>
        <v>0</v>
      </c>
      <c r="H181" s="27">
        <f>IF(AND(Декабрь!B151&gt;=1,Декабрь!B151&lt;=10),(IF(Декабрь!D151="ПытьЯх", SUMIF(Декабрь!B151, "&lt;="&amp;10,Декабрь!H151),0)),0)</f>
        <v>0</v>
      </c>
      <c r="I181" s="27">
        <f>IF(AND(Декабрь!B151&gt;=1,Декабрь!B151&lt;=10),(IF(Декабрь!D151="Нижневартовск", SUMIF(Декабрь!B151, "&lt;="&amp;10,Декабрь!H151),0)),0)</f>
        <v>0</v>
      </c>
      <c r="K181" s="27">
        <f>IF(AND(Декабрь!J151&gt;=1,Декабрь!J151&lt;=10),(IF(Декабрь!L151="Приобское", SUMIF(Декабрь!J151, "&lt;="&amp;10,Декабрь!R151),0)),0)</f>
        <v>0</v>
      </c>
      <c r="L181" s="27">
        <f>IF(AND(Декабрь!J151&gt;=1,Декабрь!J151&lt;=10),(IF(Декабрь!L151="ПытьЯх", SUMIF(Декабрь!J151, "&lt;="&amp;10,Декабрь!R151),0)),0)</f>
        <v>0</v>
      </c>
      <c r="M181" s="27">
        <f>IF(AND(Декабрь!J151&gt;=1,Декабрь!J151&lt;=10),(IF(Декабрь!L151="Нижневартовск", SUMIF(Декабрь!J151, "&lt;="&amp;10,Декабрь!R151),0)),0)</f>
        <v>0</v>
      </c>
      <c r="N181" s="4"/>
      <c r="O181" s="27">
        <f>IF(AND(Декабрь!J151&gt;=1,Декабрь!J151&lt;=10),(IF(Декабрь!L151="Приобское", SUMIF(Декабрь!J151, "&lt;="&amp;10,Декабрь!P151),0)),0)</f>
        <v>0</v>
      </c>
      <c r="P181" s="27">
        <f>IF(AND(Декабрь!J151&gt;=1,Декабрь!J151&lt;=10),(IF(Декабрь!L151="ПытьЯх", SUMIF(Декабрь!J151, "&lt;="&amp;10,Декабрь!P151),0)),0)</f>
        <v>0</v>
      </c>
      <c r="Q181" s="27">
        <f>IF(AND(Декабрь!J151&gt;=1,Декабрь!J151&lt;=10),(IF(Декабрь!L151="Нижневартовск", SUMIF(Декабрь!J151, "&lt;="&amp;10,Декабрь!P151),0)),0)</f>
        <v>0</v>
      </c>
    </row>
    <row r="182" spans="3:17">
      <c r="C182" s="27">
        <f>IF(AND(Декабрь!B152&gt;=1,Декабрь!B152&lt;=10),(IF(Декабрь!D152="Приобское", SUMIF(Декабрь!B152, "&lt;="&amp;10,Декабрь!J152),0)),0)</f>
        <v>0</v>
      </c>
      <c r="D182" s="27">
        <f>IF(AND(Декабрь!B152&gt;=1,Декабрь!B152&lt;=10),(IF(Декабрь!D152="ПытьЯх", SUMIF(Декабрь!B152, "&lt;="&amp;10,Декабрь!J152),0)),0)</f>
        <v>0</v>
      </c>
      <c r="E182" s="27">
        <f>IF(AND(Декабрь!B152&gt;=1,Декабрь!B152&lt;=10),(IF(Декабрь!D152="Нижневартовск", SUMIF(Декабрь!B152, "&lt;="&amp;10,Декабрь!J152),0)),0)</f>
        <v>0</v>
      </c>
      <c r="G182" s="27">
        <f>IF(AND(Декабрь!B152&gt;=1,Декабрь!B152&lt;=10),(IF(Декабрь!D152="Приобское", SUMIF(Декабрь!B152, "&lt;="&amp;10,Декабрь!H152),0)),0)</f>
        <v>0</v>
      </c>
      <c r="H182" s="27">
        <f>IF(AND(Декабрь!B152&gt;=1,Декабрь!B152&lt;=10),(IF(Декабрь!D152="ПытьЯх", SUMIF(Декабрь!B152, "&lt;="&amp;10,Декабрь!H152),0)),0)</f>
        <v>0</v>
      </c>
      <c r="I182" s="27">
        <f>IF(AND(Декабрь!B152&gt;=1,Декабрь!B152&lt;=10),(IF(Декабрь!D152="Нижневартовск", SUMIF(Декабрь!B152, "&lt;="&amp;10,Декабрь!H152),0)),0)</f>
        <v>0</v>
      </c>
      <c r="K182" s="27">
        <f>IF(AND(Декабрь!J152&gt;=1,Декабрь!J152&lt;=10),(IF(Декабрь!L152="Приобское", SUMIF(Декабрь!J152, "&lt;="&amp;10,Декабрь!R152),0)),0)</f>
        <v>0</v>
      </c>
      <c r="L182" s="27">
        <f>IF(AND(Декабрь!J152&gt;=1,Декабрь!J152&lt;=10),(IF(Декабрь!L152="ПытьЯх", SUMIF(Декабрь!J152, "&lt;="&amp;10,Декабрь!R152),0)),0)</f>
        <v>0</v>
      </c>
      <c r="M182" s="27">
        <f>IF(AND(Декабрь!J152&gt;=1,Декабрь!J152&lt;=10),(IF(Декабрь!L152="Нижневартовск", SUMIF(Декабрь!J152, "&lt;="&amp;10,Декабрь!R152),0)),0)</f>
        <v>0</v>
      </c>
      <c r="N182" s="4"/>
      <c r="O182" s="27">
        <f>IF(AND(Декабрь!J152&gt;=1,Декабрь!J152&lt;=10),(IF(Декабрь!L152="Приобское", SUMIF(Декабрь!J152, "&lt;="&amp;10,Декабрь!P152),0)),0)</f>
        <v>0</v>
      </c>
      <c r="P182" s="27">
        <f>IF(AND(Декабрь!J152&gt;=1,Декабрь!J152&lt;=10),(IF(Декабрь!L152="ПытьЯх", SUMIF(Декабрь!J152, "&lt;="&amp;10,Декабрь!P152),0)),0)</f>
        <v>0</v>
      </c>
      <c r="Q182" s="27">
        <f>IF(AND(Декабрь!J152&gt;=1,Декабрь!J152&lt;=10),(IF(Декабрь!L152="Нижневартовск", SUMIF(Декабрь!J152, "&lt;="&amp;10,Декабрь!P152),0)),0)</f>
        <v>0</v>
      </c>
    </row>
    <row r="183" spans="3:17">
      <c r="C183" s="27">
        <f>IF(AND(Декабрь!B153&gt;=1,Декабрь!B153&lt;=10),(IF(Декабрь!D153="Приобское", SUMIF(Декабрь!B153, "&lt;="&amp;10,Декабрь!J153),0)),0)</f>
        <v>0</v>
      </c>
      <c r="D183" s="27">
        <f>IF(AND(Декабрь!B153&gt;=1,Декабрь!B153&lt;=10),(IF(Декабрь!D153="ПытьЯх", SUMIF(Декабрь!B153, "&lt;="&amp;10,Декабрь!J153),0)),0)</f>
        <v>0</v>
      </c>
      <c r="E183" s="27">
        <f>IF(AND(Декабрь!B153&gt;=1,Декабрь!B153&lt;=10),(IF(Декабрь!D153="Нижневартовск", SUMIF(Декабрь!B153, "&lt;="&amp;10,Декабрь!J153),0)),0)</f>
        <v>0</v>
      </c>
      <c r="G183" s="27">
        <f>IF(AND(Декабрь!B153&gt;=1,Декабрь!B153&lt;=10),(IF(Декабрь!D153="Приобское", SUMIF(Декабрь!B153, "&lt;="&amp;10,Декабрь!H153),0)),0)</f>
        <v>0</v>
      </c>
      <c r="H183" s="27">
        <f>IF(AND(Декабрь!B153&gt;=1,Декабрь!B153&lt;=10),(IF(Декабрь!D153="ПытьЯх", SUMIF(Декабрь!B153, "&lt;="&amp;10,Декабрь!H153),0)),0)</f>
        <v>0</v>
      </c>
      <c r="I183" s="27">
        <f>IF(AND(Декабрь!B153&gt;=1,Декабрь!B153&lt;=10),(IF(Декабрь!D153="Нижневартовск", SUMIF(Декабрь!B153, "&lt;="&amp;10,Декабрь!H153),0)),0)</f>
        <v>0</v>
      </c>
      <c r="K183" s="27">
        <f>IF(AND(Декабрь!J153&gt;=1,Декабрь!J153&lt;=10),(IF(Декабрь!L153="Приобское", SUMIF(Декабрь!J153, "&lt;="&amp;10,Декабрь!R153),0)),0)</f>
        <v>0</v>
      </c>
      <c r="L183" s="27">
        <f>IF(AND(Декабрь!J153&gt;=1,Декабрь!J153&lt;=10),(IF(Декабрь!L153="ПытьЯх", SUMIF(Декабрь!J153, "&lt;="&amp;10,Декабрь!R153),0)),0)</f>
        <v>0</v>
      </c>
      <c r="M183" s="27">
        <f>IF(AND(Декабрь!J153&gt;=1,Декабрь!J153&lt;=10),(IF(Декабрь!L153="Нижневартовск", SUMIF(Декабрь!J153, "&lt;="&amp;10,Декабрь!R153),0)),0)</f>
        <v>0</v>
      </c>
      <c r="N183" s="4"/>
      <c r="O183" s="27">
        <f>IF(AND(Декабрь!J153&gt;=1,Декабрь!J153&lt;=10),(IF(Декабрь!L153="Приобское", SUMIF(Декабрь!J153, "&lt;="&amp;10,Декабрь!P153),0)),0)</f>
        <v>0</v>
      </c>
      <c r="P183" s="27">
        <f>IF(AND(Декабрь!J153&gt;=1,Декабрь!J153&lt;=10),(IF(Декабрь!L153="ПытьЯх", SUMIF(Декабрь!J153, "&lt;="&amp;10,Декабрь!P153),0)),0)</f>
        <v>0</v>
      </c>
      <c r="Q183" s="27">
        <f>IF(AND(Декабрь!J153&gt;=1,Декабрь!J153&lt;=10),(IF(Декабрь!L153="Нижневартовск", SUMIF(Декабрь!J153, "&lt;="&amp;10,Декабрь!P153),0)),0)</f>
        <v>0</v>
      </c>
    </row>
    <row r="184" spans="3:17">
      <c r="C184" s="27">
        <f>IF(AND(Декабрь!B154&gt;=1,Декабрь!B154&lt;=10),(IF(Декабрь!D154="Приобское", SUMIF(Декабрь!B154, "&lt;="&amp;10,Декабрь!J154),0)),0)</f>
        <v>0</v>
      </c>
      <c r="D184" s="27">
        <f>IF(AND(Декабрь!B154&gt;=1,Декабрь!B154&lt;=10),(IF(Декабрь!D154="ПытьЯх", SUMIF(Декабрь!B154, "&lt;="&amp;10,Декабрь!J154),0)),0)</f>
        <v>0</v>
      </c>
      <c r="E184" s="27">
        <f>IF(AND(Декабрь!B154&gt;=1,Декабрь!B154&lt;=10),(IF(Декабрь!D154="Нижневартовск", SUMIF(Декабрь!B154, "&lt;="&amp;10,Декабрь!J154),0)),0)</f>
        <v>0</v>
      </c>
      <c r="G184" s="27">
        <f>IF(AND(Декабрь!B154&gt;=1,Декабрь!B154&lt;=10),(IF(Декабрь!D154="Приобское", SUMIF(Декабрь!B154, "&lt;="&amp;10,Декабрь!H154),0)),0)</f>
        <v>0</v>
      </c>
      <c r="H184" s="27">
        <f>IF(AND(Декабрь!B154&gt;=1,Декабрь!B154&lt;=10),(IF(Декабрь!D154="ПытьЯх", SUMIF(Декабрь!B154, "&lt;="&amp;10,Декабрь!H154),0)),0)</f>
        <v>0</v>
      </c>
      <c r="I184" s="27">
        <f>IF(AND(Декабрь!B154&gt;=1,Декабрь!B154&lt;=10),(IF(Декабрь!D154="Нижневартовск", SUMIF(Декабрь!B154, "&lt;="&amp;10,Декабрь!H154),0)),0)</f>
        <v>0</v>
      </c>
      <c r="K184" s="27">
        <f>IF(AND(Декабрь!J154&gt;=1,Декабрь!J154&lt;=10),(IF(Декабрь!L154="Приобское", SUMIF(Декабрь!J154, "&lt;="&amp;10,Декабрь!R154),0)),0)</f>
        <v>0</v>
      </c>
      <c r="L184" s="27">
        <f>IF(AND(Декабрь!J154&gt;=1,Декабрь!J154&lt;=10),(IF(Декабрь!L154="ПытьЯх", SUMIF(Декабрь!J154, "&lt;="&amp;10,Декабрь!R154),0)),0)</f>
        <v>0</v>
      </c>
      <c r="M184" s="27">
        <f>IF(AND(Декабрь!J154&gt;=1,Декабрь!J154&lt;=10),(IF(Декабрь!L154="Нижневартовск", SUMIF(Декабрь!J154, "&lt;="&amp;10,Декабрь!R154),0)),0)</f>
        <v>0</v>
      </c>
      <c r="N184" s="4"/>
      <c r="O184" s="27">
        <f>IF(AND(Декабрь!J154&gt;=1,Декабрь!J154&lt;=10),(IF(Декабрь!L154="Приобское", SUMIF(Декабрь!J154, "&lt;="&amp;10,Декабрь!P154),0)),0)</f>
        <v>0</v>
      </c>
      <c r="P184" s="27">
        <f>IF(AND(Декабрь!J154&gt;=1,Декабрь!J154&lt;=10),(IF(Декабрь!L154="ПытьЯх", SUMIF(Декабрь!J154, "&lt;="&amp;10,Декабрь!P154),0)),0)</f>
        <v>0</v>
      </c>
      <c r="Q184" s="27">
        <f>IF(AND(Декабрь!J154&gt;=1,Декабрь!J154&lt;=10),(IF(Декабрь!L154="Нижневартовск", SUMIF(Декабрь!J154, "&lt;="&amp;10,Декабрь!P154),0)),0)</f>
        <v>0</v>
      </c>
    </row>
    <row r="185" spans="3:17">
      <c r="C185" s="27">
        <f>IF(AND(Декабрь!B155&gt;=1,Декабрь!B155&lt;=10),(IF(Декабрь!D155="Приобское", SUMIF(Декабрь!B155, "&lt;="&amp;10,Декабрь!J155),0)),0)</f>
        <v>0</v>
      </c>
      <c r="D185" s="27">
        <f>IF(AND(Декабрь!B155&gt;=1,Декабрь!B155&lt;=10),(IF(Декабрь!D155="ПытьЯх", SUMIF(Декабрь!B155, "&lt;="&amp;10,Декабрь!J155),0)),0)</f>
        <v>0</v>
      </c>
      <c r="E185" s="27">
        <f>IF(AND(Декабрь!B155&gt;=1,Декабрь!B155&lt;=10),(IF(Декабрь!D155="Нижневартовск", SUMIF(Декабрь!B155, "&lt;="&amp;10,Декабрь!J155),0)),0)</f>
        <v>0</v>
      </c>
      <c r="G185" s="27">
        <f>IF(AND(Декабрь!B155&gt;=1,Декабрь!B155&lt;=10),(IF(Декабрь!D155="Приобское", SUMIF(Декабрь!B155, "&lt;="&amp;10,Декабрь!H155),0)),0)</f>
        <v>0</v>
      </c>
      <c r="H185" s="27">
        <f>IF(AND(Декабрь!B155&gt;=1,Декабрь!B155&lt;=10),(IF(Декабрь!D155="ПытьЯх", SUMIF(Декабрь!B155, "&lt;="&amp;10,Декабрь!H155),0)),0)</f>
        <v>0</v>
      </c>
      <c r="I185" s="27">
        <f>IF(AND(Декабрь!B155&gt;=1,Декабрь!B155&lt;=10),(IF(Декабрь!D155="Нижневартовск", SUMIF(Декабрь!B155, "&lt;="&amp;10,Декабрь!H155),0)),0)</f>
        <v>0</v>
      </c>
      <c r="K185" s="27">
        <f>IF(AND(Декабрь!J155&gt;=1,Декабрь!J155&lt;=10),(IF(Декабрь!L155="Приобское", SUMIF(Декабрь!J155, "&lt;="&amp;10,Декабрь!R155),0)),0)</f>
        <v>0</v>
      </c>
      <c r="L185" s="27">
        <f>IF(AND(Декабрь!J155&gt;=1,Декабрь!J155&lt;=10),(IF(Декабрь!L155="ПытьЯх", SUMIF(Декабрь!J155, "&lt;="&amp;10,Декабрь!R155),0)),0)</f>
        <v>0</v>
      </c>
      <c r="M185" s="27">
        <f>IF(AND(Декабрь!J155&gt;=1,Декабрь!J155&lt;=10),(IF(Декабрь!L155="Нижневартовск", SUMIF(Декабрь!J155, "&lt;="&amp;10,Декабрь!R155),0)),0)</f>
        <v>0</v>
      </c>
      <c r="N185" s="4"/>
      <c r="O185" s="27">
        <f>IF(AND(Декабрь!J155&gt;=1,Декабрь!J155&lt;=10),(IF(Декабрь!L155="Приобское", SUMIF(Декабрь!J155, "&lt;="&amp;10,Декабрь!P155),0)),0)</f>
        <v>0</v>
      </c>
      <c r="P185" s="27">
        <f>IF(AND(Декабрь!J155&gt;=1,Декабрь!J155&lt;=10),(IF(Декабрь!L155="ПытьЯх", SUMIF(Декабрь!J155, "&lt;="&amp;10,Декабрь!P155),0)),0)</f>
        <v>0</v>
      </c>
      <c r="Q185" s="27">
        <f>IF(AND(Декабрь!J155&gt;=1,Декабрь!J155&lt;=10),(IF(Декабрь!L155="Нижневартовск", SUMIF(Декабрь!J155, "&lt;="&amp;10,Декабрь!P155),0)),0)</f>
        <v>0</v>
      </c>
    </row>
    <row r="186" spans="3:17">
      <c r="C186" s="27">
        <f>IF(AND(Декабрь!B156&gt;=1,Декабрь!B156&lt;=10),(IF(Декабрь!D156="Приобское", SUMIF(Декабрь!B156, "&lt;="&amp;10,Декабрь!J156),0)),0)</f>
        <v>0</v>
      </c>
      <c r="D186" s="27">
        <f>IF(AND(Декабрь!B156&gt;=1,Декабрь!B156&lt;=10),(IF(Декабрь!D156="ПытьЯх", SUMIF(Декабрь!B156, "&lt;="&amp;10,Декабрь!J156),0)),0)</f>
        <v>0</v>
      </c>
      <c r="E186" s="27">
        <f>IF(AND(Декабрь!B156&gt;=1,Декабрь!B156&lt;=10),(IF(Декабрь!D156="Нижневартовск", SUMIF(Декабрь!B156, "&lt;="&amp;10,Декабрь!J156),0)),0)</f>
        <v>0</v>
      </c>
      <c r="G186" s="27">
        <f>IF(AND(Декабрь!B156&gt;=1,Декабрь!B156&lt;=10),(IF(Декабрь!D156="Приобское", SUMIF(Декабрь!B156, "&lt;="&amp;10,Декабрь!H156),0)),0)</f>
        <v>0</v>
      </c>
      <c r="H186" s="27">
        <f>IF(AND(Декабрь!B156&gt;=1,Декабрь!B156&lt;=10),(IF(Декабрь!D156="ПытьЯх", SUMIF(Декабрь!B156, "&lt;="&amp;10,Декабрь!H156),0)),0)</f>
        <v>0</v>
      </c>
      <c r="I186" s="27">
        <f>IF(AND(Декабрь!B156&gt;=1,Декабрь!B156&lt;=10),(IF(Декабрь!D156="Нижневартовск", SUMIF(Декабрь!B156, "&lt;="&amp;10,Декабрь!H156),0)),0)</f>
        <v>0</v>
      </c>
      <c r="K186" s="27">
        <f>IF(AND(Декабрь!J156&gt;=1,Декабрь!J156&lt;=10),(IF(Декабрь!L156="Приобское", SUMIF(Декабрь!J156, "&lt;="&amp;10,Декабрь!R156),0)),0)</f>
        <v>0</v>
      </c>
      <c r="L186" s="27">
        <f>IF(AND(Декабрь!J156&gt;=1,Декабрь!J156&lt;=10),(IF(Декабрь!L156="ПытьЯх", SUMIF(Декабрь!J156, "&lt;="&amp;10,Декабрь!R156),0)),0)</f>
        <v>0</v>
      </c>
      <c r="M186" s="27">
        <f>IF(AND(Декабрь!J156&gt;=1,Декабрь!J156&lt;=10),(IF(Декабрь!L156="Нижневартовск", SUMIF(Декабрь!J156, "&lt;="&amp;10,Декабрь!R156),0)),0)</f>
        <v>0</v>
      </c>
      <c r="N186" s="4"/>
      <c r="O186" s="27">
        <f>IF(AND(Декабрь!J156&gt;=1,Декабрь!J156&lt;=10),(IF(Декабрь!L156="Приобское", SUMIF(Декабрь!J156, "&lt;="&amp;10,Декабрь!P156),0)),0)</f>
        <v>0</v>
      </c>
      <c r="P186" s="27">
        <f>IF(AND(Декабрь!J156&gt;=1,Декабрь!J156&lt;=10),(IF(Декабрь!L156="ПытьЯх", SUMIF(Декабрь!J156, "&lt;="&amp;10,Декабрь!P156),0)),0)</f>
        <v>0</v>
      </c>
      <c r="Q186" s="27">
        <f>IF(AND(Декабрь!J156&gt;=1,Декабрь!J156&lt;=10),(IF(Декабрь!L156="Нижневартовск", SUMIF(Декабрь!J156, "&lt;="&amp;10,Декабрь!P156),0)),0)</f>
        <v>0</v>
      </c>
    </row>
    <row r="187" spans="3:17">
      <c r="C187" s="27">
        <f>IF(AND(Декабрь!B157&gt;=1,Декабрь!B157&lt;=10),(IF(Декабрь!D157="Приобское", SUMIF(Декабрь!B157, "&lt;="&amp;10,Декабрь!J157),0)),0)</f>
        <v>0</v>
      </c>
      <c r="D187" s="27">
        <f>IF(AND(Декабрь!B157&gt;=1,Декабрь!B157&lt;=10),(IF(Декабрь!D157="ПытьЯх", SUMIF(Декабрь!B157, "&lt;="&amp;10,Декабрь!J157),0)),0)</f>
        <v>0</v>
      </c>
      <c r="E187" s="27">
        <f>IF(AND(Декабрь!B157&gt;=1,Декабрь!B157&lt;=10),(IF(Декабрь!D157="Нижневартовск", SUMIF(Декабрь!B157, "&lt;="&amp;10,Декабрь!J157),0)),0)</f>
        <v>0</v>
      </c>
      <c r="G187" s="27">
        <f>IF(AND(Декабрь!B157&gt;=1,Декабрь!B157&lt;=10),(IF(Декабрь!D157="Приобское", SUMIF(Декабрь!B157, "&lt;="&amp;10,Декабрь!H157),0)),0)</f>
        <v>0</v>
      </c>
      <c r="H187" s="27">
        <f>IF(AND(Декабрь!B157&gt;=1,Декабрь!B157&lt;=10),(IF(Декабрь!D157="ПытьЯх", SUMIF(Декабрь!B157, "&lt;="&amp;10,Декабрь!H157),0)),0)</f>
        <v>0</v>
      </c>
      <c r="I187" s="27">
        <f>IF(AND(Декабрь!B157&gt;=1,Декабрь!B157&lt;=10),(IF(Декабрь!D157="Нижневартовск", SUMIF(Декабрь!B157, "&lt;="&amp;10,Декабрь!H157),0)),0)</f>
        <v>0</v>
      </c>
      <c r="K187" s="27">
        <f>IF(AND(Декабрь!J157&gt;=1,Декабрь!J157&lt;=10),(IF(Декабрь!L157="Приобское", SUMIF(Декабрь!J157, "&lt;="&amp;10,Декабрь!R157),0)),0)</f>
        <v>0</v>
      </c>
      <c r="L187" s="27">
        <f>IF(AND(Декабрь!J157&gt;=1,Декабрь!J157&lt;=10),(IF(Декабрь!L157="ПытьЯх", SUMIF(Декабрь!J157, "&lt;="&amp;10,Декабрь!R157),0)),0)</f>
        <v>0</v>
      </c>
      <c r="M187" s="27">
        <f>IF(AND(Декабрь!J157&gt;=1,Декабрь!J157&lt;=10),(IF(Декабрь!L157="Нижневартовск", SUMIF(Декабрь!J157, "&lt;="&amp;10,Декабрь!R157),0)),0)</f>
        <v>0</v>
      </c>
      <c r="N187" s="4"/>
      <c r="O187" s="27">
        <f>IF(AND(Декабрь!J157&gt;=1,Декабрь!J157&lt;=10),(IF(Декабрь!L157="Приобское", SUMIF(Декабрь!J157, "&lt;="&amp;10,Декабрь!P157),0)),0)</f>
        <v>0</v>
      </c>
      <c r="P187" s="27">
        <f>IF(AND(Декабрь!J157&gt;=1,Декабрь!J157&lt;=10),(IF(Декабрь!L157="ПытьЯх", SUMIF(Декабрь!J157, "&lt;="&amp;10,Декабрь!P157),0)),0)</f>
        <v>0</v>
      </c>
      <c r="Q187" s="27">
        <f>IF(AND(Декабрь!J157&gt;=1,Декабрь!J157&lt;=10),(IF(Декабрь!L157="Нижневартовск", SUMIF(Декабрь!J157, "&lt;="&amp;10,Декабрь!P157),0)),0)</f>
        <v>0</v>
      </c>
    </row>
    <row r="188" spans="3:17">
      <c r="C188" s="27">
        <f>IF(AND(Декабрь!B158&gt;=1,Декабрь!B158&lt;=10),(IF(Декабрь!D158="Приобское", SUMIF(Декабрь!B158, "&lt;="&amp;10,Декабрь!J158),0)),0)</f>
        <v>0</v>
      </c>
      <c r="D188" s="27">
        <f>IF(AND(Декабрь!B158&gt;=1,Декабрь!B158&lt;=10),(IF(Декабрь!D158="ПытьЯх", SUMIF(Декабрь!B158, "&lt;="&amp;10,Декабрь!J158),0)),0)</f>
        <v>0</v>
      </c>
      <c r="E188" s="27">
        <f>IF(AND(Декабрь!B158&gt;=1,Декабрь!B158&lt;=10),(IF(Декабрь!D158="Нижневартовск", SUMIF(Декабрь!B158, "&lt;="&amp;10,Декабрь!J158),0)),0)</f>
        <v>0</v>
      </c>
      <c r="G188" s="27">
        <f>IF(AND(Декабрь!B158&gt;=1,Декабрь!B158&lt;=10),(IF(Декабрь!D158="Приобское", SUMIF(Декабрь!B158, "&lt;="&amp;10,Декабрь!H158),0)),0)</f>
        <v>0</v>
      </c>
      <c r="H188" s="27">
        <f>IF(AND(Декабрь!B158&gt;=1,Декабрь!B158&lt;=10),(IF(Декабрь!D158="ПытьЯх", SUMIF(Декабрь!B158, "&lt;="&amp;10,Декабрь!H158),0)),0)</f>
        <v>0</v>
      </c>
      <c r="I188" s="27">
        <f>IF(AND(Декабрь!B158&gt;=1,Декабрь!B158&lt;=10),(IF(Декабрь!D158="Нижневартовск", SUMIF(Декабрь!B158, "&lt;="&amp;10,Декабрь!H158),0)),0)</f>
        <v>0</v>
      </c>
      <c r="K188" s="27">
        <f>IF(AND(Декабрь!J158&gt;=1,Декабрь!J158&lt;=10),(IF(Декабрь!L158="Приобское", SUMIF(Декабрь!J158, "&lt;="&amp;10,Декабрь!R158),0)),0)</f>
        <v>0</v>
      </c>
      <c r="L188" s="27">
        <f>IF(AND(Декабрь!J158&gt;=1,Декабрь!J158&lt;=10),(IF(Декабрь!L158="ПытьЯх", SUMIF(Декабрь!J158, "&lt;="&amp;10,Декабрь!R158),0)),0)</f>
        <v>0</v>
      </c>
      <c r="M188" s="27">
        <f>IF(AND(Декабрь!J158&gt;=1,Декабрь!J158&lt;=10),(IF(Декабрь!L158="Нижневартовск", SUMIF(Декабрь!J158, "&lt;="&amp;10,Декабрь!R158),0)),0)</f>
        <v>0</v>
      </c>
      <c r="N188" s="4"/>
      <c r="O188" s="27">
        <f>IF(AND(Декабрь!J158&gt;=1,Декабрь!J158&lt;=10),(IF(Декабрь!L158="Приобское", SUMIF(Декабрь!J158, "&lt;="&amp;10,Декабрь!P158),0)),0)</f>
        <v>0</v>
      </c>
      <c r="P188" s="27">
        <f>IF(AND(Декабрь!J158&gt;=1,Декабрь!J158&lt;=10),(IF(Декабрь!L158="ПытьЯх", SUMIF(Декабрь!J158, "&lt;="&amp;10,Декабрь!P158),0)),0)</f>
        <v>0</v>
      </c>
      <c r="Q188" s="27">
        <f>IF(AND(Декабрь!J158&gt;=1,Декабрь!J158&lt;=10),(IF(Декабрь!L158="Нижневартовск", SUMIF(Декабрь!J158, "&lt;="&amp;10,Декабрь!P158),0)),0)</f>
        <v>0</v>
      </c>
    </row>
    <row r="189" spans="3:17">
      <c r="C189" s="27">
        <f>IF(AND(Декабрь!B159&gt;=1,Декабрь!B159&lt;=10),(IF(Декабрь!D159="Приобское", SUMIF(Декабрь!B159, "&lt;="&amp;10,Декабрь!J159),0)),0)</f>
        <v>0</v>
      </c>
      <c r="D189" s="27">
        <f>IF(AND(Декабрь!B159&gt;=1,Декабрь!B159&lt;=10),(IF(Декабрь!D159="ПытьЯх", SUMIF(Декабрь!B159, "&lt;="&amp;10,Декабрь!J159),0)),0)</f>
        <v>0</v>
      </c>
      <c r="E189" s="27">
        <f>IF(AND(Декабрь!B159&gt;=1,Декабрь!B159&lt;=10),(IF(Декабрь!D159="Нижневартовск", SUMIF(Декабрь!B159, "&lt;="&amp;10,Декабрь!J159),0)),0)</f>
        <v>0</v>
      </c>
      <c r="G189" s="27">
        <f>IF(AND(Декабрь!B159&gt;=1,Декабрь!B159&lt;=10),(IF(Декабрь!D159="Приобское", SUMIF(Декабрь!B159, "&lt;="&amp;10,Декабрь!H159),0)),0)</f>
        <v>0</v>
      </c>
      <c r="H189" s="27">
        <f>IF(AND(Декабрь!B159&gt;=1,Декабрь!B159&lt;=10),(IF(Декабрь!D159="ПытьЯх", SUMIF(Декабрь!B159, "&lt;="&amp;10,Декабрь!H159),0)),0)</f>
        <v>0</v>
      </c>
      <c r="I189" s="27">
        <f>IF(AND(Декабрь!B159&gt;=1,Декабрь!B159&lt;=10),(IF(Декабрь!D159="Нижневартовск", SUMIF(Декабрь!B159, "&lt;="&amp;10,Декабрь!H159),0)),0)</f>
        <v>0</v>
      </c>
      <c r="K189" s="27">
        <f>IF(AND(Декабрь!J159&gt;=1,Декабрь!J159&lt;=10),(IF(Декабрь!L159="Приобское", SUMIF(Декабрь!J159, "&lt;="&amp;10,Декабрь!R159),0)),0)</f>
        <v>0</v>
      </c>
      <c r="L189" s="27">
        <f>IF(AND(Декабрь!J159&gt;=1,Декабрь!J159&lt;=10),(IF(Декабрь!L159="ПытьЯх", SUMIF(Декабрь!J159, "&lt;="&amp;10,Декабрь!R159),0)),0)</f>
        <v>0</v>
      </c>
      <c r="M189" s="27">
        <f>IF(AND(Декабрь!J159&gt;=1,Декабрь!J159&lt;=10),(IF(Декабрь!L159="Нижневартовск", SUMIF(Декабрь!J159, "&lt;="&amp;10,Декабрь!R159),0)),0)</f>
        <v>0</v>
      </c>
      <c r="N189" s="4"/>
      <c r="O189" s="27">
        <f>IF(AND(Декабрь!J159&gt;=1,Декабрь!J159&lt;=10),(IF(Декабрь!L159="Приобское", SUMIF(Декабрь!J159, "&lt;="&amp;10,Декабрь!P159),0)),0)</f>
        <v>0</v>
      </c>
      <c r="P189" s="27">
        <f>IF(AND(Декабрь!J159&gt;=1,Декабрь!J159&lt;=10),(IF(Декабрь!L159="ПытьЯх", SUMIF(Декабрь!J159, "&lt;="&amp;10,Декабрь!P159),0)),0)</f>
        <v>0</v>
      </c>
      <c r="Q189" s="27">
        <f>IF(AND(Декабрь!J159&gt;=1,Декабрь!J159&lt;=10),(IF(Декабрь!L159="Нижневартовск", SUMIF(Декабрь!J159, "&lt;="&amp;10,Декабрь!P159),0)),0)</f>
        <v>0</v>
      </c>
    </row>
    <row r="190" spans="3:17">
      <c r="C190" s="27">
        <f>IF(AND(Декабрь!B160&gt;=1,Декабрь!B160&lt;=10),(IF(Декабрь!D160="Приобское", SUMIF(Декабрь!B160, "&lt;="&amp;10,Декабрь!J160),0)),0)</f>
        <v>0</v>
      </c>
      <c r="D190" s="27">
        <f>IF(AND(Декабрь!B160&gt;=1,Декабрь!B160&lt;=10),(IF(Декабрь!D160="ПытьЯх", SUMIF(Декабрь!B160, "&lt;="&amp;10,Декабрь!J160),0)),0)</f>
        <v>0</v>
      </c>
      <c r="E190" s="27">
        <f>IF(AND(Декабрь!B160&gt;=1,Декабрь!B160&lt;=10),(IF(Декабрь!D160="Нижневартовск", SUMIF(Декабрь!B160, "&lt;="&amp;10,Декабрь!J160),0)),0)</f>
        <v>0</v>
      </c>
      <c r="G190" s="27">
        <f>IF(AND(Декабрь!B160&gt;=1,Декабрь!B160&lt;=10),(IF(Декабрь!D160="Приобское", SUMIF(Декабрь!B160, "&lt;="&amp;10,Декабрь!H160),0)),0)</f>
        <v>0</v>
      </c>
      <c r="H190" s="27">
        <f>IF(AND(Декабрь!B160&gt;=1,Декабрь!B160&lt;=10),(IF(Декабрь!D160="ПытьЯх", SUMIF(Декабрь!B160, "&lt;="&amp;10,Декабрь!H160),0)),0)</f>
        <v>0</v>
      </c>
      <c r="I190" s="27">
        <f>IF(AND(Декабрь!B160&gt;=1,Декабрь!B160&lt;=10),(IF(Декабрь!D160="Нижневартовск", SUMIF(Декабрь!B160, "&lt;="&amp;10,Декабрь!H160),0)),0)</f>
        <v>0</v>
      </c>
      <c r="K190" s="27">
        <f>IF(AND(Декабрь!J160&gt;=1,Декабрь!J160&lt;=10),(IF(Декабрь!L160="Приобское", SUMIF(Декабрь!J160, "&lt;="&amp;10,Декабрь!R160),0)),0)</f>
        <v>0</v>
      </c>
      <c r="L190" s="27">
        <f>IF(AND(Декабрь!J160&gt;=1,Декабрь!J160&lt;=10),(IF(Декабрь!L160="ПытьЯх", SUMIF(Декабрь!J160, "&lt;="&amp;10,Декабрь!R160),0)),0)</f>
        <v>0</v>
      </c>
      <c r="M190" s="27">
        <f>IF(AND(Декабрь!J160&gt;=1,Декабрь!J160&lt;=10),(IF(Декабрь!L160="Нижневартовск", SUMIF(Декабрь!J160, "&lt;="&amp;10,Декабрь!R160),0)),0)</f>
        <v>0</v>
      </c>
      <c r="N190" s="4"/>
      <c r="O190" s="27">
        <f>IF(AND(Декабрь!J160&gt;=1,Декабрь!J160&lt;=10),(IF(Декабрь!L160="Приобское", SUMIF(Декабрь!J160, "&lt;="&amp;10,Декабрь!P160),0)),0)</f>
        <v>0</v>
      </c>
      <c r="P190" s="27">
        <f>IF(AND(Декабрь!J160&gt;=1,Декабрь!J160&lt;=10),(IF(Декабрь!L160="ПытьЯх", SUMIF(Декабрь!J160, "&lt;="&amp;10,Декабрь!P160),0)),0)</f>
        <v>0</v>
      </c>
      <c r="Q190" s="27">
        <f>IF(AND(Декабрь!J160&gt;=1,Декабрь!J160&lt;=10),(IF(Декабрь!L160="Нижневартовск", SUMIF(Декабрь!J160, "&lt;="&amp;10,Декабрь!P160),0)),0)</f>
        <v>0</v>
      </c>
    </row>
    <row r="191" spans="3:17">
      <c r="C191" s="27">
        <f>IF(AND(Декабрь!B161&gt;=1,Декабрь!B161&lt;=10),(IF(Декабрь!D161="Приобское", SUMIF(Декабрь!B161, "&lt;="&amp;10,Декабрь!J161),0)),0)</f>
        <v>0</v>
      </c>
      <c r="D191" s="27">
        <f>IF(AND(Декабрь!B161&gt;=1,Декабрь!B161&lt;=10),(IF(Декабрь!D161="ПытьЯх", SUMIF(Декабрь!B161, "&lt;="&amp;10,Декабрь!J161),0)),0)</f>
        <v>0</v>
      </c>
      <c r="E191" s="27">
        <f>IF(AND(Декабрь!B161&gt;=1,Декабрь!B161&lt;=10),(IF(Декабрь!D161="Нижневартовск", SUMIF(Декабрь!B161, "&lt;="&amp;10,Декабрь!J161),0)),0)</f>
        <v>0</v>
      </c>
      <c r="G191" s="27">
        <f>IF(AND(Декабрь!B161&gt;=1,Декабрь!B161&lt;=10),(IF(Декабрь!D161="Приобское", SUMIF(Декабрь!B161, "&lt;="&amp;10,Декабрь!H161),0)),0)</f>
        <v>0</v>
      </c>
      <c r="H191" s="27">
        <f>IF(AND(Декабрь!B161&gt;=1,Декабрь!B161&lt;=10),(IF(Декабрь!D161="ПытьЯх", SUMIF(Декабрь!B161, "&lt;="&amp;10,Декабрь!H161),0)),0)</f>
        <v>0</v>
      </c>
      <c r="I191" s="27">
        <f>IF(AND(Декабрь!B161&gt;=1,Декабрь!B161&lt;=10),(IF(Декабрь!D161="Нижневартовск", SUMIF(Декабрь!B161, "&lt;="&amp;10,Декабрь!H161),0)),0)</f>
        <v>0</v>
      </c>
      <c r="K191" s="27">
        <f>IF(AND(Декабрь!J161&gt;=1,Декабрь!J161&lt;=10),(IF(Декабрь!L161="Приобское", SUMIF(Декабрь!J161, "&lt;="&amp;10,Декабрь!R161),0)),0)</f>
        <v>0</v>
      </c>
      <c r="L191" s="27">
        <f>IF(AND(Декабрь!J161&gt;=1,Декабрь!J161&lt;=10),(IF(Декабрь!L161="ПытьЯх", SUMIF(Декабрь!J161, "&lt;="&amp;10,Декабрь!R161),0)),0)</f>
        <v>0</v>
      </c>
      <c r="M191" s="27">
        <f>IF(AND(Декабрь!J161&gt;=1,Декабрь!J161&lt;=10),(IF(Декабрь!L161="Нижневартовск", SUMIF(Декабрь!J161, "&lt;="&amp;10,Декабрь!R161),0)),0)</f>
        <v>0</v>
      </c>
      <c r="N191" s="4"/>
      <c r="O191" s="27">
        <f>IF(AND(Декабрь!J161&gt;=1,Декабрь!J161&lt;=10),(IF(Декабрь!L161="Приобское", SUMIF(Декабрь!J161, "&lt;="&amp;10,Декабрь!P161),0)),0)</f>
        <v>0</v>
      </c>
      <c r="P191" s="27">
        <f>IF(AND(Декабрь!J161&gt;=1,Декабрь!J161&lt;=10),(IF(Декабрь!L161="ПытьЯх", SUMIF(Декабрь!J161, "&lt;="&amp;10,Декабрь!P161),0)),0)</f>
        <v>0</v>
      </c>
      <c r="Q191" s="27">
        <f>IF(AND(Декабрь!J161&gt;=1,Декабрь!J161&lt;=10),(IF(Декабрь!L161="Нижневартовск", SUMIF(Декабрь!J161, "&lt;="&amp;10,Декабрь!P161),0)),0)</f>
        <v>0</v>
      </c>
    </row>
    <row r="192" spans="3:17">
      <c r="C192" s="27">
        <f>IF(AND(Декабрь!B162&gt;=1,Декабрь!B162&lt;=10),(IF(Декабрь!D162="Приобское", SUMIF(Декабрь!B162, "&lt;="&amp;10,Декабрь!J162),0)),0)</f>
        <v>0</v>
      </c>
      <c r="D192" s="27">
        <f>IF(AND(Декабрь!B162&gt;=1,Декабрь!B162&lt;=10),(IF(Декабрь!D162="ПытьЯх", SUMIF(Декабрь!B162, "&lt;="&amp;10,Декабрь!J162),0)),0)</f>
        <v>0</v>
      </c>
      <c r="E192" s="27">
        <f>IF(AND(Декабрь!B162&gt;=1,Декабрь!B162&lt;=10),(IF(Декабрь!D162="Нижневартовск", SUMIF(Декабрь!B162, "&lt;="&amp;10,Декабрь!J162),0)),0)</f>
        <v>0</v>
      </c>
      <c r="G192" s="27">
        <f>IF(AND(Декабрь!B162&gt;=1,Декабрь!B162&lt;=10),(IF(Декабрь!D162="Приобское", SUMIF(Декабрь!B162, "&lt;="&amp;10,Декабрь!H162),0)),0)</f>
        <v>0</v>
      </c>
      <c r="H192" s="27">
        <f>IF(AND(Декабрь!B162&gt;=1,Декабрь!B162&lt;=10),(IF(Декабрь!D162="ПытьЯх", SUMIF(Декабрь!B162, "&lt;="&amp;10,Декабрь!H162),0)),0)</f>
        <v>0</v>
      </c>
      <c r="I192" s="27">
        <f>IF(AND(Декабрь!B162&gt;=1,Декабрь!B162&lt;=10),(IF(Декабрь!D162="Нижневартовск", SUMIF(Декабрь!B162, "&lt;="&amp;10,Декабрь!H162),0)),0)</f>
        <v>0</v>
      </c>
      <c r="K192" s="27">
        <f>IF(AND(Декабрь!J162&gt;=1,Декабрь!J162&lt;=10),(IF(Декабрь!L162="Приобское", SUMIF(Декабрь!J162, "&lt;="&amp;10,Декабрь!R162),0)),0)</f>
        <v>0</v>
      </c>
      <c r="L192" s="27">
        <f>IF(AND(Декабрь!J162&gt;=1,Декабрь!J162&lt;=10),(IF(Декабрь!L162="ПытьЯх", SUMIF(Декабрь!J162, "&lt;="&amp;10,Декабрь!R162),0)),0)</f>
        <v>0</v>
      </c>
      <c r="M192" s="27">
        <f>IF(AND(Декабрь!J162&gt;=1,Декабрь!J162&lt;=10),(IF(Декабрь!L162="Нижневартовск", SUMIF(Декабрь!J162, "&lt;="&amp;10,Декабрь!R162),0)),0)</f>
        <v>0</v>
      </c>
      <c r="N192" s="4"/>
      <c r="O192" s="27">
        <f>IF(AND(Декабрь!J162&gt;=1,Декабрь!J162&lt;=10),(IF(Декабрь!L162="Приобское", SUMIF(Декабрь!J162, "&lt;="&amp;10,Декабрь!P162),0)),0)</f>
        <v>0</v>
      </c>
      <c r="P192" s="27">
        <f>IF(AND(Декабрь!J162&gt;=1,Декабрь!J162&lt;=10),(IF(Декабрь!L162="ПытьЯх", SUMIF(Декабрь!J162, "&lt;="&amp;10,Декабрь!P162),0)),0)</f>
        <v>0</v>
      </c>
      <c r="Q192" s="27">
        <f>IF(AND(Декабрь!J162&gt;=1,Декабрь!J162&lt;=10),(IF(Декабрь!L162="Нижневартовск", SUMIF(Декабрь!J162, "&lt;="&amp;10,Декабрь!P162),0)),0)</f>
        <v>0</v>
      </c>
    </row>
    <row r="193" spans="3:17">
      <c r="C193" s="27">
        <f>IF(AND(Декабрь!B163&gt;=1,Декабрь!B163&lt;=10),(IF(Декабрь!D163="Приобское", SUMIF(Декабрь!B163, "&lt;="&amp;10,Декабрь!J163),0)),0)</f>
        <v>0</v>
      </c>
      <c r="D193" s="27">
        <f>IF(AND(Декабрь!B163&gt;=1,Декабрь!B163&lt;=10),(IF(Декабрь!D163="ПытьЯх", SUMIF(Декабрь!B163, "&lt;="&amp;10,Декабрь!J163),0)),0)</f>
        <v>0</v>
      </c>
      <c r="E193" s="27">
        <f>IF(AND(Декабрь!B163&gt;=1,Декабрь!B163&lt;=10),(IF(Декабрь!D163="Нижневартовск", SUMIF(Декабрь!B163, "&lt;="&amp;10,Декабрь!J163),0)),0)</f>
        <v>0</v>
      </c>
      <c r="G193" s="27">
        <f>IF(AND(Декабрь!B163&gt;=1,Декабрь!B163&lt;=10),(IF(Декабрь!D163="Приобское", SUMIF(Декабрь!B163, "&lt;="&amp;10,Декабрь!H163),0)),0)</f>
        <v>0</v>
      </c>
      <c r="H193" s="27">
        <f>IF(AND(Декабрь!B163&gt;=1,Декабрь!B163&lt;=10),(IF(Декабрь!D163="ПытьЯх", SUMIF(Декабрь!B163, "&lt;="&amp;10,Декабрь!H163),0)),0)</f>
        <v>0</v>
      </c>
      <c r="I193" s="27">
        <f>IF(AND(Декабрь!B163&gt;=1,Декабрь!B163&lt;=10),(IF(Декабрь!D163="Нижневартовск", SUMIF(Декабрь!B163, "&lt;="&amp;10,Декабрь!H163),0)),0)</f>
        <v>0</v>
      </c>
      <c r="K193" s="27">
        <f>IF(AND(Декабрь!J163&gt;=1,Декабрь!J163&lt;=10),(IF(Декабрь!L163="Приобское", SUMIF(Декабрь!J163, "&lt;="&amp;10,Декабрь!R163),0)),0)</f>
        <v>0</v>
      </c>
      <c r="L193" s="27">
        <f>IF(AND(Декабрь!J163&gt;=1,Декабрь!J163&lt;=10),(IF(Декабрь!L163="ПытьЯх", SUMIF(Декабрь!J163, "&lt;="&amp;10,Декабрь!R163),0)),0)</f>
        <v>0</v>
      </c>
      <c r="M193" s="27">
        <f>IF(AND(Декабрь!J163&gt;=1,Декабрь!J163&lt;=10),(IF(Декабрь!L163="Нижневартовск", SUMIF(Декабрь!J163, "&lt;="&amp;10,Декабрь!R163),0)),0)</f>
        <v>0</v>
      </c>
      <c r="N193" s="4"/>
      <c r="O193" s="27">
        <f>IF(AND(Декабрь!J163&gt;=1,Декабрь!J163&lt;=10),(IF(Декабрь!L163="Приобское", SUMIF(Декабрь!J163, "&lt;="&amp;10,Декабрь!P163),0)),0)</f>
        <v>0</v>
      </c>
      <c r="P193" s="27">
        <f>IF(AND(Декабрь!J163&gt;=1,Декабрь!J163&lt;=10),(IF(Декабрь!L163="ПытьЯх", SUMIF(Декабрь!J163, "&lt;="&amp;10,Декабрь!P163),0)),0)</f>
        <v>0</v>
      </c>
      <c r="Q193" s="27">
        <f>IF(AND(Декабрь!J163&gt;=1,Декабрь!J163&lt;=10),(IF(Декабрь!L163="Нижневартовск", SUMIF(Декабрь!J163, "&lt;="&amp;10,Декабрь!P163),0)),0)</f>
        <v>0</v>
      </c>
    </row>
    <row r="194" spans="3:17">
      <c r="C194" s="27">
        <f>IF(AND(Декабрь!B164&gt;=1,Декабрь!B164&lt;=10),(IF(Декабрь!D164="Приобское", SUMIF(Декабрь!B164, "&lt;="&amp;10,Декабрь!J164),0)),0)</f>
        <v>0</v>
      </c>
      <c r="D194" s="27">
        <f>IF(AND(Декабрь!B164&gt;=1,Декабрь!B164&lt;=10),(IF(Декабрь!D164="ПытьЯх", SUMIF(Декабрь!B164, "&lt;="&amp;10,Декабрь!J164),0)),0)</f>
        <v>0</v>
      </c>
      <c r="E194" s="27">
        <f>IF(AND(Декабрь!B164&gt;=1,Декабрь!B164&lt;=10),(IF(Декабрь!D164="Нижневартовск", SUMIF(Декабрь!B164, "&lt;="&amp;10,Декабрь!J164),0)),0)</f>
        <v>0</v>
      </c>
      <c r="G194" s="27">
        <f>IF(AND(Декабрь!B164&gt;=1,Декабрь!B164&lt;=10),(IF(Декабрь!D164="Приобское", SUMIF(Декабрь!B164, "&lt;="&amp;10,Декабрь!H164),0)),0)</f>
        <v>0</v>
      </c>
      <c r="H194" s="27">
        <f>IF(AND(Декабрь!B164&gt;=1,Декабрь!B164&lt;=10),(IF(Декабрь!D164="ПытьЯх", SUMIF(Декабрь!B164, "&lt;="&amp;10,Декабрь!H164),0)),0)</f>
        <v>0</v>
      </c>
      <c r="I194" s="27">
        <f>IF(AND(Декабрь!B164&gt;=1,Декабрь!B164&lt;=10),(IF(Декабрь!D164="Нижневартовск", SUMIF(Декабрь!B164, "&lt;="&amp;10,Декабрь!H164),0)),0)</f>
        <v>0</v>
      </c>
      <c r="K194" s="27">
        <f>IF(AND(Декабрь!J164&gt;=1,Декабрь!J164&lt;=10),(IF(Декабрь!L164="Приобское", SUMIF(Декабрь!J164, "&lt;="&amp;10,Декабрь!R164),0)),0)</f>
        <v>0</v>
      </c>
      <c r="L194" s="27">
        <f>IF(AND(Декабрь!J164&gt;=1,Декабрь!J164&lt;=10),(IF(Декабрь!L164="ПытьЯх", SUMIF(Декабрь!J164, "&lt;="&amp;10,Декабрь!R164),0)),0)</f>
        <v>0</v>
      </c>
      <c r="M194" s="27">
        <f>IF(AND(Декабрь!J164&gt;=1,Декабрь!J164&lt;=10),(IF(Декабрь!L164="Нижневартовск", SUMIF(Декабрь!J164, "&lt;="&amp;10,Декабрь!R164),0)),0)</f>
        <v>0</v>
      </c>
      <c r="N194" s="4"/>
      <c r="O194" s="27">
        <f>IF(AND(Декабрь!J164&gt;=1,Декабрь!J164&lt;=10),(IF(Декабрь!L164="Приобское", SUMIF(Декабрь!J164, "&lt;="&amp;10,Декабрь!P164),0)),0)</f>
        <v>0</v>
      </c>
      <c r="P194" s="27">
        <f>IF(AND(Декабрь!J164&gt;=1,Декабрь!J164&lt;=10),(IF(Декабрь!L164="ПытьЯх", SUMIF(Декабрь!J164, "&lt;="&amp;10,Декабрь!P164),0)),0)</f>
        <v>0</v>
      </c>
      <c r="Q194" s="27">
        <f>IF(AND(Декабрь!J164&gt;=1,Декабрь!J164&lt;=10),(IF(Декабрь!L164="Нижневартовск", SUMIF(Декабрь!J164, "&lt;="&amp;10,Декабрь!P164),0)),0)</f>
        <v>0</v>
      </c>
    </row>
    <row r="195" spans="3:17">
      <c r="C195" s="27">
        <f>IF(AND(Декабрь!B165&gt;=1,Декабрь!B165&lt;=10),(IF(Декабрь!D165="Приобское", SUMIF(Декабрь!B165, "&lt;="&amp;10,Декабрь!J165),0)),0)</f>
        <v>0</v>
      </c>
      <c r="D195" s="27">
        <f>IF(AND(Декабрь!B165&gt;=1,Декабрь!B165&lt;=10),(IF(Декабрь!D165="ПытьЯх", SUMIF(Декабрь!B165, "&lt;="&amp;10,Декабрь!J165),0)),0)</f>
        <v>0</v>
      </c>
      <c r="E195" s="27">
        <f>IF(AND(Декабрь!B165&gt;=1,Декабрь!B165&lt;=10),(IF(Декабрь!D165="Нижневартовск", SUMIF(Декабрь!B165, "&lt;="&amp;10,Декабрь!J165),0)),0)</f>
        <v>0</v>
      </c>
      <c r="G195" s="27">
        <f>IF(AND(Декабрь!B165&gt;=1,Декабрь!B165&lt;=10),(IF(Декабрь!D165="Приобское", SUMIF(Декабрь!B165, "&lt;="&amp;10,Декабрь!H165),0)),0)</f>
        <v>0</v>
      </c>
      <c r="H195" s="27">
        <f>IF(AND(Декабрь!B165&gt;=1,Декабрь!B165&lt;=10),(IF(Декабрь!D165="ПытьЯх", SUMIF(Декабрь!B165, "&lt;="&amp;10,Декабрь!H165),0)),0)</f>
        <v>0</v>
      </c>
      <c r="I195" s="27">
        <f>IF(AND(Декабрь!B165&gt;=1,Декабрь!B165&lt;=10),(IF(Декабрь!D165="Нижневартовск", SUMIF(Декабрь!B165, "&lt;="&amp;10,Декабрь!H165),0)),0)</f>
        <v>0</v>
      </c>
      <c r="K195" s="27">
        <f>IF(AND(Декабрь!J165&gt;=1,Декабрь!J165&lt;=10),(IF(Декабрь!L165="Приобское", SUMIF(Декабрь!J165, "&lt;="&amp;10,Декабрь!R165),0)),0)</f>
        <v>0</v>
      </c>
      <c r="L195" s="27">
        <f>IF(AND(Декабрь!J165&gt;=1,Декабрь!J165&lt;=10),(IF(Декабрь!L165="ПытьЯх", SUMIF(Декабрь!J165, "&lt;="&amp;10,Декабрь!R165),0)),0)</f>
        <v>0</v>
      </c>
      <c r="M195" s="27">
        <f>IF(AND(Декабрь!J165&gt;=1,Декабрь!J165&lt;=10),(IF(Декабрь!L165="Нижневартовск", SUMIF(Декабрь!J165, "&lt;="&amp;10,Декабрь!R165),0)),0)</f>
        <v>0</v>
      </c>
      <c r="N195" s="4"/>
      <c r="O195" s="27">
        <f>IF(AND(Декабрь!J165&gt;=1,Декабрь!J165&lt;=10),(IF(Декабрь!L165="Приобское", SUMIF(Декабрь!J165, "&lt;="&amp;10,Декабрь!P165),0)),0)</f>
        <v>0</v>
      </c>
      <c r="P195" s="27">
        <f>IF(AND(Декабрь!J165&gt;=1,Декабрь!J165&lt;=10),(IF(Декабрь!L165="ПытьЯх", SUMIF(Декабрь!J165, "&lt;="&amp;10,Декабрь!P165),0)),0)</f>
        <v>0</v>
      </c>
      <c r="Q195" s="27">
        <f>IF(AND(Декабрь!J165&gt;=1,Декабрь!J165&lt;=10),(IF(Декабрь!L165="Нижневартовск", SUMIF(Декабрь!J165, "&lt;="&amp;10,Декабрь!P165),0)),0)</f>
        <v>0</v>
      </c>
    </row>
    <row r="196" spans="3:17">
      <c r="C196" s="27">
        <f>IF(AND(Декабрь!B166&gt;=1,Декабрь!B166&lt;=10),(IF(Декабрь!D166="Приобское", SUMIF(Декабрь!B166, "&lt;="&amp;10,Декабрь!J166),0)),0)</f>
        <v>0</v>
      </c>
      <c r="D196" s="27">
        <f>IF(AND(Декабрь!B166&gt;=1,Декабрь!B166&lt;=10),(IF(Декабрь!D166="ПытьЯх", SUMIF(Декабрь!B166, "&lt;="&amp;10,Декабрь!J166),0)),0)</f>
        <v>0</v>
      </c>
      <c r="E196" s="27">
        <f>IF(AND(Декабрь!B166&gt;=1,Декабрь!B166&lt;=10),(IF(Декабрь!D166="Нижневартовск", SUMIF(Декабрь!B166, "&lt;="&amp;10,Декабрь!J166),0)),0)</f>
        <v>0</v>
      </c>
      <c r="G196" s="27">
        <f>IF(AND(Декабрь!B166&gt;=1,Декабрь!B166&lt;=10),(IF(Декабрь!D166="Приобское", SUMIF(Декабрь!B166, "&lt;="&amp;10,Декабрь!H166),0)),0)</f>
        <v>0</v>
      </c>
      <c r="H196" s="27">
        <f>IF(AND(Декабрь!B166&gt;=1,Декабрь!B166&lt;=10),(IF(Декабрь!D166="ПытьЯх", SUMIF(Декабрь!B166, "&lt;="&amp;10,Декабрь!H166),0)),0)</f>
        <v>0</v>
      </c>
      <c r="I196" s="27">
        <f>IF(AND(Декабрь!B166&gt;=1,Декабрь!B166&lt;=10),(IF(Декабрь!D166="Нижневартовск", SUMIF(Декабрь!B166, "&lt;="&amp;10,Декабрь!H166),0)),0)</f>
        <v>0</v>
      </c>
      <c r="K196" s="27">
        <f>IF(AND(Декабрь!J166&gt;=1,Декабрь!J166&lt;=10),(IF(Декабрь!L166="Приобское", SUMIF(Декабрь!J166, "&lt;="&amp;10,Декабрь!R166),0)),0)</f>
        <v>0</v>
      </c>
      <c r="L196" s="27">
        <f>IF(AND(Декабрь!J166&gt;=1,Декабрь!J166&lt;=10),(IF(Декабрь!L166="ПытьЯх", SUMIF(Декабрь!J166, "&lt;="&amp;10,Декабрь!R166),0)),0)</f>
        <v>0</v>
      </c>
      <c r="M196" s="27">
        <f>IF(AND(Декабрь!J166&gt;=1,Декабрь!J166&lt;=10),(IF(Декабрь!L166="Нижневартовск", SUMIF(Декабрь!J166, "&lt;="&amp;10,Декабрь!R166),0)),0)</f>
        <v>0</v>
      </c>
      <c r="N196" s="4"/>
      <c r="O196" s="27">
        <f>IF(AND(Декабрь!J166&gt;=1,Декабрь!J166&lt;=10),(IF(Декабрь!L166="Приобское", SUMIF(Декабрь!J166, "&lt;="&amp;10,Декабрь!P166),0)),0)</f>
        <v>0</v>
      </c>
      <c r="P196" s="27">
        <f>IF(AND(Декабрь!J166&gt;=1,Декабрь!J166&lt;=10),(IF(Декабрь!L166="ПытьЯх", SUMIF(Декабрь!J166, "&lt;="&amp;10,Декабрь!P166),0)),0)</f>
        <v>0</v>
      </c>
      <c r="Q196" s="27">
        <f>IF(AND(Декабрь!J166&gt;=1,Декабрь!J166&lt;=10),(IF(Декабрь!L166="Нижневартовск", SUMIF(Декабрь!J166, "&lt;="&amp;10,Декабрь!P166),0)),0)</f>
        <v>0</v>
      </c>
    </row>
    <row r="197" spans="3:17">
      <c r="C197" s="27">
        <f>IF(AND(Декабрь!B167&gt;=1,Декабрь!B167&lt;=10),(IF(Декабрь!D167="Приобское", SUMIF(Декабрь!B167, "&lt;="&amp;10,Декабрь!J167),0)),0)</f>
        <v>0</v>
      </c>
      <c r="D197" s="27">
        <f>IF(AND(Декабрь!B167&gt;=1,Декабрь!B167&lt;=10),(IF(Декабрь!D167="ПытьЯх", SUMIF(Декабрь!B167, "&lt;="&amp;10,Декабрь!J167),0)),0)</f>
        <v>0</v>
      </c>
      <c r="E197" s="27">
        <f>IF(AND(Декабрь!B167&gt;=1,Декабрь!B167&lt;=10),(IF(Декабрь!D167="Нижневартовск", SUMIF(Декабрь!B167, "&lt;="&amp;10,Декабрь!J167),0)),0)</f>
        <v>0</v>
      </c>
      <c r="G197" s="27">
        <f>IF(AND(Декабрь!B167&gt;=1,Декабрь!B167&lt;=10),(IF(Декабрь!D167="Приобское", SUMIF(Декабрь!B167, "&lt;="&amp;10,Декабрь!H167),0)),0)</f>
        <v>0</v>
      </c>
      <c r="H197" s="27">
        <f>IF(AND(Декабрь!B167&gt;=1,Декабрь!B167&lt;=10),(IF(Декабрь!D167="ПытьЯх", SUMIF(Декабрь!B167, "&lt;="&amp;10,Декабрь!H167),0)),0)</f>
        <v>0</v>
      </c>
      <c r="I197" s="27">
        <f>IF(AND(Декабрь!B167&gt;=1,Декабрь!B167&lt;=10),(IF(Декабрь!D167="Нижневартовск", SUMIF(Декабрь!B167, "&lt;="&amp;10,Декабрь!H167),0)),0)</f>
        <v>0</v>
      </c>
      <c r="K197" s="27">
        <f>IF(AND(Декабрь!J167&gt;=1,Декабрь!J167&lt;=10),(IF(Декабрь!L167="Приобское", SUMIF(Декабрь!J167, "&lt;="&amp;10,Декабрь!R167),0)),0)</f>
        <v>0</v>
      </c>
      <c r="L197" s="27">
        <f>IF(AND(Декабрь!J167&gt;=1,Декабрь!J167&lt;=10),(IF(Декабрь!L167="ПытьЯх", SUMIF(Декабрь!J167, "&lt;="&amp;10,Декабрь!R167),0)),0)</f>
        <v>0</v>
      </c>
      <c r="M197" s="27">
        <f>IF(AND(Декабрь!J167&gt;=1,Декабрь!J167&lt;=10),(IF(Декабрь!L167="Нижневартовск", SUMIF(Декабрь!J167, "&lt;="&amp;10,Декабрь!R167),0)),0)</f>
        <v>0</v>
      </c>
      <c r="N197" s="4"/>
      <c r="O197" s="27">
        <f>IF(AND(Декабрь!J167&gt;=1,Декабрь!J167&lt;=10),(IF(Декабрь!L167="Приобское", SUMIF(Декабрь!J167, "&lt;="&amp;10,Декабрь!P167),0)),0)</f>
        <v>0</v>
      </c>
      <c r="P197" s="27">
        <f>IF(AND(Декабрь!J167&gt;=1,Декабрь!J167&lt;=10),(IF(Декабрь!L167="ПытьЯх", SUMIF(Декабрь!J167, "&lt;="&amp;10,Декабрь!P167),0)),0)</f>
        <v>0</v>
      </c>
      <c r="Q197" s="27">
        <f>IF(AND(Декабрь!J167&gt;=1,Декабрь!J167&lt;=10),(IF(Декабрь!L167="Нижневартовск", SUMIF(Декабрь!J167, "&lt;="&amp;10,Декабрь!P167),0)),0)</f>
        <v>0</v>
      </c>
    </row>
    <row r="198" spans="3:17">
      <c r="C198" s="27">
        <f>IF(AND(Декабрь!B168&gt;=1,Декабрь!B168&lt;=10),(IF(Декабрь!D168="Приобское", SUMIF(Декабрь!B168, "&lt;="&amp;10,Декабрь!J168),0)),0)</f>
        <v>0</v>
      </c>
      <c r="D198" s="27">
        <f>IF(AND(Декабрь!B168&gt;=1,Декабрь!B168&lt;=10),(IF(Декабрь!D168="ПытьЯх", SUMIF(Декабрь!B168, "&lt;="&amp;10,Декабрь!J168),0)),0)</f>
        <v>0</v>
      </c>
      <c r="E198" s="27">
        <f>IF(AND(Декабрь!B168&gt;=1,Декабрь!B168&lt;=10),(IF(Декабрь!D168="Нижневартовск", SUMIF(Декабрь!B168, "&lt;="&amp;10,Декабрь!J168),0)),0)</f>
        <v>0</v>
      </c>
      <c r="G198" s="27">
        <f>IF(AND(Декабрь!B168&gt;=1,Декабрь!B168&lt;=10),(IF(Декабрь!D168="Приобское", SUMIF(Декабрь!B168, "&lt;="&amp;10,Декабрь!H168),0)),0)</f>
        <v>0</v>
      </c>
      <c r="H198" s="27">
        <f>IF(AND(Декабрь!B168&gt;=1,Декабрь!B168&lt;=10),(IF(Декабрь!D168="ПытьЯх", SUMIF(Декабрь!B168, "&lt;="&amp;10,Декабрь!H168),0)),0)</f>
        <v>0</v>
      </c>
      <c r="I198" s="27">
        <f>IF(AND(Декабрь!B168&gt;=1,Декабрь!B168&lt;=10),(IF(Декабрь!D168="Нижневартовск", SUMIF(Декабрь!B168, "&lt;="&amp;10,Декабрь!H168),0)),0)</f>
        <v>0</v>
      </c>
      <c r="K198" s="27">
        <f>IF(AND(Декабрь!J168&gt;=1,Декабрь!J168&lt;=10),(IF(Декабрь!L168="Приобское", SUMIF(Декабрь!J168, "&lt;="&amp;10,Декабрь!R168),0)),0)</f>
        <v>0</v>
      </c>
      <c r="L198" s="27">
        <f>IF(AND(Декабрь!J168&gt;=1,Декабрь!J168&lt;=10),(IF(Декабрь!L168="ПытьЯх", SUMIF(Декабрь!J168, "&lt;="&amp;10,Декабрь!R168),0)),0)</f>
        <v>0</v>
      </c>
      <c r="M198" s="27">
        <f>IF(AND(Декабрь!J168&gt;=1,Декабрь!J168&lt;=10),(IF(Декабрь!L168="Нижневартовск", SUMIF(Декабрь!J168, "&lt;="&amp;10,Декабрь!R168),0)),0)</f>
        <v>0</v>
      </c>
      <c r="N198" s="4"/>
      <c r="O198" s="27">
        <f>IF(AND(Декабрь!J168&gt;=1,Декабрь!J168&lt;=10),(IF(Декабрь!L168="Приобское", SUMIF(Декабрь!J168, "&lt;="&amp;10,Декабрь!P168),0)),0)</f>
        <v>0</v>
      </c>
      <c r="P198" s="27">
        <f>IF(AND(Декабрь!J168&gt;=1,Декабрь!J168&lt;=10),(IF(Декабрь!L168="ПытьЯх", SUMIF(Декабрь!J168, "&lt;="&amp;10,Декабрь!P168),0)),0)</f>
        <v>0</v>
      </c>
      <c r="Q198" s="27">
        <f>IF(AND(Декабрь!J168&gt;=1,Декабрь!J168&lt;=10),(IF(Декабрь!L168="Нижневартовск", SUMIF(Декабрь!J168, "&lt;="&amp;10,Декабрь!P168),0)),0)</f>
        <v>0</v>
      </c>
    </row>
    <row r="199" spans="3:17">
      <c r="C199" s="27">
        <f>IF(AND(Декабрь!B169&gt;=1,Декабрь!B169&lt;=10),(IF(Декабрь!D169="Приобское", SUMIF(Декабрь!B169, "&lt;="&amp;10,Декабрь!J169),0)),0)</f>
        <v>0</v>
      </c>
      <c r="D199" s="27">
        <f>IF(AND(Декабрь!B169&gt;=1,Декабрь!B169&lt;=10),(IF(Декабрь!D169="ПытьЯх", SUMIF(Декабрь!B169, "&lt;="&amp;10,Декабрь!J169),0)),0)</f>
        <v>0</v>
      </c>
      <c r="E199" s="27">
        <f>IF(AND(Декабрь!B169&gt;=1,Декабрь!B169&lt;=10),(IF(Декабрь!D169="Нижневартовск", SUMIF(Декабрь!B169, "&lt;="&amp;10,Декабрь!J169),0)),0)</f>
        <v>0</v>
      </c>
      <c r="G199" s="27">
        <f>IF(AND(Декабрь!B169&gt;=1,Декабрь!B169&lt;=10),(IF(Декабрь!D169="Приобское", SUMIF(Декабрь!B169, "&lt;="&amp;10,Декабрь!H169),0)),0)</f>
        <v>0</v>
      </c>
      <c r="H199" s="27">
        <f>IF(AND(Декабрь!B169&gt;=1,Декабрь!B169&lt;=10),(IF(Декабрь!D169="ПытьЯх", SUMIF(Декабрь!B169, "&lt;="&amp;10,Декабрь!H169),0)),0)</f>
        <v>0</v>
      </c>
      <c r="I199" s="27">
        <f>IF(AND(Декабрь!B169&gt;=1,Декабрь!B169&lt;=10),(IF(Декабрь!D169="Нижневартовск", SUMIF(Декабрь!B169, "&lt;="&amp;10,Декабрь!H169),0)),0)</f>
        <v>0</v>
      </c>
      <c r="K199" s="27">
        <f>IF(AND(Декабрь!J169&gt;=1,Декабрь!J169&lt;=10),(IF(Декабрь!L169="Приобское", SUMIF(Декабрь!J169, "&lt;="&amp;10,Декабрь!R169),0)),0)</f>
        <v>0</v>
      </c>
      <c r="L199" s="27">
        <f>IF(AND(Декабрь!J169&gt;=1,Декабрь!J169&lt;=10),(IF(Декабрь!L169="ПытьЯх", SUMIF(Декабрь!J169, "&lt;="&amp;10,Декабрь!R169),0)),0)</f>
        <v>0</v>
      </c>
      <c r="M199" s="27">
        <f>IF(AND(Декабрь!J169&gt;=1,Декабрь!J169&lt;=10),(IF(Декабрь!L169="Нижневартовск", SUMIF(Декабрь!J169, "&lt;="&amp;10,Декабрь!R169),0)),0)</f>
        <v>0</v>
      </c>
      <c r="N199" s="4"/>
      <c r="O199" s="27">
        <f>IF(AND(Декабрь!J169&gt;=1,Декабрь!J169&lt;=10),(IF(Декабрь!L169="Приобское", SUMIF(Декабрь!J169, "&lt;="&amp;10,Декабрь!P169),0)),0)</f>
        <v>0</v>
      </c>
      <c r="P199" s="27">
        <f>IF(AND(Декабрь!J169&gt;=1,Декабрь!J169&lt;=10),(IF(Декабрь!L169="ПытьЯх", SUMIF(Декабрь!J169, "&lt;="&amp;10,Декабрь!P169),0)),0)</f>
        <v>0</v>
      </c>
      <c r="Q199" s="27">
        <f>IF(AND(Декабрь!J169&gt;=1,Декабрь!J169&lt;=10),(IF(Декабрь!L169="Нижневартовск", SUMIF(Декабрь!J169, "&lt;="&amp;10,Декабрь!P169),0)),0)</f>
        <v>0</v>
      </c>
    </row>
    <row r="200" spans="3:17">
      <c r="C200" s="27">
        <f>IF(AND(Декабрь!B170&gt;=1,Декабрь!B170&lt;=10),(IF(Декабрь!D170="Приобское", SUMIF(Декабрь!B170, "&lt;="&amp;10,Декабрь!J170),0)),0)</f>
        <v>0</v>
      </c>
      <c r="D200" s="27">
        <f>IF(AND(Декабрь!B170&gt;=1,Декабрь!B170&lt;=10),(IF(Декабрь!D170="ПытьЯх", SUMIF(Декабрь!B170, "&lt;="&amp;10,Декабрь!J170),0)),0)</f>
        <v>0</v>
      </c>
      <c r="E200" s="27">
        <f>IF(AND(Декабрь!B170&gt;=1,Декабрь!B170&lt;=10),(IF(Декабрь!D170="Нижневартовск", SUMIF(Декабрь!B170, "&lt;="&amp;10,Декабрь!J170),0)),0)</f>
        <v>0</v>
      </c>
      <c r="G200" s="27">
        <f>IF(AND(Декабрь!B170&gt;=1,Декабрь!B170&lt;=10),(IF(Декабрь!D170="Приобское", SUMIF(Декабрь!B170, "&lt;="&amp;10,Декабрь!H170),0)),0)</f>
        <v>0</v>
      </c>
      <c r="H200" s="27">
        <f>IF(AND(Декабрь!B170&gt;=1,Декабрь!B170&lt;=10),(IF(Декабрь!D170="ПытьЯх", SUMIF(Декабрь!B170, "&lt;="&amp;10,Декабрь!H170),0)),0)</f>
        <v>0</v>
      </c>
      <c r="I200" s="27">
        <f>IF(AND(Декабрь!B170&gt;=1,Декабрь!B170&lt;=10),(IF(Декабрь!D170="Нижневартовск", SUMIF(Декабрь!B170, "&lt;="&amp;10,Декабрь!H170),0)),0)</f>
        <v>0</v>
      </c>
      <c r="K200" s="27">
        <f>IF(AND(Декабрь!J170&gt;=1,Декабрь!J170&lt;=10),(IF(Декабрь!L170="Приобское", SUMIF(Декабрь!J170, "&lt;="&amp;10,Декабрь!R170),0)),0)</f>
        <v>0</v>
      </c>
      <c r="L200" s="27">
        <f>IF(AND(Декабрь!J170&gt;=1,Декабрь!J170&lt;=10),(IF(Декабрь!L170="ПытьЯх", SUMIF(Декабрь!J170, "&lt;="&amp;10,Декабрь!R170),0)),0)</f>
        <v>0</v>
      </c>
      <c r="M200" s="27">
        <f>IF(AND(Декабрь!J170&gt;=1,Декабрь!J170&lt;=10),(IF(Декабрь!L170="Нижневартовск", SUMIF(Декабрь!J170, "&lt;="&amp;10,Декабрь!R170),0)),0)</f>
        <v>0</v>
      </c>
      <c r="N200" s="4"/>
      <c r="O200" s="27">
        <f>IF(AND(Декабрь!J170&gt;=1,Декабрь!J170&lt;=10),(IF(Декабрь!L170="Приобское", SUMIF(Декабрь!J170, "&lt;="&amp;10,Декабрь!P170),0)),0)</f>
        <v>0</v>
      </c>
      <c r="P200" s="27">
        <f>IF(AND(Декабрь!J170&gt;=1,Декабрь!J170&lt;=10),(IF(Декабрь!L170="ПытьЯх", SUMIF(Декабрь!J170, "&lt;="&amp;10,Декабрь!P170),0)),0)</f>
        <v>0</v>
      </c>
      <c r="Q200" s="27">
        <f>IF(AND(Декабрь!J170&gt;=1,Декабрь!J170&lt;=10),(IF(Декабрь!L170="Нижневартовск", SUMIF(Декабрь!J170, "&lt;="&amp;10,Декабрь!P170),0)),0)</f>
        <v>0</v>
      </c>
    </row>
    <row r="201" spans="3:17">
      <c r="C201" s="27">
        <f>IF(AND(Декабрь!B171&gt;=1,Декабрь!B171&lt;=10),(IF(Декабрь!D171="Приобское", SUMIF(Декабрь!B171, "&lt;="&amp;10,Декабрь!J171),0)),0)</f>
        <v>0</v>
      </c>
      <c r="D201" s="27">
        <f>IF(AND(Декабрь!B171&gt;=1,Декабрь!B171&lt;=10),(IF(Декабрь!D171="ПытьЯх", SUMIF(Декабрь!B171, "&lt;="&amp;10,Декабрь!J171),0)),0)</f>
        <v>0</v>
      </c>
      <c r="E201" s="27">
        <f>IF(AND(Декабрь!B171&gt;=1,Декабрь!B171&lt;=10),(IF(Декабрь!D171="Нижневартовск", SUMIF(Декабрь!B171, "&lt;="&amp;10,Декабрь!J171),0)),0)</f>
        <v>0</v>
      </c>
      <c r="G201" s="27">
        <f>IF(AND(Декабрь!B171&gt;=1,Декабрь!B171&lt;=10),(IF(Декабрь!D171="Приобское", SUMIF(Декабрь!B171, "&lt;="&amp;10,Декабрь!H171),0)),0)</f>
        <v>0</v>
      </c>
      <c r="H201" s="27">
        <f>IF(AND(Декабрь!B171&gt;=1,Декабрь!B171&lt;=10),(IF(Декабрь!D171="ПытьЯх", SUMIF(Декабрь!B171, "&lt;="&amp;10,Декабрь!H171),0)),0)</f>
        <v>0</v>
      </c>
      <c r="I201" s="27">
        <f>IF(AND(Декабрь!B171&gt;=1,Декабрь!B171&lt;=10),(IF(Декабрь!D171="Нижневартовск", SUMIF(Декабрь!B171, "&lt;="&amp;10,Декабрь!H171),0)),0)</f>
        <v>0</v>
      </c>
      <c r="K201" s="27">
        <f>IF(AND(Декабрь!J171&gt;=1,Декабрь!J171&lt;=10),(IF(Декабрь!L171="Приобское", SUMIF(Декабрь!J171, "&lt;="&amp;10,Декабрь!R171),0)),0)</f>
        <v>0</v>
      </c>
      <c r="L201" s="27">
        <f>IF(AND(Декабрь!J171&gt;=1,Декабрь!J171&lt;=10),(IF(Декабрь!L171="ПытьЯх", SUMIF(Декабрь!J171, "&lt;="&amp;10,Декабрь!R171),0)),0)</f>
        <v>0</v>
      </c>
      <c r="M201" s="27">
        <f>IF(AND(Декабрь!J171&gt;=1,Декабрь!J171&lt;=10),(IF(Декабрь!L171="Нижневартовск", SUMIF(Декабрь!J171, "&lt;="&amp;10,Декабрь!R171),0)),0)</f>
        <v>0</v>
      </c>
      <c r="N201" s="4"/>
      <c r="O201" s="27">
        <f>IF(AND(Декабрь!J171&gt;=1,Декабрь!J171&lt;=10),(IF(Декабрь!L171="Приобское", SUMIF(Декабрь!J171, "&lt;="&amp;10,Декабрь!P171),0)),0)</f>
        <v>0</v>
      </c>
      <c r="P201" s="27">
        <f>IF(AND(Декабрь!J171&gt;=1,Декабрь!J171&lt;=10),(IF(Декабрь!L171="ПытьЯх", SUMIF(Декабрь!J171, "&lt;="&amp;10,Декабрь!P171),0)),0)</f>
        <v>0</v>
      </c>
      <c r="Q201" s="27">
        <f>IF(AND(Декабрь!J171&gt;=1,Декабрь!J171&lt;=10),(IF(Декабрь!L171="Нижневартовск", SUMIF(Декабрь!J171, "&lt;="&amp;10,Декабрь!P171),0)),0)</f>
        <v>0</v>
      </c>
    </row>
    <row r="202" spans="3:17">
      <c r="C202" s="27">
        <f>IF(AND(Декабрь!B172&gt;=1,Декабрь!B172&lt;=10),(IF(Декабрь!D172="Приобское", SUMIF(Декабрь!B172, "&lt;="&amp;10,Декабрь!J172),0)),0)</f>
        <v>0</v>
      </c>
      <c r="D202" s="27">
        <f>IF(AND(Декабрь!B172&gt;=1,Декабрь!B172&lt;=10),(IF(Декабрь!D172="ПытьЯх", SUMIF(Декабрь!B172, "&lt;="&amp;10,Декабрь!J172),0)),0)</f>
        <v>0</v>
      </c>
      <c r="E202" s="27">
        <f>IF(AND(Декабрь!B172&gt;=1,Декабрь!B172&lt;=10),(IF(Декабрь!D172="Нижневартовск", SUMIF(Декабрь!B172, "&lt;="&amp;10,Декабрь!J172),0)),0)</f>
        <v>0</v>
      </c>
      <c r="G202" s="27">
        <f>IF(AND(Декабрь!B172&gt;=1,Декабрь!B172&lt;=10),(IF(Декабрь!D172="Приобское", SUMIF(Декабрь!B172, "&lt;="&amp;10,Декабрь!H172),0)),0)</f>
        <v>0</v>
      </c>
      <c r="H202" s="27">
        <f>IF(AND(Декабрь!B172&gt;=1,Декабрь!B172&lt;=10),(IF(Декабрь!D172="ПытьЯх", SUMIF(Декабрь!B172, "&lt;="&amp;10,Декабрь!H172),0)),0)</f>
        <v>0</v>
      </c>
      <c r="I202" s="27">
        <f>IF(AND(Декабрь!B172&gt;=1,Декабрь!B172&lt;=10),(IF(Декабрь!D172="Нижневартовск", SUMIF(Декабрь!B172, "&lt;="&amp;10,Декабрь!H172),0)),0)</f>
        <v>0</v>
      </c>
      <c r="K202" s="27">
        <f>IF(AND(Декабрь!J172&gt;=1,Декабрь!J172&lt;=10),(IF(Декабрь!L172="Приобское", SUMIF(Декабрь!J172, "&lt;="&amp;10,Декабрь!R172),0)),0)</f>
        <v>0</v>
      </c>
      <c r="L202" s="27">
        <f>IF(AND(Декабрь!J172&gt;=1,Декабрь!J172&lt;=10),(IF(Декабрь!L172="ПытьЯх", SUMIF(Декабрь!J172, "&lt;="&amp;10,Декабрь!R172),0)),0)</f>
        <v>0</v>
      </c>
      <c r="M202" s="27">
        <f>IF(AND(Декабрь!J172&gt;=1,Декабрь!J172&lt;=10),(IF(Декабрь!L172="Нижневартовск", SUMIF(Декабрь!J172, "&lt;="&amp;10,Декабрь!R172),0)),0)</f>
        <v>0</v>
      </c>
      <c r="N202" s="4"/>
      <c r="O202" s="27">
        <f>IF(AND(Декабрь!J172&gt;=1,Декабрь!J172&lt;=10),(IF(Декабрь!L172="Приобское", SUMIF(Декабрь!J172, "&lt;="&amp;10,Декабрь!P172),0)),0)</f>
        <v>0</v>
      </c>
      <c r="P202" s="27">
        <f>IF(AND(Декабрь!J172&gt;=1,Декабрь!J172&lt;=10),(IF(Декабрь!L172="ПытьЯх", SUMIF(Декабрь!J172, "&lt;="&amp;10,Декабрь!P172),0)),0)</f>
        <v>0</v>
      </c>
      <c r="Q202" s="27">
        <f>IF(AND(Декабрь!J172&gt;=1,Декабрь!J172&lt;=10),(IF(Декабрь!L172="Нижневартовск", SUMIF(Декабрь!J172, "&lt;="&amp;10,Декабрь!P172),0)),0)</f>
        <v>0</v>
      </c>
    </row>
    <row r="203" spans="3:17">
      <c r="C203" s="27">
        <f>IF(AND(Декабрь!B173&gt;=1,Декабрь!B173&lt;=10),(IF(Декабрь!D173="Приобское", SUMIF(Декабрь!B173, "&lt;="&amp;10,Декабрь!J173),0)),0)</f>
        <v>0</v>
      </c>
      <c r="D203" s="27">
        <f>IF(AND(Декабрь!B173&gt;=1,Декабрь!B173&lt;=10),(IF(Декабрь!D173="ПытьЯх", SUMIF(Декабрь!B173, "&lt;="&amp;10,Декабрь!J173),0)),0)</f>
        <v>0</v>
      </c>
      <c r="E203" s="27">
        <f>IF(AND(Декабрь!B173&gt;=1,Декабрь!B173&lt;=10),(IF(Декабрь!D173="Нижневартовск", SUMIF(Декабрь!B173, "&lt;="&amp;10,Декабрь!J173),0)),0)</f>
        <v>0</v>
      </c>
      <c r="G203" s="27">
        <f>IF(AND(Декабрь!B173&gt;=1,Декабрь!B173&lt;=10),(IF(Декабрь!D173="Приобское", SUMIF(Декабрь!B173, "&lt;="&amp;10,Декабрь!H173),0)),0)</f>
        <v>0</v>
      </c>
      <c r="H203" s="27">
        <f>IF(AND(Декабрь!B173&gt;=1,Декабрь!B173&lt;=10),(IF(Декабрь!D173="ПытьЯх", SUMIF(Декабрь!B173, "&lt;="&amp;10,Декабрь!H173),0)),0)</f>
        <v>0</v>
      </c>
      <c r="I203" s="27">
        <f>IF(AND(Декабрь!B173&gt;=1,Декабрь!B173&lt;=10),(IF(Декабрь!D173="Нижневартовск", SUMIF(Декабрь!B173, "&lt;="&amp;10,Декабрь!H173),0)),0)</f>
        <v>0</v>
      </c>
      <c r="K203" s="27">
        <f>IF(AND(Декабрь!J173&gt;=1,Декабрь!J173&lt;=10),(IF(Декабрь!L173="Приобское", SUMIF(Декабрь!J173, "&lt;="&amp;10,Декабрь!R173),0)),0)</f>
        <v>0</v>
      </c>
      <c r="L203" s="27">
        <f>IF(AND(Декабрь!J173&gt;=1,Декабрь!J173&lt;=10),(IF(Декабрь!L173="ПытьЯх", SUMIF(Декабрь!J173, "&lt;="&amp;10,Декабрь!R173),0)),0)</f>
        <v>0</v>
      </c>
      <c r="M203" s="27">
        <f>IF(AND(Декабрь!J173&gt;=1,Декабрь!J173&lt;=10),(IF(Декабрь!L173="Нижневартовск", SUMIF(Декабрь!J173, "&lt;="&amp;10,Декабрь!R173),0)),0)</f>
        <v>0</v>
      </c>
      <c r="N203" s="4"/>
      <c r="O203" s="27">
        <f>IF(AND(Декабрь!J173&gt;=1,Декабрь!J173&lt;=10),(IF(Декабрь!L173="Приобское", SUMIF(Декабрь!J173, "&lt;="&amp;10,Декабрь!P173),0)),0)</f>
        <v>0</v>
      </c>
      <c r="P203" s="27">
        <f>IF(AND(Декабрь!J173&gt;=1,Декабрь!J173&lt;=10),(IF(Декабрь!L173="ПытьЯх", SUMIF(Декабрь!J173, "&lt;="&amp;10,Декабрь!P173),0)),0)</f>
        <v>0</v>
      </c>
      <c r="Q203" s="27">
        <f>IF(AND(Декабрь!J173&gt;=1,Декабрь!J173&lt;=10),(IF(Декабрь!L173="Нижневартовск", SUMIF(Декабрь!J173, "&lt;="&amp;10,Декабрь!P173),0)),0)</f>
        <v>0</v>
      </c>
    </row>
    <row r="204" spans="3:17">
      <c r="C204" s="27">
        <f>IF(AND(Декабрь!B174&gt;=1,Декабрь!B174&lt;=10),(IF(Декабрь!D174="Приобское", SUMIF(Декабрь!B174, "&lt;="&amp;10,Декабрь!J174),0)),0)</f>
        <v>0</v>
      </c>
      <c r="D204" s="27">
        <f>IF(AND(Декабрь!B174&gt;=1,Декабрь!B174&lt;=10),(IF(Декабрь!D174="ПытьЯх", SUMIF(Декабрь!B174, "&lt;="&amp;10,Декабрь!J174),0)),0)</f>
        <v>0</v>
      </c>
      <c r="E204" s="27">
        <f>IF(AND(Декабрь!B174&gt;=1,Декабрь!B174&lt;=10),(IF(Декабрь!D174="Нижневартовск", SUMIF(Декабрь!B174, "&lt;="&amp;10,Декабрь!J174),0)),0)</f>
        <v>0</v>
      </c>
      <c r="G204" s="27">
        <f>IF(AND(Декабрь!B174&gt;=1,Декабрь!B174&lt;=10),(IF(Декабрь!D174="Приобское", SUMIF(Декабрь!B174, "&lt;="&amp;10,Декабрь!H174),0)),0)</f>
        <v>0</v>
      </c>
      <c r="H204" s="27">
        <f>IF(AND(Декабрь!B174&gt;=1,Декабрь!B174&lt;=10),(IF(Декабрь!D174="ПытьЯх", SUMIF(Декабрь!B174, "&lt;="&amp;10,Декабрь!H174),0)),0)</f>
        <v>0</v>
      </c>
      <c r="I204" s="27">
        <f>IF(AND(Декабрь!B174&gt;=1,Декабрь!B174&lt;=10),(IF(Декабрь!D174="Нижневартовск", SUMIF(Декабрь!B174, "&lt;="&amp;10,Декабрь!H174),0)),0)</f>
        <v>0</v>
      </c>
      <c r="K204" s="27">
        <f>IF(AND(Декабрь!J174&gt;=1,Декабрь!J174&lt;=10),(IF(Декабрь!L174="Приобское", SUMIF(Декабрь!J174, "&lt;="&amp;10,Декабрь!R174),0)),0)</f>
        <v>0</v>
      </c>
      <c r="L204" s="27">
        <f>IF(AND(Декабрь!J174&gt;=1,Декабрь!J174&lt;=10),(IF(Декабрь!L174="ПытьЯх", SUMIF(Декабрь!J174, "&lt;="&amp;10,Декабрь!R174),0)),0)</f>
        <v>0</v>
      </c>
      <c r="M204" s="27">
        <f>IF(AND(Декабрь!J174&gt;=1,Декабрь!J174&lt;=10),(IF(Декабрь!L174="Нижневартовск", SUMIF(Декабрь!J174, "&lt;="&amp;10,Декабрь!R174),0)),0)</f>
        <v>0</v>
      </c>
      <c r="N204" s="4"/>
      <c r="O204" s="27">
        <f>IF(AND(Декабрь!J174&gt;=1,Декабрь!J174&lt;=10),(IF(Декабрь!L174="Приобское", SUMIF(Декабрь!J174, "&lt;="&amp;10,Декабрь!P174),0)),0)</f>
        <v>0</v>
      </c>
      <c r="P204" s="27">
        <f>IF(AND(Декабрь!J174&gt;=1,Декабрь!J174&lt;=10),(IF(Декабрь!L174="ПытьЯх", SUMIF(Декабрь!J174, "&lt;="&amp;10,Декабрь!P174),0)),0)</f>
        <v>0</v>
      </c>
      <c r="Q204" s="27">
        <f>IF(AND(Декабрь!J174&gt;=1,Декабрь!J174&lt;=10),(IF(Декабрь!L174="Нижневартовск", SUMIF(Декабрь!J174, "&lt;="&amp;10,Декабрь!P174),0)),0)</f>
        <v>0</v>
      </c>
    </row>
    <row r="205" spans="3:17">
      <c r="C205" s="27">
        <f>IF(AND(Декабрь!B175&gt;=1,Декабрь!B175&lt;=10),(IF(Декабрь!D175="Приобское", SUMIF(Декабрь!B175, "&lt;="&amp;10,Декабрь!J175),0)),0)</f>
        <v>0</v>
      </c>
      <c r="D205" s="27">
        <f>IF(AND(Декабрь!B175&gt;=1,Декабрь!B175&lt;=10),(IF(Декабрь!D175="ПытьЯх", SUMIF(Декабрь!B175, "&lt;="&amp;10,Декабрь!J175),0)),0)</f>
        <v>0</v>
      </c>
      <c r="E205" s="27">
        <f>IF(AND(Декабрь!B175&gt;=1,Декабрь!B175&lt;=10),(IF(Декабрь!D175="Нижневартовск", SUMIF(Декабрь!B175, "&lt;="&amp;10,Декабрь!J175),0)),0)</f>
        <v>0</v>
      </c>
      <c r="G205" s="27">
        <f>IF(AND(Декабрь!B175&gt;=1,Декабрь!B175&lt;=10),(IF(Декабрь!D175="Приобское", SUMIF(Декабрь!B175, "&lt;="&amp;10,Декабрь!H175),0)),0)</f>
        <v>0</v>
      </c>
      <c r="H205" s="27">
        <f>IF(AND(Декабрь!B175&gt;=1,Декабрь!B175&lt;=10),(IF(Декабрь!D175="ПытьЯх", SUMIF(Декабрь!B175, "&lt;="&amp;10,Декабрь!H175),0)),0)</f>
        <v>0</v>
      </c>
      <c r="I205" s="27">
        <f>IF(AND(Декабрь!B175&gt;=1,Декабрь!B175&lt;=10),(IF(Декабрь!D175="Нижневартовск", SUMIF(Декабрь!B175, "&lt;="&amp;10,Декабрь!H175),0)),0)</f>
        <v>0</v>
      </c>
      <c r="K205" s="27">
        <f>IF(AND(Декабрь!J175&gt;=1,Декабрь!J175&lt;=10),(IF(Декабрь!L175="Приобское", SUMIF(Декабрь!J175, "&lt;="&amp;10,Декабрь!R175),0)),0)</f>
        <v>0</v>
      </c>
      <c r="L205" s="27">
        <f>IF(AND(Декабрь!J175&gt;=1,Декабрь!J175&lt;=10),(IF(Декабрь!L175="ПытьЯх", SUMIF(Декабрь!J175, "&lt;="&amp;10,Декабрь!R175),0)),0)</f>
        <v>0</v>
      </c>
      <c r="M205" s="27">
        <f>IF(AND(Декабрь!J175&gt;=1,Декабрь!J175&lt;=10),(IF(Декабрь!L175="Нижневартовск", SUMIF(Декабрь!J175, "&lt;="&amp;10,Декабрь!R175),0)),0)</f>
        <v>0</v>
      </c>
      <c r="N205" s="4"/>
      <c r="O205" s="27">
        <f>IF(AND(Декабрь!J175&gt;=1,Декабрь!J175&lt;=10),(IF(Декабрь!L175="Приобское", SUMIF(Декабрь!J175, "&lt;="&amp;10,Декабрь!P175),0)),0)</f>
        <v>0</v>
      </c>
      <c r="P205" s="27">
        <f>IF(AND(Декабрь!J175&gt;=1,Декабрь!J175&lt;=10),(IF(Декабрь!L175="ПытьЯх", SUMIF(Декабрь!J175, "&lt;="&amp;10,Декабрь!P175),0)),0)</f>
        <v>0</v>
      </c>
      <c r="Q205" s="27">
        <f>IF(AND(Декабрь!J175&gt;=1,Декабрь!J175&lt;=10),(IF(Декабрь!L175="Нижневартовск", SUMIF(Декабрь!J175, "&lt;="&amp;10,Декабрь!P175),0)),0)</f>
        <v>0</v>
      </c>
    </row>
    <row r="206" spans="3:17">
      <c r="C206" s="27">
        <f>IF(AND(Декабрь!B176&gt;=1,Декабрь!B176&lt;=10),(IF(Декабрь!D176="Приобское", SUMIF(Декабрь!B176, "&lt;="&amp;10,Декабрь!J176),0)),0)</f>
        <v>0</v>
      </c>
      <c r="D206" s="27">
        <f>IF(AND(Декабрь!B176&gt;=1,Декабрь!B176&lt;=10),(IF(Декабрь!D176="ПытьЯх", SUMIF(Декабрь!B176, "&lt;="&amp;10,Декабрь!J176),0)),0)</f>
        <v>0</v>
      </c>
      <c r="E206" s="27">
        <f>IF(AND(Декабрь!B176&gt;=1,Декабрь!B176&lt;=10),(IF(Декабрь!D176="Нижневартовск", SUMIF(Декабрь!B176, "&lt;="&amp;10,Декабрь!J176),0)),0)</f>
        <v>0</v>
      </c>
      <c r="G206" s="27">
        <f>IF(AND(Декабрь!B176&gt;=1,Декабрь!B176&lt;=10),(IF(Декабрь!D176="Приобское", SUMIF(Декабрь!B176, "&lt;="&amp;10,Декабрь!H176),0)),0)</f>
        <v>0</v>
      </c>
      <c r="H206" s="27">
        <f>IF(AND(Декабрь!B176&gt;=1,Декабрь!B176&lt;=10),(IF(Декабрь!D176="ПытьЯх", SUMIF(Декабрь!B176, "&lt;="&amp;10,Декабрь!H176),0)),0)</f>
        <v>0</v>
      </c>
      <c r="I206" s="27">
        <f>IF(AND(Декабрь!B176&gt;=1,Декабрь!B176&lt;=10),(IF(Декабрь!D176="Нижневартовск", SUMIF(Декабрь!B176, "&lt;="&amp;10,Декабрь!H176),0)),0)</f>
        <v>0</v>
      </c>
      <c r="K206" s="27">
        <f>IF(AND(Декабрь!J176&gt;=1,Декабрь!J176&lt;=10),(IF(Декабрь!L176="Приобское", SUMIF(Декабрь!J176, "&lt;="&amp;10,Декабрь!R176),0)),0)</f>
        <v>0</v>
      </c>
      <c r="L206" s="27">
        <f>IF(AND(Декабрь!J176&gt;=1,Декабрь!J176&lt;=10),(IF(Декабрь!L176="ПытьЯх", SUMIF(Декабрь!J176, "&lt;="&amp;10,Декабрь!R176),0)),0)</f>
        <v>0</v>
      </c>
      <c r="M206" s="27">
        <f>IF(AND(Декабрь!J176&gt;=1,Декабрь!J176&lt;=10),(IF(Декабрь!L176="Нижневартовск", SUMIF(Декабрь!J176, "&lt;="&amp;10,Декабрь!R176),0)),0)</f>
        <v>0</v>
      </c>
      <c r="N206" s="4"/>
      <c r="O206" s="27">
        <f>IF(AND(Декабрь!J176&gt;=1,Декабрь!J176&lt;=10),(IF(Декабрь!L176="Приобское", SUMIF(Декабрь!J176, "&lt;="&amp;10,Декабрь!P176),0)),0)</f>
        <v>0</v>
      </c>
      <c r="P206" s="27">
        <f>IF(AND(Декабрь!J176&gt;=1,Декабрь!J176&lt;=10),(IF(Декабрь!L176="ПытьЯх", SUMIF(Декабрь!J176, "&lt;="&amp;10,Декабрь!P176),0)),0)</f>
        <v>0</v>
      </c>
      <c r="Q206" s="27">
        <f>IF(AND(Декабрь!J176&gt;=1,Декабрь!J176&lt;=10),(IF(Декабрь!L176="Нижневартовск", SUMIF(Декабрь!J176, "&lt;="&amp;10,Декабрь!P176),0)),0)</f>
        <v>0</v>
      </c>
    </row>
    <row r="207" spans="3:17">
      <c r="C207" s="27">
        <f>IF(AND(Декабрь!B177&gt;=1,Декабрь!B177&lt;=10),(IF(Декабрь!D177="Приобское", SUMIF(Декабрь!B177, "&lt;="&amp;10,Декабрь!J177),0)),0)</f>
        <v>0</v>
      </c>
      <c r="D207" s="27">
        <f>IF(AND(Декабрь!B177&gt;=1,Декабрь!B177&lt;=10),(IF(Декабрь!D177="ПытьЯх", SUMIF(Декабрь!B177, "&lt;="&amp;10,Декабрь!J177),0)),0)</f>
        <v>0</v>
      </c>
      <c r="E207" s="27">
        <f>IF(AND(Декабрь!B177&gt;=1,Декабрь!B177&lt;=10),(IF(Декабрь!D177="Нижневартовск", SUMIF(Декабрь!B177, "&lt;="&amp;10,Декабрь!J177),0)),0)</f>
        <v>0</v>
      </c>
      <c r="G207" s="27">
        <f>IF(AND(Декабрь!B177&gt;=1,Декабрь!B177&lt;=10),(IF(Декабрь!D177="Приобское", SUMIF(Декабрь!B177, "&lt;="&amp;10,Декабрь!H177),0)),0)</f>
        <v>0</v>
      </c>
      <c r="H207" s="27">
        <f>IF(AND(Декабрь!B177&gt;=1,Декабрь!B177&lt;=10),(IF(Декабрь!D177="ПытьЯх", SUMIF(Декабрь!B177, "&lt;="&amp;10,Декабрь!H177),0)),0)</f>
        <v>0</v>
      </c>
      <c r="I207" s="27">
        <f>IF(AND(Декабрь!B177&gt;=1,Декабрь!B177&lt;=10),(IF(Декабрь!D177="Нижневартовск", SUMIF(Декабрь!B177, "&lt;="&amp;10,Декабрь!H177),0)),0)</f>
        <v>0</v>
      </c>
      <c r="K207" s="27">
        <f>IF(AND(Декабрь!J177&gt;=1,Декабрь!J177&lt;=10),(IF(Декабрь!L177="Приобское", SUMIF(Декабрь!J177, "&lt;="&amp;10,Декабрь!R177),0)),0)</f>
        <v>0</v>
      </c>
      <c r="L207" s="27">
        <f>IF(AND(Декабрь!J177&gt;=1,Декабрь!J177&lt;=10),(IF(Декабрь!L177="ПытьЯх", SUMIF(Декабрь!J177, "&lt;="&amp;10,Декабрь!R177),0)),0)</f>
        <v>0</v>
      </c>
      <c r="M207" s="27">
        <f>IF(AND(Декабрь!J177&gt;=1,Декабрь!J177&lt;=10),(IF(Декабрь!L177="Нижневартовск", SUMIF(Декабрь!J177, "&lt;="&amp;10,Декабрь!R177),0)),0)</f>
        <v>0</v>
      </c>
      <c r="N207" s="4"/>
      <c r="O207" s="27">
        <f>IF(AND(Декабрь!J177&gt;=1,Декабрь!J177&lt;=10),(IF(Декабрь!L177="Приобское", SUMIF(Декабрь!J177, "&lt;="&amp;10,Декабрь!P177),0)),0)</f>
        <v>0</v>
      </c>
      <c r="P207" s="27">
        <f>IF(AND(Декабрь!J177&gt;=1,Декабрь!J177&lt;=10),(IF(Декабрь!L177="ПытьЯх", SUMIF(Декабрь!J177, "&lt;="&amp;10,Декабрь!P177),0)),0)</f>
        <v>0</v>
      </c>
      <c r="Q207" s="27">
        <f>IF(AND(Декабрь!J177&gt;=1,Декабрь!J177&lt;=10),(IF(Декабрь!L177="Нижневартовск", SUMIF(Декабрь!J177, "&lt;="&amp;10,Декабрь!P177),0)),0)</f>
        <v>0</v>
      </c>
    </row>
    <row r="208" spans="3:17">
      <c r="C208" s="27">
        <f>IF(AND(Декабрь!B178&gt;=1,Декабрь!B178&lt;=10),(IF(Декабрь!D178="Приобское", SUMIF(Декабрь!B178, "&lt;="&amp;10,Декабрь!J178),0)),0)</f>
        <v>0</v>
      </c>
      <c r="D208" s="27">
        <f>IF(AND(Декабрь!B178&gt;=1,Декабрь!B178&lt;=10),(IF(Декабрь!D178="ПытьЯх", SUMIF(Декабрь!B178, "&lt;="&amp;10,Декабрь!J178),0)),0)</f>
        <v>0</v>
      </c>
      <c r="E208" s="27">
        <f>IF(AND(Декабрь!B178&gt;=1,Декабрь!B178&lt;=10),(IF(Декабрь!D178="Нижневартовск", SUMIF(Декабрь!B178, "&lt;="&amp;10,Декабрь!J178),0)),0)</f>
        <v>0</v>
      </c>
      <c r="G208" s="27">
        <f>IF(AND(Декабрь!B178&gt;=1,Декабрь!B178&lt;=10),(IF(Декабрь!D178="Приобское", SUMIF(Декабрь!B178, "&lt;="&amp;10,Декабрь!H178),0)),0)</f>
        <v>0</v>
      </c>
      <c r="H208" s="27">
        <f>IF(AND(Декабрь!B178&gt;=1,Декабрь!B178&lt;=10),(IF(Декабрь!D178="ПытьЯх", SUMIF(Декабрь!B178, "&lt;="&amp;10,Декабрь!H178),0)),0)</f>
        <v>0</v>
      </c>
      <c r="I208" s="27">
        <f>IF(AND(Декабрь!B178&gt;=1,Декабрь!B178&lt;=10),(IF(Декабрь!D178="Нижневартовск", SUMIF(Декабрь!B178, "&lt;="&amp;10,Декабрь!H178),0)),0)</f>
        <v>0</v>
      </c>
      <c r="K208" s="27">
        <f>IF(AND(Декабрь!J178&gt;=1,Декабрь!J178&lt;=10),(IF(Декабрь!L178="Приобское", SUMIF(Декабрь!J178, "&lt;="&amp;10,Декабрь!R178),0)),0)</f>
        <v>0</v>
      </c>
      <c r="L208" s="27">
        <f>IF(AND(Декабрь!J178&gt;=1,Декабрь!J178&lt;=10),(IF(Декабрь!L178="ПытьЯх", SUMIF(Декабрь!J178, "&lt;="&amp;10,Декабрь!R178),0)),0)</f>
        <v>0</v>
      </c>
      <c r="M208" s="27">
        <f>IF(AND(Декабрь!J178&gt;=1,Декабрь!J178&lt;=10),(IF(Декабрь!L178="Нижневартовск", SUMIF(Декабрь!J178, "&lt;="&amp;10,Декабрь!R178),0)),0)</f>
        <v>0</v>
      </c>
      <c r="N208" s="4"/>
      <c r="O208" s="27">
        <f>IF(AND(Декабрь!J178&gt;=1,Декабрь!J178&lt;=10),(IF(Декабрь!L178="Приобское", SUMIF(Декабрь!J178, "&lt;="&amp;10,Декабрь!P178),0)),0)</f>
        <v>0</v>
      </c>
      <c r="P208" s="27">
        <f>IF(AND(Декабрь!J178&gt;=1,Декабрь!J178&lt;=10),(IF(Декабрь!L178="ПытьЯх", SUMIF(Декабрь!J178, "&lt;="&amp;10,Декабрь!P178),0)),0)</f>
        <v>0</v>
      </c>
      <c r="Q208" s="27">
        <f>IF(AND(Декабрь!J178&gt;=1,Декабрь!J178&lt;=10),(IF(Декабрь!L178="Нижневартовск", SUMIF(Декабрь!J178, "&lt;="&amp;10,Декабрь!P178),0)),0)</f>
        <v>0</v>
      </c>
    </row>
    <row r="209" spans="3:17">
      <c r="C209" s="27">
        <f>IF(AND(Декабрь!B179&gt;=1,Декабрь!B179&lt;=10),(IF(Декабрь!D179="Приобское", SUMIF(Декабрь!B179, "&lt;="&amp;10,Декабрь!J179),0)),0)</f>
        <v>0</v>
      </c>
      <c r="D209" s="27">
        <f>IF(AND(Декабрь!B179&gt;=1,Декабрь!B179&lt;=10),(IF(Декабрь!D179="ПытьЯх", SUMIF(Декабрь!B179, "&lt;="&amp;10,Декабрь!J179),0)),0)</f>
        <v>0</v>
      </c>
      <c r="E209" s="27">
        <f>IF(AND(Декабрь!B179&gt;=1,Декабрь!B179&lt;=10),(IF(Декабрь!D179="Нижневартовск", SUMIF(Декабрь!B179, "&lt;="&amp;10,Декабрь!J179),0)),0)</f>
        <v>0</v>
      </c>
      <c r="G209" s="27">
        <f>IF(AND(Декабрь!B179&gt;=1,Декабрь!B179&lt;=10),(IF(Декабрь!D179="Приобское", SUMIF(Декабрь!B179, "&lt;="&amp;10,Декабрь!H179),0)),0)</f>
        <v>0</v>
      </c>
      <c r="H209" s="27">
        <f>IF(AND(Декабрь!B179&gt;=1,Декабрь!B179&lt;=10),(IF(Декабрь!D179="ПытьЯх", SUMIF(Декабрь!B179, "&lt;="&amp;10,Декабрь!H179),0)),0)</f>
        <v>0</v>
      </c>
      <c r="I209" s="27">
        <f>IF(AND(Декабрь!B179&gt;=1,Декабрь!B179&lt;=10),(IF(Декабрь!D179="Нижневартовск", SUMIF(Декабрь!B179, "&lt;="&amp;10,Декабрь!H179),0)),0)</f>
        <v>0</v>
      </c>
      <c r="K209" s="27">
        <f>IF(AND(Декабрь!J179&gt;=1,Декабрь!J179&lt;=10),(IF(Декабрь!L179="Приобское", SUMIF(Декабрь!J179, "&lt;="&amp;10,Декабрь!R179),0)),0)</f>
        <v>0</v>
      </c>
      <c r="L209" s="27">
        <f>IF(AND(Декабрь!J179&gt;=1,Декабрь!J179&lt;=10),(IF(Декабрь!L179="ПытьЯх", SUMIF(Декабрь!J179, "&lt;="&amp;10,Декабрь!R179),0)),0)</f>
        <v>0</v>
      </c>
      <c r="M209" s="27">
        <f>IF(AND(Декабрь!J179&gt;=1,Декабрь!J179&lt;=10),(IF(Декабрь!L179="Нижневартовск", SUMIF(Декабрь!J179, "&lt;="&amp;10,Декабрь!R179),0)),0)</f>
        <v>0</v>
      </c>
      <c r="N209" s="4"/>
      <c r="O209" s="27">
        <f>IF(AND(Декабрь!J179&gt;=1,Декабрь!J179&lt;=10),(IF(Декабрь!L179="Приобское", SUMIF(Декабрь!J179, "&lt;="&amp;10,Декабрь!P179),0)),0)</f>
        <v>0</v>
      </c>
      <c r="P209" s="27">
        <f>IF(AND(Декабрь!J179&gt;=1,Декабрь!J179&lt;=10),(IF(Декабрь!L179="ПытьЯх", SUMIF(Декабрь!J179, "&lt;="&amp;10,Декабрь!P179),0)),0)</f>
        <v>0</v>
      </c>
      <c r="Q209" s="27">
        <f>IF(AND(Декабрь!J179&gt;=1,Декабрь!J179&lt;=10),(IF(Декабрь!L179="Нижневартовск", SUMIF(Декабрь!J179, "&lt;="&amp;10,Декабрь!P179),0)),0)</f>
        <v>0</v>
      </c>
    </row>
    <row r="210" spans="3:17">
      <c r="C210" s="27">
        <f>IF(AND(Декабрь!B180&gt;=1,Декабрь!B180&lt;=10),(IF(Декабрь!D180="Приобское", SUMIF(Декабрь!B180, "&lt;="&amp;10,Декабрь!J180),0)),0)</f>
        <v>0</v>
      </c>
      <c r="D210" s="27">
        <f>IF(AND(Декабрь!B180&gt;=1,Декабрь!B180&lt;=10),(IF(Декабрь!D180="ПытьЯх", SUMIF(Декабрь!B180, "&lt;="&amp;10,Декабрь!J180),0)),0)</f>
        <v>0</v>
      </c>
      <c r="E210" s="27">
        <f>IF(AND(Декабрь!B180&gt;=1,Декабрь!B180&lt;=10),(IF(Декабрь!D180="Нижневартовск", SUMIF(Декабрь!B180, "&lt;="&amp;10,Декабрь!J180),0)),0)</f>
        <v>0</v>
      </c>
      <c r="G210" s="27">
        <f>IF(AND(Декабрь!B180&gt;=1,Декабрь!B180&lt;=10),(IF(Декабрь!D180="Приобское", SUMIF(Декабрь!B180, "&lt;="&amp;10,Декабрь!H180),0)),0)</f>
        <v>0</v>
      </c>
      <c r="H210" s="27">
        <f>IF(AND(Декабрь!B180&gt;=1,Декабрь!B180&lt;=10),(IF(Декабрь!D180="ПытьЯх", SUMIF(Декабрь!B180, "&lt;="&amp;10,Декабрь!H180),0)),0)</f>
        <v>0</v>
      </c>
      <c r="I210" s="27">
        <f>IF(AND(Декабрь!B180&gt;=1,Декабрь!B180&lt;=10),(IF(Декабрь!D180="Нижневартовск", SUMIF(Декабрь!B180, "&lt;="&amp;10,Декабрь!H180),0)),0)</f>
        <v>0</v>
      </c>
      <c r="K210" s="27">
        <f>IF(AND(Декабрь!J180&gt;=1,Декабрь!J180&lt;=10),(IF(Декабрь!L180="Приобское", SUMIF(Декабрь!J180, "&lt;="&amp;10,Декабрь!R180),0)),0)</f>
        <v>0</v>
      </c>
      <c r="L210" s="27">
        <f>IF(AND(Декабрь!J180&gt;=1,Декабрь!J180&lt;=10),(IF(Декабрь!L180="ПытьЯх", SUMIF(Декабрь!J180, "&lt;="&amp;10,Декабрь!R180),0)),0)</f>
        <v>0</v>
      </c>
      <c r="M210" s="27">
        <f>IF(AND(Декабрь!J180&gt;=1,Декабрь!J180&lt;=10),(IF(Декабрь!L180="Нижневартовск", SUMIF(Декабрь!J180, "&lt;="&amp;10,Декабрь!R180),0)),0)</f>
        <v>0</v>
      </c>
      <c r="N210" s="4"/>
      <c r="O210" s="27">
        <f>IF(AND(Декабрь!J180&gt;=1,Декабрь!J180&lt;=10),(IF(Декабрь!L180="Приобское", SUMIF(Декабрь!J180, "&lt;="&amp;10,Декабрь!P180),0)),0)</f>
        <v>0</v>
      </c>
      <c r="P210" s="27">
        <f>IF(AND(Декабрь!J180&gt;=1,Декабрь!J180&lt;=10),(IF(Декабрь!L180="ПытьЯх", SUMIF(Декабрь!J180, "&lt;="&amp;10,Декабрь!P180),0)),0)</f>
        <v>0</v>
      </c>
      <c r="Q210" s="27">
        <f>IF(AND(Декабрь!J180&gt;=1,Декабрь!J180&lt;=10),(IF(Декабрь!L180="Нижневартовск", SUMIF(Декабрь!J180, "&lt;="&amp;10,Декабрь!P180),0)),0)</f>
        <v>0</v>
      </c>
    </row>
    <row r="211" spans="3:17">
      <c r="C211" s="27">
        <f>IF(AND(Декабрь!B181&gt;=1,Декабрь!B181&lt;=10),(IF(Декабрь!D181="Приобское", SUMIF(Декабрь!B181, "&lt;="&amp;10,Декабрь!J181),0)),0)</f>
        <v>0</v>
      </c>
      <c r="D211" s="27">
        <f>IF(AND(Декабрь!B181&gt;=1,Декабрь!B181&lt;=10),(IF(Декабрь!D181="ПытьЯх", SUMIF(Декабрь!B181, "&lt;="&amp;10,Декабрь!J181),0)),0)</f>
        <v>0</v>
      </c>
      <c r="E211" s="27">
        <f>IF(AND(Декабрь!B181&gt;=1,Декабрь!B181&lt;=10),(IF(Декабрь!D181="Нижневартовск", SUMIF(Декабрь!B181, "&lt;="&amp;10,Декабрь!J181),0)),0)</f>
        <v>0</v>
      </c>
      <c r="G211" s="27">
        <f>IF(AND(Декабрь!B181&gt;=1,Декабрь!B181&lt;=10),(IF(Декабрь!D181="Приобское", SUMIF(Декабрь!B181, "&lt;="&amp;10,Декабрь!H181),0)),0)</f>
        <v>0</v>
      </c>
      <c r="H211" s="27">
        <f>IF(AND(Декабрь!B181&gt;=1,Декабрь!B181&lt;=10),(IF(Декабрь!D181="ПытьЯх", SUMIF(Декабрь!B181, "&lt;="&amp;10,Декабрь!H181),0)),0)</f>
        <v>0</v>
      </c>
      <c r="I211" s="27">
        <f>IF(AND(Декабрь!B181&gt;=1,Декабрь!B181&lt;=10),(IF(Декабрь!D181="Нижневартовск", SUMIF(Декабрь!B181, "&lt;="&amp;10,Декабрь!H181),0)),0)</f>
        <v>0</v>
      </c>
      <c r="K211" s="27">
        <f>IF(AND(Декабрь!J181&gt;=1,Декабрь!J181&lt;=10),(IF(Декабрь!L181="Приобское", SUMIF(Декабрь!J181, "&lt;="&amp;10,Декабрь!R181),0)),0)</f>
        <v>0</v>
      </c>
      <c r="L211" s="27">
        <f>IF(AND(Декабрь!J181&gt;=1,Декабрь!J181&lt;=10),(IF(Декабрь!L181="ПытьЯх", SUMIF(Декабрь!J181, "&lt;="&amp;10,Декабрь!R181),0)),0)</f>
        <v>0</v>
      </c>
      <c r="M211" s="27">
        <f>IF(AND(Декабрь!J181&gt;=1,Декабрь!J181&lt;=10),(IF(Декабрь!L181="Нижневартовск", SUMIF(Декабрь!J181, "&lt;="&amp;10,Декабрь!R181),0)),0)</f>
        <v>0</v>
      </c>
      <c r="N211" s="4"/>
      <c r="O211" s="27">
        <f>IF(AND(Декабрь!J181&gt;=1,Декабрь!J181&lt;=10),(IF(Декабрь!L181="Приобское", SUMIF(Декабрь!J181, "&lt;="&amp;10,Декабрь!P181),0)),0)</f>
        <v>0</v>
      </c>
      <c r="P211" s="27">
        <f>IF(AND(Декабрь!J181&gt;=1,Декабрь!J181&lt;=10),(IF(Декабрь!L181="ПытьЯх", SUMIF(Декабрь!J181, "&lt;="&amp;10,Декабрь!P181),0)),0)</f>
        <v>0</v>
      </c>
      <c r="Q211" s="27">
        <f>IF(AND(Декабрь!J181&gt;=1,Декабрь!J181&lt;=10),(IF(Декабрь!L181="Нижневартовск", SUMIF(Декабрь!J181, "&lt;="&amp;10,Декабрь!P181),0)),0)</f>
        <v>0</v>
      </c>
    </row>
    <row r="212" spans="3:17">
      <c r="C212" s="27">
        <f>IF(AND(Декабрь!B182&gt;=1,Декабрь!B182&lt;=10),(IF(Декабрь!D182="Приобское", SUMIF(Декабрь!B182, "&lt;="&amp;10,Декабрь!J182),0)),0)</f>
        <v>0</v>
      </c>
      <c r="D212" s="27">
        <f>IF(AND(Декабрь!B182&gt;=1,Декабрь!B182&lt;=10),(IF(Декабрь!D182="ПытьЯх", SUMIF(Декабрь!B182, "&lt;="&amp;10,Декабрь!J182),0)),0)</f>
        <v>0</v>
      </c>
      <c r="E212" s="27">
        <f>IF(AND(Декабрь!B182&gt;=1,Декабрь!B182&lt;=10),(IF(Декабрь!D182="Нижневартовск", SUMIF(Декабрь!B182, "&lt;="&amp;10,Декабрь!J182),0)),0)</f>
        <v>0</v>
      </c>
      <c r="G212" s="27">
        <f>IF(AND(Декабрь!B182&gt;=1,Декабрь!B182&lt;=10),(IF(Декабрь!D182="Приобское", SUMIF(Декабрь!B182, "&lt;="&amp;10,Декабрь!H182),0)),0)</f>
        <v>0</v>
      </c>
      <c r="H212" s="27">
        <f>IF(AND(Декабрь!B182&gt;=1,Декабрь!B182&lt;=10),(IF(Декабрь!D182="ПытьЯх", SUMIF(Декабрь!B182, "&lt;="&amp;10,Декабрь!H182),0)),0)</f>
        <v>0</v>
      </c>
      <c r="I212" s="27">
        <f>IF(AND(Декабрь!B182&gt;=1,Декабрь!B182&lt;=10),(IF(Декабрь!D182="Нижневартовск", SUMIF(Декабрь!B182, "&lt;="&amp;10,Декабрь!H182),0)),0)</f>
        <v>0</v>
      </c>
      <c r="K212" s="27">
        <f>IF(AND(Декабрь!J182&gt;=1,Декабрь!J182&lt;=10),(IF(Декабрь!L182="Приобское", SUMIF(Декабрь!J182, "&lt;="&amp;10,Декабрь!R182),0)),0)</f>
        <v>0</v>
      </c>
      <c r="L212" s="27">
        <f>IF(AND(Декабрь!J182&gt;=1,Декабрь!J182&lt;=10),(IF(Декабрь!L182="ПытьЯх", SUMIF(Декабрь!J182, "&lt;="&amp;10,Декабрь!R182),0)),0)</f>
        <v>0</v>
      </c>
      <c r="M212" s="27">
        <f>IF(AND(Декабрь!J182&gt;=1,Декабрь!J182&lt;=10),(IF(Декабрь!L182="Нижневартовск", SUMIF(Декабрь!J182, "&lt;="&amp;10,Декабрь!R182),0)),0)</f>
        <v>0</v>
      </c>
      <c r="N212" s="4"/>
      <c r="O212" s="27">
        <f>IF(AND(Декабрь!J182&gt;=1,Декабрь!J182&lt;=10),(IF(Декабрь!L182="Приобское", SUMIF(Декабрь!J182, "&lt;="&amp;10,Декабрь!P182),0)),0)</f>
        <v>0</v>
      </c>
      <c r="P212" s="27">
        <f>IF(AND(Декабрь!J182&gt;=1,Декабрь!J182&lt;=10),(IF(Декабрь!L182="ПытьЯх", SUMIF(Декабрь!J182, "&lt;="&amp;10,Декабрь!P182),0)),0)</f>
        <v>0</v>
      </c>
      <c r="Q212" s="27">
        <f>IF(AND(Декабрь!J182&gt;=1,Декабрь!J182&lt;=10),(IF(Декабрь!L182="Нижневартовск", SUMIF(Декабрь!J182, "&lt;="&amp;10,Декабрь!P182),0)),0)</f>
        <v>0</v>
      </c>
    </row>
    <row r="213" spans="3:17">
      <c r="C213" s="27">
        <f>IF(AND(Декабрь!B183&gt;=1,Декабрь!B183&lt;=10),(IF(Декабрь!D183="Приобское", SUMIF(Декабрь!B183, "&lt;="&amp;10,Декабрь!J183),0)),0)</f>
        <v>0</v>
      </c>
      <c r="D213" s="27">
        <f>IF(AND(Декабрь!B183&gt;=1,Декабрь!B183&lt;=10),(IF(Декабрь!D183="ПытьЯх", SUMIF(Декабрь!B183, "&lt;="&amp;10,Декабрь!J183),0)),0)</f>
        <v>0</v>
      </c>
      <c r="E213" s="27">
        <f>IF(AND(Декабрь!B183&gt;=1,Декабрь!B183&lt;=10),(IF(Декабрь!D183="Нижневартовск", SUMIF(Декабрь!B183, "&lt;="&amp;10,Декабрь!J183),0)),0)</f>
        <v>0</v>
      </c>
      <c r="G213" s="27">
        <f>IF(AND(Декабрь!B183&gt;=1,Декабрь!B183&lt;=10),(IF(Декабрь!D183="Приобское", SUMIF(Декабрь!B183, "&lt;="&amp;10,Декабрь!H183),0)),0)</f>
        <v>0</v>
      </c>
      <c r="H213" s="27">
        <f>IF(AND(Декабрь!B183&gt;=1,Декабрь!B183&lt;=10),(IF(Декабрь!D183="ПытьЯх", SUMIF(Декабрь!B183, "&lt;="&amp;10,Декабрь!H183),0)),0)</f>
        <v>0</v>
      </c>
      <c r="I213" s="27">
        <f>IF(AND(Декабрь!B183&gt;=1,Декабрь!B183&lt;=10),(IF(Декабрь!D183="Нижневартовск", SUMIF(Декабрь!B183, "&lt;="&amp;10,Декабрь!H183),0)),0)</f>
        <v>0</v>
      </c>
      <c r="K213" s="27">
        <f>IF(AND(Декабрь!J183&gt;=1,Декабрь!J183&lt;=10),(IF(Декабрь!L183="Приобское", SUMIF(Декабрь!J183, "&lt;="&amp;10,Декабрь!R183),0)),0)</f>
        <v>0</v>
      </c>
      <c r="L213" s="27">
        <f>IF(AND(Декабрь!J183&gt;=1,Декабрь!J183&lt;=10),(IF(Декабрь!L183="ПытьЯх", SUMIF(Декабрь!J183, "&lt;="&amp;10,Декабрь!R183),0)),0)</f>
        <v>0</v>
      </c>
      <c r="M213" s="27">
        <f>IF(AND(Декабрь!J183&gt;=1,Декабрь!J183&lt;=10),(IF(Декабрь!L183="Нижневартовск", SUMIF(Декабрь!J183, "&lt;="&amp;10,Декабрь!R183),0)),0)</f>
        <v>0</v>
      </c>
      <c r="N213" s="4"/>
      <c r="O213" s="27">
        <f>IF(AND(Декабрь!J183&gt;=1,Декабрь!J183&lt;=10),(IF(Декабрь!L183="Приобское", SUMIF(Декабрь!J183, "&lt;="&amp;10,Декабрь!P183),0)),0)</f>
        <v>0</v>
      </c>
      <c r="P213" s="27">
        <f>IF(AND(Декабрь!J183&gt;=1,Декабрь!J183&lt;=10),(IF(Декабрь!L183="ПытьЯх", SUMIF(Декабрь!J183, "&lt;="&amp;10,Декабрь!P183),0)),0)</f>
        <v>0</v>
      </c>
      <c r="Q213" s="27">
        <f>IF(AND(Декабрь!J183&gt;=1,Декабрь!J183&lt;=10),(IF(Декабрь!L183="Нижневартовск", SUMIF(Декабрь!J183, "&lt;="&amp;10,Декабрь!P183),0)),0)</f>
        <v>0</v>
      </c>
    </row>
    <row r="214" spans="3:17">
      <c r="C214" s="27">
        <f>IF(AND(Декабрь!B184&gt;=1,Декабрь!B184&lt;=10),(IF(Декабрь!D184="Приобское", SUMIF(Декабрь!B184, "&lt;="&amp;10,Декабрь!J184),0)),0)</f>
        <v>0</v>
      </c>
      <c r="D214" s="27">
        <f>IF(AND(Декабрь!B184&gt;=1,Декабрь!B184&lt;=10),(IF(Декабрь!D184="ПытьЯх", SUMIF(Декабрь!B184, "&lt;="&amp;10,Декабрь!J184),0)),0)</f>
        <v>0</v>
      </c>
      <c r="E214" s="27">
        <f>IF(AND(Декабрь!B184&gt;=1,Декабрь!B184&lt;=10),(IF(Декабрь!D184="Нижневартовск", SUMIF(Декабрь!B184, "&lt;="&amp;10,Декабрь!J184),0)),0)</f>
        <v>0</v>
      </c>
      <c r="G214" s="27">
        <f>IF(AND(Декабрь!B184&gt;=1,Декабрь!B184&lt;=10),(IF(Декабрь!D184="Приобское", SUMIF(Декабрь!B184, "&lt;="&amp;10,Декабрь!H184),0)),0)</f>
        <v>0</v>
      </c>
      <c r="H214" s="27">
        <f>IF(AND(Декабрь!B184&gt;=1,Декабрь!B184&lt;=10),(IF(Декабрь!D184="ПытьЯх", SUMIF(Декабрь!B184, "&lt;="&amp;10,Декабрь!H184),0)),0)</f>
        <v>0</v>
      </c>
      <c r="I214" s="27">
        <f>IF(AND(Декабрь!B184&gt;=1,Декабрь!B184&lt;=10),(IF(Декабрь!D184="Нижневартовск", SUMIF(Декабрь!B184, "&lt;="&amp;10,Декабрь!H184),0)),0)</f>
        <v>0</v>
      </c>
      <c r="K214" s="27">
        <f>IF(AND(Декабрь!J184&gt;=1,Декабрь!J184&lt;=10),(IF(Декабрь!L184="Приобское", SUMIF(Декабрь!J184, "&lt;="&amp;10,Декабрь!R184),0)),0)</f>
        <v>0</v>
      </c>
      <c r="L214" s="27">
        <f>IF(AND(Декабрь!J184&gt;=1,Декабрь!J184&lt;=10),(IF(Декабрь!L184="ПытьЯх", SUMIF(Декабрь!J184, "&lt;="&amp;10,Декабрь!R184),0)),0)</f>
        <v>0</v>
      </c>
      <c r="M214" s="27">
        <f>IF(AND(Декабрь!J184&gt;=1,Декабрь!J184&lt;=10),(IF(Декабрь!L184="Нижневартовск", SUMIF(Декабрь!J184, "&lt;="&amp;10,Декабрь!R184),0)),0)</f>
        <v>0</v>
      </c>
      <c r="N214" s="4"/>
      <c r="O214" s="27">
        <f>IF(AND(Декабрь!J184&gt;=1,Декабрь!J184&lt;=10),(IF(Декабрь!L184="Приобское", SUMIF(Декабрь!J184, "&lt;="&amp;10,Декабрь!P184),0)),0)</f>
        <v>0</v>
      </c>
      <c r="P214" s="27">
        <f>IF(AND(Декабрь!J184&gt;=1,Декабрь!J184&lt;=10),(IF(Декабрь!L184="ПытьЯх", SUMIF(Декабрь!J184, "&lt;="&amp;10,Декабрь!P184),0)),0)</f>
        <v>0</v>
      </c>
      <c r="Q214" s="27">
        <f>IF(AND(Декабрь!J184&gt;=1,Декабрь!J184&lt;=10),(IF(Декабрь!L184="Нижневартовск", SUMIF(Декабрь!J184, "&lt;="&amp;10,Декабрь!P184),0)),0)</f>
        <v>0</v>
      </c>
    </row>
    <row r="215" spans="3:17">
      <c r="C215" s="27">
        <f>IF(AND(Декабрь!B185&gt;=1,Декабрь!B185&lt;=10),(IF(Декабрь!D185="Приобское", SUMIF(Декабрь!B185, "&lt;="&amp;10,Декабрь!J185),0)),0)</f>
        <v>0</v>
      </c>
      <c r="D215" s="27">
        <f>IF(AND(Декабрь!B185&gt;=1,Декабрь!B185&lt;=10),(IF(Декабрь!D185="ПытьЯх", SUMIF(Декабрь!B185, "&lt;="&amp;10,Декабрь!J185),0)),0)</f>
        <v>0</v>
      </c>
      <c r="E215" s="27">
        <f>IF(AND(Декабрь!B185&gt;=1,Декабрь!B185&lt;=10),(IF(Декабрь!D185="Нижневартовск", SUMIF(Декабрь!B185, "&lt;="&amp;10,Декабрь!J185),0)),0)</f>
        <v>0</v>
      </c>
      <c r="G215" s="27">
        <f>IF(AND(Декабрь!B185&gt;=1,Декабрь!B185&lt;=10),(IF(Декабрь!D185="Приобское", SUMIF(Декабрь!B185, "&lt;="&amp;10,Декабрь!H185),0)),0)</f>
        <v>0</v>
      </c>
      <c r="H215" s="27">
        <f>IF(AND(Декабрь!B185&gt;=1,Декабрь!B185&lt;=10),(IF(Декабрь!D185="ПытьЯх", SUMIF(Декабрь!B185, "&lt;="&amp;10,Декабрь!H185),0)),0)</f>
        <v>0</v>
      </c>
      <c r="I215" s="27">
        <f>IF(AND(Декабрь!B185&gt;=1,Декабрь!B185&lt;=10),(IF(Декабрь!D185="Нижневартовск", SUMIF(Декабрь!B185, "&lt;="&amp;10,Декабрь!H185),0)),0)</f>
        <v>0</v>
      </c>
      <c r="K215" s="27">
        <f>IF(AND(Декабрь!J185&gt;=1,Декабрь!J185&lt;=10),(IF(Декабрь!L185="Приобское", SUMIF(Декабрь!J185, "&lt;="&amp;10,Декабрь!R185),0)),0)</f>
        <v>0</v>
      </c>
      <c r="L215" s="27">
        <f>IF(AND(Декабрь!J185&gt;=1,Декабрь!J185&lt;=10),(IF(Декабрь!L185="ПытьЯх", SUMIF(Декабрь!J185, "&lt;="&amp;10,Декабрь!R185),0)),0)</f>
        <v>0</v>
      </c>
      <c r="M215" s="27">
        <f>IF(AND(Декабрь!J185&gt;=1,Декабрь!J185&lt;=10),(IF(Декабрь!L185="Нижневартовск", SUMIF(Декабрь!J185, "&lt;="&amp;10,Декабрь!R185),0)),0)</f>
        <v>0</v>
      </c>
      <c r="N215" s="4"/>
      <c r="O215" s="27">
        <f>IF(AND(Декабрь!J185&gt;=1,Декабрь!J185&lt;=10),(IF(Декабрь!L185="Приобское", SUMIF(Декабрь!J185, "&lt;="&amp;10,Декабрь!P185),0)),0)</f>
        <v>0</v>
      </c>
      <c r="P215" s="27">
        <f>IF(AND(Декабрь!J185&gt;=1,Декабрь!J185&lt;=10),(IF(Декабрь!L185="ПытьЯх", SUMIF(Декабрь!J185, "&lt;="&amp;10,Декабрь!P185),0)),0)</f>
        <v>0</v>
      </c>
      <c r="Q215" s="27">
        <f>IF(AND(Декабрь!J185&gt;=1,Декабрь!J185&lt;=10),(IF(Декабрь!L185="Нижневартовск", SUMIF(Декабрь!J185, "&lt;="&amp;10,Декабрь!P185),0)),0)</f>
        <v>0</v>
      </c>
    </row>
    <row r="216" spans="3:17">
      <c r="C216" s="27">
        <f>IF(AND(Декабрь!B186&gt;=1,Декабрь!B186&lt;=10),(IF(Декабрь!D186="Приобское", SUMIF(Декабрь!B186, "&lt;="&amp;10,Декабрь!J186),0)),0)</f>
        <v>0</v>
      </c>
      <c r="D216" s="27">
        <f>IF(AND(Декабрь!B186&gt;=1,Декабрь!B186&lt;=10),(IF(Декабрь!D186="ПытьЯх", SUMIF(Декабрь!B186, "&lt;="&amp;10,Декабрь!J186),0)),0)</f>
        <v>0</v>
      </c>
      <c r="E216" s="27">
        <f>IF(AND(Декабрь!B186&gt;=1,Декабрь!B186&lt;=10),(IF(Декабрь!D186="Нижневартовск", SUMIF(Декабрь!B186, "&lt;="&amp;10,Декабрь!J186),0)),0)</f>
        <v>0</v>
      </c>
      <c r="G216" s="27">
        <f>IF(AND(Декабрь!B186&gt;=1,Декабрь!B186&lt;=10),(IF(Декабрь!D186="Приобское", SUMIF(Декабрь!B186, "&lt;="&amp;10,Декабрь!H186),0)),0)</f>
        <v>0</v>
      </c>
      <c r="H216" s="27">
        <f>IF(AND(Декабрь!B186&gt;=1,Декабрь!B186&lt;=10),(IF(Декабрь!D186="ПытьЯх", SUMIF(Декабрь!B186, "&lt;="&amp;10,Декабрь!H186),0)),0)</f>
        <v>0</v>
      </c>
      <c r="I216" s="27">
        <f>IF(AND(Декабрь!B186&gt;=1,Декабрь!B186&lt;=10),(IF(Декабрь!D186="Нижневартовск", SUMIF(Декабрь!B186, "&lt;="&amp;10,Декабрь!H186),0)),0)</f>
        <v>0</v>
      </c>
      <c r="K216" s="27">
        <f>IF(AND(Декабрь!J186&gt;=1,Декабрь!J186&lt;=10),(IF(Декабрь!L186="Приобское", SUMIF(Декабрь!J186, "&lt;="&amp;10,Декабрь!R186),0)),0)</f>
        <v>0</v>
      </c>
      <c r="L216" s="27">
        <f>IF(AND(Декабрь!J186&gt;=1,Декабрь!J186&lt;=10),(IF(Декабрь!L186="ПытьЯх", SUMIF(Декабрь!J186, "&lt;="&amp;10,Декабрь!R186),0)),0)</f>
        <v>0</v>
      </c>
      <c r="M216" s="27">
        <f>IF(AND(Декабрь!J186&gt;=1,Декабрь!J186&lt;=10),(IF(Декабрь!L186="Нижневартовск", SUMIF(Декабрь!J186, "&lt;="&amp;10,Декабрь!R186),0)),0)</f>
        <v>0</v>
      </c>
      <c r="N216" s="4"/>
      <c r="O216" s="27">
        <f>IF(AND(Декабрь!J186&gt;=1,Декабрь!J186&lt;=10),(IF(Декабрь!L186="Приобское", SUMIF(Декабрь!J186, "&lt;="&amp;10,Декабрь!P186),0)),0)</f>
        <v>0</v>
      </c>
      <c r="P216" s="27">
        <f>IF(AND(Декабрь!J186&gt;=1,Декабрь!J186&lt;=10),(IF(Декабрь!L186="ПытьЯх", SUMIF(Декабрь!J186, "&lt;="&amp;10,Декабрь!P186),0)),0)</f>
        <v>0</v>
      </c>
      <c r="Q216" s="27">
        <f>IF(AND(Декабрь!J186&gt;=1,Декабрь!J186&lt;=10),(IF(Декабрь!L186="Нижневартовск", SUMIF(Декабрь!J186, "&lt;="&amp;10,Декабрь!P186),0)),0)</f>
        <v>0</v>
      </c>
    </row>
    <row r="217" spans="3:17">
      <c r="C217" s="27">
        <f>IF(AND(Декабрь!B187&gt;=1,Декабрь!B187&lt;=10),(IF(Декабрь!D187="Приобское", SUMIF(Декабрь!B187, "&lt;="&amp;10,Декабрь!J187),0)),0)</f>
        <v>0</v>
      </c>
      <c r="D217" s="27">
        <f>IF(AND(Декабрь!B187&gt;=1,Декабрь!B187&lt;=10),(IF(Декабрь!D187="ПытьЯх", SUMIF(Декабрь!B187, "&lt;="&amp;10,Декабрь!J187),0)),0)</f>
        <v>0</v>
      </c>
      <c r="E217" s="27">
        <f>IF(AND(Декабрь!B187&gt;=1,Декабрь!B187&lt;=10),(IF(Декабрь!D187="Нижневартовск", SUMIF(Декабрь!B187, "&lt;="&amp;10,Декабрь!J187),0)),0)</f>
        <v>0</v>
      </c>
      <c r="G217" s="27">
        <f>IF(AND(Декабрь!B187&gt;=1,Декабрь!B187&lt;=10),(IF(Декабрь!D187="Приобское", SUMIF(Декабрь!B187, "&lt;="&amp;10,Декабрь!H187),0)),0)</f>
        <v>0</v>
      </c>
      <c r="H217" s="27">
        <f>IF(AND(Декабрь!B187&gt;=1,Декабрь!B187&lt;=10),(IF(Декабрь!D187="ПытьЯх", SUMIF(Декабрь!B187, "&lt;="&amp;10,Декабрь!H187),0)),0)</f>
        <v>0</v>
      </c>
      <c r="I217" s="27">
        <f>IF(AND(Декабрь!B187&gt;=1,Декабрь!B187&lt;=10),(IF(Декабрь!D187="Нижневартовск", SUMIF(Декабрь!B187, "&lt;="&amp;10,Декабрь!H187),0)),0)</f>
        <v>0</v>
      </c>
      <c r="K217" s="27">
        <f>IF(AND(Декабрь!J187&gt;=1,Декабрь!J187&lt;=10),(IF(Декабрь!L187="Приобское", SUMIF(Декабрь!J187, "&lt;="&amp;10,Декабрь!R187),0)),0)</f>
        <v>0</v>
      </c>
      <c r="L217" s="27">
        <f>IF(AND(Декабрь!J187&gt;=1,Декабрь!J187&lt;=10),(IF(Декабрь!L187="ПытьЯх", SUMIF(Декабрь!J187, "&lt;="&amp;10,Декабрь!R187),0)),0)</f>
        <v>0</v>
      </c>
      <c r="M217" s="27">
        <f>IF(AND(Декабрь!J187&gt;=1,Декабрь!J187&lt;=10),(IF(Декабрь!L187="Нижневартовск", SUMIF(Декабрь!J187, "&lt;="&amp;10,Декабрь!R187),0)),0)</f>
        <v>0</v>
      </c>
      <c r="N217" s="4"/>
      <c r="O217" s="27">
        <f>IF(AND(Декабрь!J187&gt;=1,Декабрь!J187&lt;=10),(IF(Декабрь!L187="Приобское", SUMIF(Декабрь!J187, "&lt;="&amp;10,Декабрь!P187),0)),0)</f>
        <v>0</v>
      </c>
      <c r="P217" s="27">
        <f>IF(AND(Декабрь!J187&gt;=1,Декабрь!J187&lt;=10),(IF(Декабрь!L187="ПытьЯх", SUMIF(Декабрь!J187, "&lt;="&amp;10,Декабрь!P187),0)),0)</f>
        <v>0</v>
      </c>
      <c r="Q217" s="27">
        <f>IF(AND(Декабрь!J187&gt;=1,Декабрь!J187&lt;=10),(IF(Декабрь!L187="Нижневартовск", SUMIF(Декабрь!J187, "&lt;="&amp;10,Декабрь!P187),0)),0)</f>
        <v>0</v>
      </c>
    </row>
    <row r="218" spans="3:17">
      <c r="C218" s="27">
        <f>IF(AND(Декабрь!B188&gt;=1,Декабрь!B188&lt;=10),(IF(Декабрь!D188="Приобское", SUMIF(Декабрь!B188, "&lt;="&amp;10,Декабрь!J188),0)),0)</f>
        <v>0</v>
      </c>
      <c r="D218" s="27">
        <f>IF(AND(Декабрь!B188&gt;=1,Декабрь!B188&lt;=10),(IF(Декабрь!D188="ПытьЯх", SUMIF(Декабрь!B188, "&lt;="&amp;10,Декабрь!J188),0)),0)</f>
        <v>0</v>
      </c>
      <c r="E218" s="27">
        <f>IF(AND(Декабрь!B188&gt;=1,Декабрь!B188&lt;=10),(IF(Декабрь!D188="Нижневартовск", SUMIF(Декабрь!B188, "&lt;="&amp;10,Декабрь!J188),0)),0)</f>
        <v>0</v>
      </c>
      <c r="G218" s="27">
        <f>IF(AND(Декабрь!B188&gt;=1,Декабрь!B188&lt;=10),(IF(Декабрь!D188="Приобское", SUMIF(Декабрь!B188, "&lt;="&amp;10,Декабрь!H188),0)),0)</f>
        <v>0</v>
      </c>
      <c r="H218" s="27">
        <f>IF(AND(Декабрь!B188&gt;=1,Декабрь!B188&lt;=10),(IF(Декабрь!D188="ПытьЯх", SUMIF(Декабрь!B188, "&lt;="&amp;10,Декабрь!H188),0)),0)</f>
        <v>0</v>
      </c>
      <c r="I218" s="27">
        <f>IF(AND(Декабрь!B188&gt;=1,Декабрь!B188&lt;=10),(IF(Декабрь!D188="Нижневартовск", SUMIF(Декабрь!B188, "&lt;="&amp;10,Декабрь!H188),0)),0)</f>
        <v>0</v>
      </c>
      <c r="K218" s="27">
        <f>IF(AND(Декабрь!J188&gt;=1,Декабрь!J188&lt;=10),(IF(Декабрь!L188="Приобское", SUMIF(Декабрь!J188, "&lt;="&amp;10,Декабрь!R188),0)),0)</f>
        <v>0</v>
      </c>
      <c r="L218" s="27">
        <f>IF(AND(Декабрь!J188&gt;=1,Декабрь!J188&lt;=10),(IF(Декабрь!L188="ПытьЯх", SUMIF(Декабрь!J188, "&lt;="&amp;10,Декабрь!R188),0)),0)</f>
        <v>0</v>
      </c>
      <c r="M218" s="27">
        <f>IF(AND(Декабрь!J188&gt;=1,Декабрь!J188&lt;=10),(IF(Декабрь!L188="Нижневартовск", SUMIF(Декабрь!J188, "&lt;="&amp;10,Декабрь!R188),0)),0)</f>
        <v>0</v>
      </c>
      <c r="N218" s="4"/>
      <c r="O218" s="27">
        <f>IF(AND(Декабрь!J188&gt;=1,Декабрь!J188&lt;=10),(IF(Декабрь!L188="Приобское", SUMIF(Декабрь!J188, "&lt;="&amp;10,Декабрь!P188),0)),0)</f>
        <v>0</v>
      </c>
      <c r="P218" s="27">
        <f>IF(AND(Декабрь!J188&gt;=1,Декабрь!J188&lt;=10),(IF(Декабрь!L188="ПытьЯх", SUMIF(Декабрь!J188, "&lt;="&amp;10,Декабрь!P188),0)),0)</f>
        <v>0</v>
      </c>
      <c r="Q218" s="27">
        <f>IF(AND(Декабрь!J188&gt;=1,Декабрь!J188&lt;=10),(IF(Декабрь!L188="Нижневартовск", SUMIF(Декабрь!J188, "&lt;="&amp;10,Декабрь!P188),0)),0)</f>
        <v>0</v>
      </c>
    </row>
    <row r="219" spans="3:17">
      <c r="C219" s="27">
        <f>IF(AND(Декабрь!B189&gt;=1,Декабрь!B189&lt;=10),(IF(Декабрь!D189="Приобское", SUMIF(Декабрь!B189, "&lt;="&amp;10,Декабрь!J189),0)),0)</f>
        <v>0</v>
      </c>
      <c r="D219" s="27">
        <f>IF(AND(Декабрь!B189&gt;=1,Декабрь!B189&lt;=10),(IF(Декабрь!D189="ПытьЯх", SUMIF(Декабрь!B189, "&lt;="&amp;10,Декабрь!J189),0)),0)</f>
        <v>0</v>
      </c>
      <c r="E219" s="27">
        <f>IF(AND(Декабрь!B189&gt;=1,Декабрь!B189&lt;=10),(IF(Декабрь!D189="Нижневартовск", SUMIF(Декабрь!B189, "&lt;="&amp;10,Декабрь!J189),0)),0)</f>
        <v>0</v>
      </c>
      <c r="G219" s="27">
        <f>IF(AND(Декабрь!B189&gt;=1,Декабрь!B189&lt;=10),(IF(Декабрь!D189="Приобское", SUMIF(Декабрь!B189, "&lt;="&amp;10,Декабрь!H189),0)),0)</f>
        <v>0</v>
      </c>
      <c r="H219" s="27">
        <f>IF(AND(Декабрь!B189&gt;=1,Декабрь!B189&lt;=10),(IF(Декабрь!D189="ПытьЯх", SUMIF(Декабрь!B189, "&lt;="&amp;10,Декабрь!H189),0)),0)</f>
        <v>0</v>
      </c>
      <c r="I219" s="27">
        <f>IF(AND(Декабрь!B189&gt;=1,Декабрь!B189&lt;=10),(IF(Декабрь!D189="Нижневартовск", SUMIF(Декабрь!B189, "&lt;="&amp;10,Декабрь!H189),0)),0)</f>
        <v>0</v>
      </c>
      <c r="K219" s="27">
        <f>IF(AND(Декабрь!J189&gt;=1,Декабрь!J189&lt;=10),(IF(Декабрь!L189="Приобское", SUMIF(Декабрь!J189, "&lt;="&amp;10,Декабрь!R189),0)),0)</f>
        <v>0</v>
      </c>
      <c r="L219" s="27">
        <f>IF(AND(Декабрь!J189&gt;=1,Декабрь!J189&lt;=10),(IF(Декабрь!L189="ПытьЯх", SUMIF(Декабрь!J189, "&lt;="&amp;10,Декабрь!R189),0)),0)</f>
        <v>0</v>
      </c>
      <c r="M219" s="27">
        <f>IF(AND(Декабрь!J189&gt;=1,Декабрь!J189&lt;=10),(IF(Декабрь!L189="Нижневартовск", SUMIF(Декабрь!J189, "&lt;="&amp;10,Декабрь!R189),0)),0)</f>
        <v>0</v>
      </c>
      <c r="N219" s="4"/>
      <c r="O219" s="27">
        <f>IF(AND(Декабрь!J189&gt;=1,Декабрь!J189&lt;=10),(IF(Декабрь!L189="Приобское", SUMIF(Декабрь!J189, "&lt;="&amp;10,Декабрь!P189),0)),0)</f>
        <v>0</v>
      </c>
      <c r="P219" s="27">
        <f>IF(AND(Декабрь!J189&gt;=1,Декабрь!J189&lt;=10),(IF(Декабрь!L189="ПытьЯх", SUMIF(Декабрь!J189, "&lt;="&amp;10,Декабрь!P189),0)),0)</f>
        <v>0</v>
      </c>
      <c r="Q219" s="27">
        <f>IF(AND(Декабрь!J189&gt;=1,Декабрь!J189&lt;=10),(IF(Декабрь!L189="Нижневартовск", SUMIF(Декабрь!J189, "&lt;="&amp;10,Декабрь!P189),0)),0)</f>
        <v>0</v>
      </c>
    </row>
    <row r="220" spans="3:17">
      <c r="C220" s="27">
        <f>IF(AND(Декабрь!B190&gt;=1,Декабрь!B190&lt;=10),(IF(Декабрь!D190="Приобское", SUMIF(Декабрь!B190, "&lt;="&amp;10,Декабрь!J190),0)),0)</f>
        <v>0</v>
      </c>
      <c r="D220" s="27">
        <f>IF(AND(Декабрь!B190&gt;=1,Декабрь!B190&lt;=10),(IF(Декабрь!D190="ПытьЯх", SUMIF(Декабрь!B190, "&lt;="&amp;10,Декабрь!J190),0)),0)</f>
        <v>0</v>
      </c>
      <c r="E220" s="27">
        <f>IF(AND(Декабрь!B190&gt;=1,Декабрь!B190&lt;=10),(IF(Декабрь!D190="Нижневартовск", SUMIF(Декабрь!B190, "&lt;="&amp;10,Декабрь!J190),0)),0)</f>
        <v>0</v>
      </c>
      <c r="G220" s="27">
        <f>IF(AND(Декабрь!B190&gt;=1,Декабрь!B190&lt;=10),(IF(Декабрь!D190="Приобское", SUMIF(Декабрь!B190, "&lt;="&amp;10,Декабрь!H190),0)),0)</f>
        <v>0</v>
      </c>
      <c r="H220" s="27">
        <f>IF(AND(Декабрь!B190&gt;=1,Декабрь!B190&lt;=10),(IF(Декабрь!D190="ПытьЯх", SUMIF(Декабрь!B190, "&lt;="&amp;10,Декабрь!H190),0)),0)</f>
        <v>0</v>
      </c>
      <c r="I220" s="27">
        <f>IF(AND(Декабрь!B190&gt;=1,Декабрь!B190&lt;=10),(IF(Декабрь!D190="Нижневартовск", SUMIF(Декабрь!B190, "&lt;="&amp;10,Декабрь!H190),0)),0)</f>
        <v>0</v>
      </c>
      <c r="K220" s="27">
        <f>IF(AND(Декабрь!J190&gt;=1,Декабрь!J190&lt;=10),(IF(Декабрь!L190="Приобское", SUMIF(Декабрь!J190, "&lt;="&amp;10,Декабрь!R190),0)),0)</f>
        <v>0</v>
      </c>
      <c r="L220" s="27">
        <f>IF(AND(Декабрь!J190&gt;=1,Декабрь!J190&lt;=10),(IF(Декабрь!L190="ПытьЯх", SUMIF(Декабрь!J190, "&lt;="&amp;10,Декабрь!R190),0)),0)</f>
        <v>0</v>
      </c>
      <c r="M220" s="27">
        <f>IF(AND(Декабрь!J190&gt;=1,Декабрь!J190&lt;=10),(IF(Декабрь!L190="Нижневартовск", SUMIF(Декабрь!J190, "&lt;="&amp;10,Декабрь!R190),0)),0)</f>
        <v>0</v>
      </c>
      <c r="N220" s="4"/>
      <c r="O220" s="27">
        <f>IF(AND(Декабрь!J190&gt;=1,Декабрь!J190&lt;=10),(IF(Декабрь!L190="Приобское", SUMIF(Декабрь!J190, "&lt;="&amp;10,Декабрь!P190),0)),0)</f>
        <v>0</v>
      </c>
      <c r="P220" s="27">
        <f>IF(AND(Декабрь!J190&gt;=1,Декабрь!J190&lt;=10),(IF(Декабрь!L190="ПытьЯх", SUMIF(Декабрь!J190, "&lt;="&amp;10,Декабрь!P190),0)),0)</f>
        <v>0</v>
      </c>
      <c r="Q220" s="27">
        <f>IF(AND(Декабрь!J190&gt;=1,Декабрь!J190&lt;=10),(IF(Декабрь!L190="Нижневартовск", SUMIF(Декабрь!J190, "&lt;="&amp;10,Декабрь!P190),0)),0)</f>
        <v>0</v>
      </c>
    </row>
    <row r="221" spans="3:17">
      <c r="C221" s="27">
        <f>IF(AND(Декабрь!B191&gt;=1,Декабрь!B191&lt;=10),(IF(Декабрь!D191="Приобское", SUMIF(Декабрь!B191, "&lt;="&amp;10,Декабрь!J191),0)),0)</f>
        <v>0</v>
      </c>
      <c r="D221" s="27">
        <f>IF(AND(Декабрь!B191&gt;=1,Декабрь!B191&lt;=10),(IF(Декабрь!D191="ПытьЯх", SUMIF(Декабрь!B191, "&lt;="&amp;10,Декабрь!J191),0)),0)</f>
        <v>0</v>
      </c>
      <c r="E221" s="27">
        <f>IF(AND(Декабрь!B191&gt;=1,Декабрь!B191&lt;=10),(IF(Декабрь!D191="Нижневартовск", SUMIF(Декабрь!B191, "&lt;="&amp;10,Декабрь!J191),0)),0)</f>
        <v>0</v>
      </c>
      <c r="G221" s="27">
        <f>IF(AND(Декабрь!B191&gt;=1,Декабрь!B191&lt;=10),(IF(Декабрь!D191="Приобское", SUMIF(Декабрь!B191, "&lt;="&amp;10,Декабрь!H191),0)),0)</f>
        <v>0</v>
      </c>
      <c r="H221" s="27">
        <f>IF(AND(Декабрь!B191&gt;=1,Декабрь!B191&lt;=10),(IF(Декабрь!D191="ПытьЯх", SUMIF(Декабрь!B191, "&lt;="&amp;10,Декабрь!H191),0)),0)</f>
        <v>0</v>
      </c>
      <c r="I221" s="27">
        <f>IF(AND(Декабрь!B191&gt;=1,Декабрь!B191&lt;=10),(IF(Декабрь!D191="Нижневартовск", SUMIF(Декабрь!B191, "&lt;="&amp;10,Декабрь!H191),0)),0)</f>
        <v>0</v>
      </c>
      <c r="K221" s="27">
        <f>IF(AND(Декабрь!J191&gt;=1,Декабрь!J191&lt;=10),(IF(Декабрь!L191="Приобское", SUMIF(Декабрь!J191, "&lt;="&amp;10,Декабрь!R191),0)),0)</f>
        <v>0</v>
      </c>
      <c r="L221" s="27">
        <f>IF(AND(Декабрь!J191&gt;=1,Декабрь!J191&lt;=10),(IF(Декабрь!L191="ПытьЯх", SUMIF(Декабрь!J191, "&lt;="&amp;10,Декабрь!R191),0)),0)</f>
        <v>0</v>
      </c>
      <c r="M221" s="27">
        <f>IF(AND(Декабрь!J191&gt;=1,Декабрь!J191&lt;=10),(IF(Декабрь!L191="Нижневартовск", SUMIF(Декабрь!J191, "&lt;="&amp;10,Декабрь!R191),0)),0)</f>
        <v>0</v>
      </c>
      <c r="N221" s="4"/>
      <c r="O221" s="27">
        <f>IF(AND(Декабрь!J191&gt;=1,Декабрь!J191&lt;=10),(IF(Декабрь!L191="Приобское", SUMIF(Декабрь!J191, "&lt;="&amp;10,Декабрь!P191),0)),0)</f>
        <v>0</v>
      </c>
      <c r="P221" s="27">
        <f>IF(AND(Декабрь!J191&gt;=1,Декабрь!J191&lt;=10),(IF(Декабрь!L191="ПытьЯх", SUMIF(Декабрь!J191, "&lt;="&amp;10,Декабрь!P191),0)),0)</f>
        <v>0</v>
      </c>
      <c r="Q221" s="27">
        <f>IF(AND(Декабрь!J191&gt;=1,Декабрь!J191&lt;=10),(IF(Декабрь!L191="Нижневартовск", SUMIF(Декабрь!J191, "&lt;="&amp;10,Декабрь!P191),0)),0)</f>
        <v>0</v>
      </c>
    </row>
    <row r="222" spans="3:17">
      <c r="C222" s="27">
        <f>IF(AND(Декабрь!B192&gt;=1,Декабрь!B192&lt;=10),(IF(Декабрь!D192="Приобское", SUMIF(Декабрь!B192, "&lt;="&amp;10,Декабрь!J192),0)),0)</f>
        <v>0</v>
      </c>
      <c r="D222" s="27">
        <f>IF(AND(Декабрь!B192&gt;=1,Декабрь!B192&lt;=10),(IF(Декабрь!D192="ПытьЯх", SUMIF(Декабрь!B192, "&lt;="&amp;10,Декабрь!J192),0)),0)</f>
        <v>0</v>
      </c>
      <c r="E222" s="27">
        <f>IF(AND(Декабрь!B192&gt;=1,Декабрь!B192&lt;=10),(IF(Декабрь!D192="Нижневартовск", SUMIF(Декабрь!B192, "&lt;="&amp;10,Декабрь!J192),0)),0)</f>
        <v>0</v>
      </c>
      <c r="G222" s="27">
        <f>IF(AND(Декабрь!B192&gt;=1,Декабрь!B192&lt;=10),(IF(Декабрь!D192="Приобское", SUMIF(Декабрь!B192, "&lt;="&amp;10,Декабрь!H192),0)),0)</f>
        <v>0</v>
      </c>
      <c r="H222" s="27">
        <f>IF(AND(Декабрь!B192&gt;=1,Декабрь!B192&lt;=10),(IF(Декабрь!D192="ПытьЯх", SUMIF(Декабрь!B192, "&lt;="&amp;10,Декабрь!H192),0)),0)</f>
        <v>0</v>
      </c>
      <c r="I222" s="27">
        <f>IF(AND(Декабрь!B192&gt;=1,Декабрь!B192&lt;=10),(IF(Декабрь!D192="Нижневартовск", SUMIF(Декабрь!B192, "&lt;="&amp;10,Декабрь!H192),0)),0)</f>
        <v>0</v>
      </c>
      <c r="K222" s="27">
        <f>IF(AND(Декабрь!J192&gt;=1,Декабрь!J192&lt;=10),(IF(Декабрь!L192="Приобское", SUMIF(Декабрь!J192, "&lt;="&amp;10,Декабрь!R192),0)),0)</f>
        <v>0</v>
      </c>
      <c r="L222" s="27">
        <f>IF(AND(Декабрь!J192&gt;=1,Декабрь!J192&lt;=10),(IF(Декабрь!L192="ПытьЯх", SUMIF(Декабрь!J192, "&lt;="&amp;10,Декабрь!R192),0)),0)</f>
        <v>0</v>
      </c>
      <c r="M222" s="27">
        <f>IF(AND(Декабрь!J192&gt;=1,Декабрь!J192&lt;=10),(IF(Декабрь!L192="Нижневартовск", SUMIF(Декабрь!J192, "&lt;="&amp;10,Декабрь!R192),0)),0)</f>
        <v>0</v>
      </c>
      <c r="N222" s="4"/>
      <c r="O222" s="27">
        <f>IF(AND(Декабрь!J192&gt;=1,Декабрь!J192&lt;=10),(IF(Декабрь!L192="Приобское", SUMIF(Декабрь!J192, "&lt;="&amp;10,Декабрь!P192),0)),0)</f>
        <v>0</v>
      </c>
      <c r="P222" s="27">
        <f>IF(AND(Декабрь!J192&gt;=1,Декабрь!J192&lt;=10),(IF(Декабрь!L192="ПытьЯх", SUMIF(Декабрь!J192, "&lt;="&amp;10,Декабрь!P192),0)),0)</f>
        <v>0</v>
      </c>
      <c r="Q222" s="27">
        <f>IF(AND(Декабрь!J192&gt;=1,Декабрь!J192&lt;=10),(IF(Декабрь!L192="Нижневартовск", SUMIF(Декабрь!J192, "&lt;="&amp;10,Декабрь!P192),0)),0)</f>
        <v>0</v>
      </c>
    </row>
    <row r="223" spans="3:17">
      <c r="C223" s="27">
        <f>IF(AND(Декабрь!B193&gt;=1,Декабрь!B193&lt;=10),(IF(Декабрь!D193="Приобское", SUMIF(Декабрь!B193, "&lt;="&amp;10,Декабрь!J193),0)),0)</f>
        <v>0</v>
      </c>
      <c r="D223" s="27">
        <f>IF(AND(Декабрь!B193&gt;=1,Декабрь!B193&lt;=10),(IF(Декабрь!D193="ПытьЯх", SUMIF(Декабрь!B193, "&lt;="&amp;10,Декабрь!J193),0)),0)</f>
        <v>0</v>
      </c>
      <c r="E223" s="27">
        <f>IF(AND(Декабрь!B193&gt;=1,Декабрь!B193&lt;=10),(IF(Декабрь!D193="Нижневартовск", SUMIF(Декабрь!B193, "&lt;="&amp;10,Декабрь!J193),0)),0)</f>
        <v>0</v>
      </c>
      <c r="G223" s="27">
        <f>IF(AND(Декабрь!B193&gt;=1,Декабрь!B193&lt;=10),(IF(Декабрь!D193="Приобское", SUMIF(Декабрь!B193, "&lt;="&amp;10,Декабрь!H193),0)),0)</f>
        <v>0</v>
      </c>
      <c r="H223" s="27">
        <f>IF(AND(Декабрь!B193&gt;=1,Декабрь!B193&lt;=10),(IF(Декабрь!D193="ПытьЯх", SUMIF(Декабрь!B193, "&lt;="&amp;10,Декабрь!H193),0)),0)</f>
        <v>0</v>
      </c>
      <c r="I223" s="27">
        <f>IF(AND(Декабрь!B193&gt;=1,Декабрь!B193&lt;=10),(IF(Декабрь!D193="Нижневартовск", SUMIF(Декабрь!B193, "&lt;="&amp;10,Декабрь!H193),0)),0)</f>
        <v>0</v>
      </c>
      <c r="K223" s="27">
        <f>IF(AND(Декабрь!J193&gt;=1,Декабрь!J193&lt;=10),(IF(Декабрь!L193="Приобское", SUMIF(Декабрь!J193, "&lt;="&amp;10,Декабрь!R193),0)),0)</f>
        <v>0</v>
      </c>
      <c r="L223" s="27">
        <f>IF(AND(Декабрь!J193&gt;=1,Декабрь!J193&lt;=10),(IF(Декабрь!L193="ПытьЯх", SUMIF(Декабрь!J193, "&lt;="&amp;10,Декабрь!R193),0)),0)</f>
        <v>0</v>
      </c>
      <c r="M223" s="27">
        <f>IF(AND(Декабрь!J193&gt;=1,Декабрь!J193&lt;=10),(IF(Декабрь!L193="Нижневартовск", SUMIF(Декабрь!J193, "&lt;="&amp;10,Декабрь!R193),0)),0)</f>
        <v>0</v>
      </c>
      <c r="N223" s="4"/>
      <c r="O223" s="27">
        <f>IF(AND(Декабрь!J193&gt;=1,Декабрь!J193&lt;=10),(IF(Декабрь!L193="Приобское", SUMIF(Декабрь!J193, "&lt;="&amp;10,Декабрь!P193),0)),0)</f>
        <v>0</v>
      </c>
      <c r="P223" s="27">
        <f>IF(AND(Декабрь!J193&gt;=1,Декабрь!J193&lt;=10),(IF(Декабрь!L193="ПытьЯх", SUMIF(Декабрь!J193, "&lt;="&amp;10,Декабрь!P193),0)),0)</f>
        <v>0</v>
      </c>
      <c r="Q223" s="27">
        <f>IF(AND(Декабрь!J193&gt;=1,Декабрь!J193&lt;=10),(IF(Декабрь!L193="Нижневартовск", SUMIF(Декабрь!J193, "&lt;="&amp;10,Декабрь!P193),0)),0)</f>
        <v>0</v>
      </c>
    </row>
    <row r="224" spans="3:17">
      <c r="C224" s="27">
        <f>IF(AND(Декабрь!B194&gt;=1,Декабрь!B194&lt;=10),(IF(Декабрь!D194="Приобское", SUMIF(Декабрь!B194, "&lt;="&amp;10,Декабрь!J194),0)),0)</f>
        <v>0</v>
      </c>
      <c r="D224" s="27">
        <f>IF(AND(Декабрь!B194&gt;=1,Декабрь!B194&lt;=10),(IF(Декабрь!D194="ПытьЯх", SUMIF(Декабрь!B194, "&lt;="&amp;10,Декабрь!J194),0)),0)</f>
        <v>0</v>
      </c>
      <c r="E224" s="27">
        <f>IF(AND(Декабрь!B194&gt;=1,Декабрь!B194&lt;=10),(IF(Декабрь!D194="Нижневартовск", SUMIF(Декабрь!B194, "&lt;="&amp;10,Декабрь!J194),0)),0)</f>
        <v>0</v>
      </c>
      <c r="G224" s="27">
        <f>IF(AND(Декабрь!B194&gt;=1,Декабрь!B194&lt;=10),(IF(Декабрь!D194="Приобское", SUMIF(Декабрь!B194, "&lt;="&amp;10,Декабрь!H194),0)),0)</f>
        <v>0</v>
      </c>
      <c r="H224" s="27">
        <f>IF(AND(Декабрь!B194&gt;=1,Декабрь!B194&lt;=10),(IF(Декабрь!D194="ПытьЯх", SUMIF(Декабрь!B194, "&lt;="&amp;10,Декабрь!H194),0)),0)</f>
        <v>0</v>
      </c>
      <c r="I224" s="27">
        <f>IF(AND(Декабрь!B194&gt;=1,Декабрь!B194&lt;=10),(IF(Декабрь!D194="Нижневартовск", SUMIF(Декабрь!B194, "&lt;="&amp;10,Декабрь!H194),0)),0)</f>
        <v>0</v>
      </c>
      <c r="K224" s="27">
        <f>IF(AND(Декабрь!J194&gt;=1,Декабрь!J194&lt;=10),(IF(Декабрь!L194="Приобское", SUMIF(Декабрь!J194, "&lt;="&amp;10,Декабрь!R194),0)),0)</f>
        <v>0</v>
      </c>
      <c r="L224" s="27">
        <f>IF(AND(Декабрь!J194&gt;=1,Декабрь!J194&lt;=10),(IF(Декабрь!L194="ПытьЯх", SUMIF(Декабрь!J194, "&lt;="&amp;10,Декабрь!R194),0)),0)</f>
        <v>0</v>
      </c>
      <c r="M224" s="27">
        <f>IF(AND(Декабрь!J194&gt;=1,Декабрь!J194&lt;=10),(IF(Декабрь!L194="Нижневартовск", SUMIF(Декабрь!J194, "&lt;="&amp;10,Декабрь!R194),0)),0)</f>
        <v>0</v>
      </c>
      <c r="N224" s="4"/>
      <c r="O224" s="27">
        <f>IF(AND(Декабрь!J194&gt;=1,Декабрь!J194&lt;=10),(IF(Декабрь!L194="Приобское", SUMIF(Декабрь!J194, "&lt;="&amp;10,Декабрь!P194),0)),0)</f>
        <v>0</v>
      </c>
      <c r="P224" s="27">
        <f>IF(AND(Декабрь!J194&gt;=1,Декабрь!J194&lt;=10),(IF(Декабрь!L194="ПытьЯх", SUMIF(Декабрь!J194, "&lt;="&amp;10,Декабрь!P194),0)),0)</f>
        <v>0</v>
      </c>
      <c r="Q224" s="27">
        <f>IF(AND(Декабрь!J194&gt;=1,Декабрь!J194&lt;=10),(IF(Декабрь!L194="Нижневартовск", SUMIF(Декабрь!J194, "&lt;="&amp;10,Декабрь!P194),0)),0)</f>
        <v>0</v>
      </c>
    </row>
    <row r="225" spans="3:17">
      <c r="C225" s="27">
        <f>IF(AND(Декабрь!B195&gt;=1,Декабрь!B195&lt;=10),(IF(Декабрь!D195="Приобское", SUMIF(Декабрь!B195, "&lt;="&amp;10,Декабрь!J195),0)),0)</f>
        <v>0</v>
      </c>
      <c r="D225" s="27">
        <f>IF(AND(Декабрь!B195&gt;=1,Декабрь!B195&lt;=10),(IF(Декабрь!D195="ПытьЯх", SUMIF(Декабрь!B195, "&lt;="&amp;10,Декабрь!J195),0)),0)</f>
        <v>0</v>
      </c>
      <c r="E225" s="27">
        <f>IF(AND(Декабрь!B195&gt;=1,Декабрь!B195&lt;=10),(IF(Декабрь!D195="Нижневартовск", SUMIF(Декабрь!B195, "&lt;="&amp;10,Декабрь!J195),0)),0)</f>
        <v>0</v>
      </c>
      <c r="G225" s="27">
        <f>IF(AND(Декабрь!B195&gt;=1,Декабрь!B195&lt;=10),(IF(Декабрь!D195="Приобское", SUMIF(Декабрь!B195, "&lt;="&amp;10,Декабрь!H195),0)),0)</f>
        <v>0</v>
      </c>
      <c r="H225" s="27">
        <f>IF(AND(Декабрь!B195&gt;=1,Декабрь!B195&lt;=10),(IF(Декабрь!D195="ПытьЯх", SUMIF(Декабрь!B195, "&lt;="&amp;10,Декабрь!H195),0)),0)</f>
        <v>0</v>
      </c>
      <c r="I225" s="27">
        <f>IF(AND(Декабрь!B195&gt;=1,Декабрь!B195&lt;=10),(IF(Декабрь!D195="Нижневартовск", SUMIF(Декабрь!B195, "&lt;="&amp;10,Декабрь!H195),0)),0)</f>
        <v>0</v>
      </c>
      <c r="K225" s="27">
        <f>IF(AND(Декабрь!J195&gt;=1,Декабрь!J195&lt;=10),(IF(Декабрь!L195="Приобское", SUMIF(Декабрь!J195, "&lt;="&amp;10,Декабрь!R195),0)),0)</f>
        <v>0</v>
      </c>
      <c r="L225" s="27">
        <f>IF(AND(Декабрь!J195&gt;=1,Декабрь!J195&lt;=10),(IF(Декабрь!L195="ПытьЯх", SUMIF(Декабрь!J195, "&lt;="&amp;10,Декабрь!R195),0)),0)</f>
        <v>0</v>
      </c>
      <c r="M225" s="27">
        <f>IF(AND(Декабрь!J195&gt;=1,Декабрь!J195&lt;=10),(IF(Декабрь!L195="Нижневартовск", SUMIF(Декабрь!J195, "&lt;="&amp;10,Декабрь!R195),0)),0)</f>
        <v>0</v>
      </c>
      <c r="N225" s="4"/>
      <c r="O225" s="27">
        <f>IF(AND(Декабрь!J195&gt;=1,Декабрь!J195&lt;=10),(IF(Декабрь!L195="Приобское", SUMIF(Декабрь!J195, "&lt;="&amp;10,Декабрь!P195),0)),0)</f>
        <v>0</v>
      </c>
      <c r="P225" s="27">
        <f>IF(AND(Декабрь!J195&gt;=1,Декабрь!J195&lt;=10),(IF(Декабрь!L195="ПытьЯх", SUMIF(Декабрь!J195, "&lt;="&amp;10,Декабрь!P195),0)),0)</f>
        <v>0</v>
      </c>
      <c r="Q225" s="27">
        <f>IF(AND(Декабрь!J195&gt;=1,Декабрь!J195&lt;=10),(IF(Декабрь!L195="Нижневартовск", SUMIF(Декабрь!J195, "&lt;="&amp;10,Декабрь!P195),0)),0)</f>
        <v>0</v>
      </c>
    </row>
    <row r="226" spans="3:17">
      <c r="C226" s="27">
        <f>IF(AND(Декабрь!B196&gt;=1,Декабрь!B196&lt;=10),(IF(Декабрь!D196="Приобское", SUMIF(Декабрь!B196, "&lt;="&amp;10,Декабрь!J196),0)),0)</f>
        <v>0</v>
      </c>
      <c r="D226" s="27">
        <f>IF(AND(Декабрь!B196&gt;=1,Декабрь!B196&lt;=10),(IF(Декабрь!D196="ПытьЯх", SUMIF(Декабрь!B196, "&lt;="&amp;10,Декабрь!J196),0)),0)</f>
        <v>0</v>
      </c>
      <c r="E226" s="27">
        <f>IF(AND(Декабрь!B196&gt;=1,Декабрь!B196&lt;=10),(IF(Декабрь!D196="Нижневартовск", SUMIF(Декабрь!B196, "&lt;="&amp;10,Декабрь!J196),0)),0)</f>
        <v>0</v>
      </c>
      <c r="G226" s="27">
        <f>IF(AND(Декабрь!B196&gt;=1,Декабрь!B196&lt;=10),(IF(Декабрь!D196="Приобское", SUMIF(Декабрь!B196, "&lt;="&amp;10,Декабрь!H196),0)),0)</f>
        <v>0</v>
      </c>
      <c r="H226" s="27">
        <f>IF(AND(Декабрь!B196&gt;=1,Декабрь!B196&lt;=10),(IF(Декабрь!D196="ПытьЯх", SUMIF(Декабрь!B196, "&lt;="&amp;10,Декабрь!H196),0)),0)</f>
        <v>0</v>
      </c>
      <c r="I226" s="27">
        <f>IF(AND(Декабрь!B196&gt;=1,Декабрь!B196&lt;=10),(IF(Декабрь!D196="Нижневартовск", SUMIF(Декабрь!B196, "&lt;="&amp;10,Декабрь!H196),0)),0)</f>
        <v>0</v>
      </c>
      <c r="K226" s="27">
        <f>IF(AND(Декабрь!J196&gt;=1,Декабрь!J196&lt;=10),(IF(Декабрь!L196="Приобское", SUMIF(Декабрь!J196, "&lt;="&amp;10,Декабрь!R196),0)),0)</f>
        <v>0</v>
      </c>
      <c r="L226" s="27">
        <f>IF(AND(Декабрь!J196&gt;=1,Декабрь!J196&lt;=10),(IF(Декабрь!L196="ПытьЯх", SUMIF(Декабрь!J196, "&lt;="&amp;10,Декабрь!R196),0)),0)</f>
        <v>0</v>
      </c>
      <c r="M226" s="27">
        <f>IF(AND(Декабрь!J196&gt;=1,Декабрь!J196&lt;=10),(IF(Декабрь!L196="Нижневартовск", SUMIF(Декабрь!J196, "&lt;="&amp;10,Декабрь!R196),0)),0)</f>
        <v>0</v>
      </c>
      <c r="N226" s="4"/>
      <c r="O226" s="27">
        <f>IF(AND(Декабрь!J196&gt;=1,Декабрь!J196&lt;=10),(IF(Декабрь!L196="Приобское", SUMIF(Декабрь!J196, "&lt;="&amp;10,Декабрь!P196),0)),0)</f>
        <v>0</v>
      </c>
      <c r="P226" s="27">
        <f>IF(AND(Декабрь!J196&gt;=1,Декабрь!J196&lt;=10),(IF(Декабрь!L196="ПытьЯх", SUMIF(Декабрь!J196, "&lt;="&amp;10,Декабрь!P196),0)),0)</f>
        <v>0</v>
      </c>
      <c r="Q226" s="27">
        <f>IF(AND(Декабрь!J196&gt;=1,Декабрь!J196&lt;=10),(IF(Декабрь!L196="Нижневартовск", SUMIF(Декабрь!J196, "&lt;="&amp;10,Декабрь!P196),0)),0)</f>
        <v>0</v>
      </c>
    </row>
    <row r="227" spans="3:17">
      <c r="C227" s="27">
        <f>IF(AND(Декабрь!B197&gt;=1,Декабрь!B197&lt;=10),(IF(Декабрь!D197="Приобское", SUMIF(Декабрь!B197, "&lt;="&amp;10,Декабрь!J197),0)),0)</f>
        <v>0</v>
      </c>
      <c r="D227" s="27">
        <f>IF(AND(Декабрь!B197&gt;=1,Декабрь!B197&lt;=10),(IF(Декабрь!D197="ПытьЯх", SUMIF(Декабрь!B197, "&lt;="&amp;10,Декабрь!J197),0)),0)</f>
        <v>0</v>
      </c>
      <c r="E227" s="27">
        <f>IF(AND(Декабрь!B197&gt;=1,Декабрь!B197&lt;=10),(IF(Декабрь!D197="Нижневартовск", SUMIF(Декабрь!B197, "&lt;="&amp;10,Декабрь!J197),0)),0)</f>
        <v>0</v>
      </c>
      <c r="G227" s="27">
        <f>IF(AND(Декабрь!B197&gt;=1,Декабрь!B197&lt;=10),(IF(Декабрь!D197="Приобское", SUMIF(Декабрь!B197, "&lt;="&amp;10,Декабрь!H197),0)),0)</f>
        <v>0</v>
      </c>
      <c r="H227" s="27">
        <f>IF(AND(Декабрь!B197&gt;=1,Декабрь!B197&lt;=10),(IF(Декабрь!D197="ПытьЯх", SUMIF(Декабрь!B197, "&lt;="&amp;10,Декабрь!H197),0)),0)</f>
        <v>0</v>
      </c>
      <c r="I227" s="27">
        <f>IF(AND(Декабрь!B197&gt;=1,Декабрь!B197&lt;=10),(IF(Декабрь!D197="Нижневартовск", SUMIF(Декабрь!B197, "&lt;="&amp;10,Декабрь!H197),0)),0)</f>
        <v>0</v>
      </c>
      <c r="K227" s="27">
        <f>IF(AND(Декабрь!J197&gt;=1,Декабрь!J197&lt;=10),(IF(Декабрь!L197="Приобское", SUMIF(Декабрь!J197, "&lt;="&amp;10,Декабрь!R197),0)),0)</f>
        <v>0</v>
      </c>
      <c r="L227" s="27">
        <f>IF(AND(Декабрь!J197&gt;=1,Декабрь!J197&lt;=10),(IF(Декабрь!L197="ПытьЯх", SUMIF(Декабрь!J197, "&lt;="&amp;10,Декабрь!R197),0)),0)</f>
        <v>0</v>
      </c>
      <c r="M227" s="27">
        <f>IF(AND(Декабрь!J197&gt;=1,Декабрь!J197&lt;=10),(IF(Декабрь!L197="Нижневартовск", SUMIF(Декабрь!J197, "&lt;="&amp;10,Декабрь!R197),0)),0)</f>
        <v>0</v>
      </c>
      <c r="N227" s="4"/>
      <c r="O227" s="27">
        <f>IF(AND(Декабрь!J197&gt;=1,Декабрь!J197&lt;=10),(IF(Декабрь!L197="Приобское", SUMIF(Декабрь!J197, "&lt;="&amp;10,Декабрь!P197),0)),0)</f>
        <v>0</v>
      </c>
      <c r="P227" s="27">
        <f>IF(AND(Декабрь!J197&gt;=1,Декабрь!J197&lt;=10),(IF(Декабрь!L197="ПытьЯх", SUMIF(Декабрь!J197, "&lt;="&amp;10,Декабрь!P197),0)),0)</f>
        <v>0</v>
      </c>
      <c r="Q227" s="27">
        <f>IF(AND(Декабрь!J197&gt;=1,Декабрь!J197&lt;=10),(IF(Декабрь!L197="Нижневартовск", SUMIF(Декабрь!J197, "&lt;="&amp;10,Декабрь!P197),0)),0)</f>
        <v>0</v>
      </c>
    </row>
    <row r="228" spans="3:17">
      <c r="C228" s="27">
        <f>IF(AND(Декабрь!B198&gt;=1,Декабрь!B198&lt;=10),(IF(Декабрь!D198="Приобское", SUMIF(Декабрь!B198, "&lt;="&amp;10,Декабрь!J198),0)),0)</f>
        <v>0</v>
      </c>
      <c r="D228" s="27">
        <f>IF(AND(Декабрь!B198&gt;=1,Декабрь!B198&lt;=10),(IF(Декабрь!D198="ПытьЯх", SUMIF(Декабрь!B198, "&lt;="&amp;10,Декабрь!J198),0)),0)</f>
        <v>0</v>
      </c>
      <c r="E228" s="27">
        <f>IF(AND(Декабрь!B198&gt;=1,Декабрь!B198&lt;=10),(IF(Декабрь!D198="Нижневартовск", SUMIF(Декабрь!B198, "&lt;="&amp;10,Декабрь!J198),0)),0)</f>
        <v>0</v>
      </c>
      <c r="G228" s="27">
        <f>IF(AND(Декабрь!B198&gt;=1,Декабрь!B198&lt;=10),(IF(Декабрь!D198="Приобское", SUMIF(Декабрь!B198, "&lt;="&amp;10,Декабрь!H198),0)),0)</f>
        <v>0</v>
      </c>
      <c r="H228" s="27">
        <f>IF(AND(Декабрь!B198&gt;=1,Декабрь!B198&lt;=10),(IF(Декабрь!D198="ПытьЯх", SUMIF(Декабрь!B198, "&lt;="&amp;10,Декабрь!H198),0)),0)</f>
        <v>0</v>
      </c>
      <c r="I228" s="27">
        <f>IF(AND(Декабрь!B198&gt;=1,Декабрь!B198&lt;=10),(IF(Декабрь!D198="Нижневартовск", SUMIF(Декабрь!B198, "&lt;="&amp;10,Декабрь!H198),0)),0)</f>
        <v>0</v>
      </c>
      <c r="K228" s="27">
        <f>IF(AND(Декабрь!J198&gt;=1,Декабрь!J198&lt;=10),(IF(Декабрь!L198="Приобское", SUMIF(Декабрь!J198, "&lt;="&amp;10,Декабрь!R198),0)),0)</f>
        <v>0</v>
      </c>
      <c r="L228" s="27">
        <f>IF(AND(Декабрь!J198&gt;=1,Декабрь!J198&lt;=10),(IF(Декабрь!L198="ПытьЯх", SUMIF(Декабрь!J198, "&lt;="&amp;10,Декабрь!R198),0)),0)</f>
        <v>0</v>
      </c>
      <c r="M228" s="27">
        <f>IF(AND(Декабрь!J198&gt;=1,Декабрь!J198&lt;=10),(IF(Декабрь!L198="Нижневартовск", SUMIF(Декабрь!J198, "&lt;="&amp;10,Декабрь!R198),0)),0)</f>
        <v>0</v>
      </c>
      <c r="N228" s="4"/>
      <c r="O228" s="27">
        <f>IF(AND(Декабрь!J198&gt;=1,Декабрь!J198&lt;=10),(IF(Декабрь!L198="Приобское", SUMIF(Декабрь!J198, "&lt;="&amp;10,Декабрь!P198),0)),0)</f>
        <v>0</v>
      </c>
      <c r="P228" s="27">
        <f>IF(AND(Декабрь!J198&gt;=1,Декабрь!J198&lt;=10),(IF(Декабрь!L198="ПытьЯх", SUMIF(Декабрь!J198, "&lt;="&amp;10,Декабрь!P198),0)),0)</f>
        <v>0</v>
      </c>
      <c r="Q228" s="27">
        <f>IF(AND(Декабрь!J198&gt;=1,Декабрь!J198&lt;=10),(IF(Декабрь!L198="Нижневартовск", SUMIF(Декабрь!J198, "&lt;="&amp;10,Декабрь!P198),0)),0)</f>
        <v>0</v>
      </c>
    </row>
    <row r="229" spans="3:17">
      <c r="C229" s="27">
        <f>IF(AND(Декабрь!B199&gt;=1,Декабрь!B199&lt;=10),(IF(Декабрь!D199="Приобское", SUMIF(Декабрь!B199, "&lt;="&amp;10,Декабрь!J199),0)),0)</f>
        <v>0</v>
      </c>
      <c r="D229" s="27">
        <f>IF(AND(Декабрь!B199&gt;=1,Декабрь!B199&lt;=10),(IF(Декабрь!D199="ПытьЯх", SUMIF(Декабрь!B199, "&lt;="&amp;10,Декабрь!J199),0)),0)</f>
        <v>0</v>
      </c>
      <c r="E229" s="27">
        <f>IF(AND(Декабрь!B199&gt;=1,Декабрь!B199&lt;=10),(IF(Декабрь!D199="Нижневартовск", SUMIF(Декабрь!B199, "&lt;="&amp;10,Декабрь!J199),0)),0)</f>
        <v>0</v>
      </c>
      <c r="G229" s="27">
        <f>IF(AND(Декабрь!B199&gt;=1,Декабрь!B199&lt;=10),(IF(Декабрь!D199="Приобское", SUMIF(Декабрь!B199, "&lt;="&amp;10,Декабрь!H199),0)),0)</f>
        <v>0</v>
      </c>
      <c r="H229" s="27">
        <f>IF(AND(Декабрь!B199&gt;=1,Декабрь!B199&lt;=10),(IF(Декабрь!D199="ПытьЯх", SUMIF(Декабрь!B199, "&lt;="&amp;10,Декабрь!H199),0)),0)</f>
        <v>0</v>
      </c>
      <c r="I229" s="27">
        <f>IF(AND(Декабрь!B199&gt;=1,Декабрь!B199&lt;=10),(IF(Декабрь!D199="Нижневартовск", SUMIF(Декабрь!B199, "&lt;="&amp;10,Декабрь!H199),0)),0)</f>
        <v>0</v>
      </c>
      <c r="K229" s="27">
        <f>IF(AND(Декабрь!J199&gt;=1,Декабрь!J199&lt;=10),(IF(Декабрь!L199="Приобское", SUMIF(Декабрь!J199, "&lt;="&amp;10,Декабрь!R199),0)),0)</f>
        <v>0</v>
      </c>
      <c r="L229" s="27">
        <f>IF(AND(Декабрь!J199&gt;=1,Декабрь!J199&lt;=10),(IF(Декабрь!L199="ПытьЯх", SUMIF(Декабрь!J199, "&lt;="&amp;10,Декабрь!R199),0)),0)</f>
        <v>0</v>
      </c>
      <c r="M229" s="27">
        <f>IF(AND(Декабрь!J199&gt;=1,Декабрь!J199&lt;=10),(IF(Декабрь!L199="Нижневартовск", SUMIF(Декабрь!J199, "&lt;="&amp;10,Декабрь!R199),0)),0)</f>
        <v>0</v>
      </c>
      <c r="N229" s="4"/>
      <c r="O229" s="27">
        <f>IF(AND(Декабрь!J199&gt;=1,Декабрь!J199&lt;=10),(IF(Декабрь!L199="Приобское", SUMIF(Декабрь!J199, "&lt;="&amp;10,Декабрь!P199),0)),0)</f>
        <v>0</v>
      </c>
      <c r="P229" s="27">
        <f>IF(AND(Декабрь!J199&gt;=1,Декабрь!J199&lt;=10),(IF(Декабрь!L199="ПытьЯх", SUMIF(Декабрь!J199, "&lt;="&amp;10,Декабрь!P199),0)),0)</f>
        <v>0</v>
      </c>
      <c r="Q229" s="27">
        <f>IF(AND(Декабрь!J199&gt;=1,Декабрь!J199&lt;=10),(IF(Декабрь!L199="Нижневартовск", SUMIF(Декабрь!J199, "&lt;="&amp;10,Декабрь!P199),0)),0)</f>
        <v>0</v>
      </c>
    </row>
    <row r="230" spans="3:17">
      <c r="C230" s="27">
        <f>IF(AND(Декабрь!B200&gt;=1,Декабрь!B200&lt;=10),(IF(Декабрь!D200="Приобское", SUMIF(Декабрь!B200, "&lt;="&amp;10,Декабрь!J200),0)),0)</f>
        <v>0</v>
      </c>
      <c r="D230" s="27">
        <f>IF(AND(Декабрь!B200&gt;=1,Декабрь!B200&lt;=10),(IF(Декабрь!D200="ПытьЯх", SUMIF(Декабрь!B200, "&lt;="&amp;10,Декабрь!J200),0)),0)</f>
        <v>0</v>
      </c>
      <c r="E230" s="27">
        <f>IF(AND(Декабрь!B200&gt;=1,Декабрь!B200&lt;=10),(IF(Декабрь!D200="Нижневартовск", SUMIF(Декабрь!B200, "&lt;="&amp;10,Декабрь!J200),0)),0)</f>
        <v>0</v>
      </c>
      <c r="G230" s="27">
        <f>IF(AND(Декабрь!B200&gt;=1,Декабрь!B200&lt;=10),(IF(Декабрь!D200="Приобское", SUMIF(Декабрь!B200, "&lt;="&amp;10,Декабрь!H200),0)),0)</f>
        <v>0</v>
      </c>
      <c r="H230" s="27">
        <f>IF(AND(Декабрь!B200&gt;=1,Декабрь!B200&lt;=10),(IF(Декабрь!D200="ПытьЯх", SUMIF(Декабрь!B200, "&lt;="&amp;10,Декабрь!H200),0)),0)</f>
        <v>0</v>
      </c>
      <c r="I230" s="27">
        <f>IF(AND(Декабрь!B200&gt;=1,Декабрь!B200&lt;=10),(IF(Декабрь!D200="Нижневартовск", SUMIF(Декабрь!B200, "&lt;="&amp;10,Декабрь!H200),0)),0)</f>
        <v>0</v>
      </c>
      <c r="K230" s="27">
        <f>IF(AND(Декабрь!J200&gt;=1,Декабрь!J200&lt;=10),(IF(Декабрь!L200="Приобское", SUMIF(Декабрь!J200, "&lt;="&amp;10,Декабрь!R200),0)),0)</f>
        <v>0</v>
      </c>
      <c r="L230" s="27">
        <f>IF(AND(Декабрь!J200&gt;=1,Декабрь!J200&lt;=10),(IF(Декабрь!L200="ПытьЯх", SUMIF(Декабрь!J200, "&lt;="&amp;10,Декабрь!R200),0)),0)</f>
        <v>0</v>
      </c>
      <c r="M230" s="27">
        <f>IF(AND(Декабрь!J200&gt;=1,Декабрь!J200&lt;=10),(IF(Декабрь!L200="Нижневартовск", SUMIF(Декабрь!J200, "&lt;="&amp;10,Декабрь!R200),0)),0)</f>
        <v>0</v>
      </c>
      <c r="N230" s="4"/>
      <c r="O230" s="27">
        <f>IF(AND(Декабрь!J200&gt;=1,Декабрь!J200&lt;=10),(IF(Декабрь!L200="Приобское", SUMIF(Декабрь!J200, "&lt;="&amp;10,Декабрь!P200),0)),0)</f>
        <v>0</v>
      </c>
      <c r="P230" s="27">
        <f>IF(AND(Декабрь!J200&gt;=1,Декабрь!J200&lt;=10),(IF(Декабрь!L200="ПытьЯх", SUMIF(Декабрь!J200, "&lt;="&amp;10,Декабрь!P200),0)),0)</f>
        <v>0</v>
      </c>
      <c r="Q230" s="27">
        <f>IF(AND(Декабрь!J200&gt;=1,Декабрь!J200&lt;=10),(IF(Декабрь!L200="Нижневартовск", SUMIF(Декабрь!J200, "&lt;="&amp;10,Декабрь!P200),0)),0)</f>
        <v>0</v>
      </c>
    </row>
    <row r="231" spans="3:17">
      <c r="C231" s="27">
        <f>IF(AND(Декабрь!B201&gt;=1,Декабрь!B201&lt;=10),(IF(Декабрь!D201="Приобское", SUMIF(Декабрь!B201, "&lt;="&amp;10,Декабрь!J201),0)),0)</f>
        <v>0</v>
      </c>
      <c r="D231" s="27">
        <f>IF(AND(Декабрь!B201&gt;=1,Декабрь!B201&lt;=10),(IF(Декабрь!D201="ПытьЯх", SUMIF(Декабрь!B201, "&lt;="&amp;10,Декабрь!J201),0)),0)</f>
        <v>0</v>
      </c>
      <c r="E231" s="27">
        <f>IF(AND(Декабрь!B201&gt;=1,Декабрь!B201&lt;=10),(IF(Декабрь!D201="Нижневартовск", SUMIF(Декабрь!B201, "&lt;="&amp;10,Декабрь!J201),0)),0)</f>
        <v>0</v>
      </c>
      <c r="G231" s="27">
        <f>IF(AND(Декабрь!B201&gt;=1,Декабрь!B201&lt;=10),(IF(Декабрь!D201="Приобское", SUMIF(Декабрь!B201, "&lt;="&amp;10,Декабрь!H201),0)),0)</f>
        <v>0</v>
      </c>
      <c r="H231" s="27">
        <f>IF(AND(Декабрь!B201&gt;=1,Декабрь!B201&lt;=10),(IF(Декабрь!D201="ПытьЯх", SUMIF(Декабрь!B201, "&lt;="&amp;10,Декабрь!H201),0)),0)</f>
        <v>0</v>
      </c>
      <c r="I231" s="27">
        <f>IF(AND(Декабрь!B201&gt;=1,Декабрь!B201&lt;=10),(IF(Декабрь!D201="Нижневартовск", SUMIF(Декабрь!B201, "&lt;="&amp;10,Декабрь!H201),0)),0)</f>
        <v>0</v>
      </c>
      <c r="K231" s="27">
        <f>IF(AND(Декабрь!J201&gt;=1,Декабрь!J201&lt;=10),(IF(Декабрь!L201="Приобское", SUMIF(Декабрь!J201, "&lt;="&amp;10,Декабрь!R201),0)),0)</f>
        <v>0</v>
      </c>
      <c r="L231" s="27">
        <f>IF(AND(Декабрь!J201&gt;=1,Декабрь!J201&lt;=10),(IF(Декабрь!L201="ПытьЯх", SUMIF(Декабрь!J201, "&lt;="&amp;10,Декабрь!R201),0)),0)</f>
        <v>0</v>
      </c>
      <c r="M231" s="27">
        <f>IF(AND(Декабрь!J201&gt;=1,Декабрь!J201&lt;=10),(IF(Декабрь!L201="Нижневартовск", SUMIF(Декабрь!J201, "&lt;="&amp;10,Декабрь!R201),0)),0)</f>
        <v>0</v>
      </c>
      <c r="N231" s="4"/>
      <c r="O231" s="27">
        <f>IF(AND(Декабрь!J201&gt;=1,Декабрь!J201&lt;=10),(IF(Декабрь!L201="Приобское", SUMIF(Декабрь!J201, "&lt;="&amp;10,Декабрь!P201),0)),0)</f>
        <v>0</v>
      </c>
      <c r="P231" s="27">
        <f>IF(AND(Декабрь!J201&gt;=1,Декабрь!J201&lt;=10),(IF(Декабрь!L201="ПытьЯх", SUMIF(Декабрь!J201, "&lt;="&amp;10,Декабрь!P201),0)),0)</f>
        <v>0</v>
      </c>
      <c r="Q231" s="27">
        <f>IF(AND(Декабрь!J201&gt;=1,Декабрь!J201&lt;=10),(IF(Декабрь!L201="Нижневартовск", SUMIF(Декабрь!J201, "&lt;="&amp;10,Декабрь!P201),0)),0)</f>
        <v>0</v>
      </c>
    </row>
    <row r="232" spans="3:17">
      <c r="C232" s="27">
        <f>IF(AND(Декабрь!B202&gt;=1,Декабрь!B202&lt;=10),(IF(Декабрь!D202="Приобское", SUMIF(Декабрь!B202, "&lt;="&amp;10,Декабрь!J202),0)),0)</f>
        <v>0</v>
      </c>
      <c r="D232" s="27">
        <f>IF(AND(Декабрь!B202&gt;=1,Декабрь!B202&lt;=10),(IF(Декабрь!D202="ПытьЯх", SUMIF(Декабрь!B202, "&lt;="&amp;10,Декабрь!J202),0)),0)</f>
        <v>0</v>
      </c>
      <c r="E232" s="27">
        <f>IF(AND(Декабрь!B202&gt;=1,Декабрь!B202&lt;=10),(IF(Декабрь!D202="Нижневартовск", SUMIF(Декабрь!B202, "&lt;="&amp;10,Декабрь!J202),0)),0)</f>
        <v>0</v>
      </c>
      <c r="G232" s="27">
        <f>IF(AND(Декабрь!B202&gt;=1,Декабрь!B202&lt;=10),(IF(Декабрь!D202="Приобское", SUMIF(Декабрь!B202, "&lt;="&amp;10,Декабрь!H202),0)),0)</f>
        <v>0</v>
      </c>
      <c r="H232" s="27">
        <f>IF(AND(Декабрь!B202&gt;=1,Декабрь!B202&lt;=10),(IF(Декабрь!D202="ПытьЯх", SUMIF(Декабрь!B202, "&lt;="&amp;10,Декабрь!H202),0)),0)</f>
        <v>0</v>
      </c>
      <c r="I232" s="27">
        <f>IF(AND(Декабрь!B202&gt;=1,Декабрь!B202&lt;=10),(IF(Декабрь!D202="Нижневартовск", SUMIF(Декабрь!B202, "&lt;="&amp;10,Декабрь!H202),0)),0)</f>
        <v>0</v>
      </c>
      <c r="K232" s="27">
        <f>IF(AND(Декабрь!J202&gt;=1,Декабрь!J202&lt;=10),(IF(Декабрь!L202="Приобское", SUMIF(Декабрь!J202, "&lt;="&amp;10,Декабрь!R202),0)),0)</f>
        <v>0</v>
      </c>
      <c r="L232" s="27">
        <f>IF(AND(Декабрь!J202&gt;=1,Декабрь!J202&lt;=10),(IF(Декабрь!L202="ПытьЯх", SUMIF(Декабрь!J202, "&lt;="&amp;10,Декабрь!R202),0)),0)</f>
        <v>0</v>
      </c>
      <c r="M232" s="27">
        <f>IF(AND(Декабрь!J202&gt;=1,Декабрь!J202&lt;=10),(IF(Декабрь!L202="Нижневартовск", SUMIF(Декабрь!J202, "&lt;="&amp;10,Декабрь!R202),0)),0)</f>
        <v>0</v>
      </c>
      <c r="N232" s="4"/>
      <c r="O232" s="27">
        <f>IF(AND(Декабрь!J202&gt;=1,Декабрь!J202&lt;=10),(IF(Декабрь!L202="Приобское", SUMIF(Декабрь!J202, "&lt;="&amp;10,Декабрь!P202),0)),0)</f>
        <v>0</v>
      </c>
      <c r="P232" s="27">
        <f>IF(AND(Декабрь!J202&gt;=1,Декабрь!J202&lt;=10),(IF(Декабрь!L202="ПытьЯх", SUMIF(Декабрь!J202, "&lt;="&amp;10,Декабрь!P202),0)),0)</f>
        <v>0</v>
      </c>
      <c r="Q232" s="27">
        <f>IF(AND(Декабрь!J202&gt;=1,Декабрь!J202&lt;=10),(IF(Декабрь!L202="Нижневартовск", SUMIF(Декабрь!J202, "&lt;="&amp;10,Декабрь!P202),0)),0)</f>
        <v>0</v>
      </c>
    </row>
    <row r="233" spans="3:17">
      <c r="C233" s="27">
        <f>IF(AND(Декабрь!B203&gt;=1,Декабрь!B203&lt;=10),(IF(Декабрь!D203="Приобское", SUMIF(Декабрь!B203, "&lt;="&amp;10,Декабрь!J203),0)),0)</f>
        <v>0</v>
      </c>
      <c r="D233" s="27">
        <f>IF(AND(Декабрь!B203&gt;=1,Декабрь!B203&lt;=10),(IF(Декабрь!D203="ПытьЯх", SUMIF(Декабрь!B203, "&lt;="&amp;10,Декабрь!J203),0)),0)</f>
        <v>0</v>
      </c>
      <c r="E233" s="27">
        <f>IF(AND(Декабрь!B203&gt;=1,Декабрь!B203&lt;=10),(IF(Декабрь!D203="Нижневартовск", SUMIF(Декабрь!B203, "&lt;="&amp;10,Декабрь!J203),0)),0)</f>
        <v>0</v>
      </c>
      <c r="G233" s="27">
        <f>IF(AND(Декабрь!B203&gt;=1,Декабрь!B203&lt;=10),(IF(Декабрь!D203="Приобское", SUMIF(Декабрь!B203, "&lt;="&amp;10,Декабрь!H203),0)),0)</f>
        <v>0</v>
      </c>
      <c r="H233" s="27">
        <f>IF(AND(Декабрь!B203&gt;=1,Декабрь!B203&lt;=10),(IF(Декабрь!D203="ПытьЯх", SUMIF(Декабрь!B203, "&lt;="&amp;10,Декабрь!H203),0)),0)</f>
        <v>0</v>
      </c>
      <c r="I233" s="27">
        <f>IF(AND(Декабрь!B203&gt;=1,Декабрь!B203&lt;=10),(IF(Декабрь!D203="Нижневартовск", SUMIF(Декабрь!B203, "&lt;="&amp;10,Декабрь!H203),0)),0)</f>
        <v>0</v>
      </c>
      <c r="K233" s="27">
        <f>IF(AND(Декабрь!J203&gt;=1,Декабрь!J203&lt;=10),(IF(Декабрь!L203="Приобское", SUMIF(Декабрь!J203, "&lt;="&amp;10,Декабрь!R203),0)),0)</f>
        <v>0</v>
      </c>
      <c r="L233" s="27">
        <f>IF(AND(Декабрь!J203&gt;=1,Декабрь!J203&lt;=10),(IF(Декабрь!L203="ПытьЯх", SUMIF(Декабрь!J203, "&lt;="&amp;10,Декабрь!R203),0)),0)</f>
        <v>0</v>
      </c>
      <c r="M233" s="27">
        <f>IF(AND(Декабрь!J203&gt;=1,Декабрь!J203&lt;=10),(IF(Декабрь!L203="Нижневартовск", SUMIF(Декабрь!J203, "&lt;="&amp;10,Декабрь!R203),0)),0)</f>
        <v>0</v>
      </c>
      <c r="N233" s="4"/>
      <c r="O233" s="27">
        <f>IF(AND(Декабрь!J203&gt;=1,Декабрь!J203&lt;=10),(IF(Декабрь!L203="Приобское", SUMIF(Декабрь!J203, "&lt;="&amp;10,Декабрь!P203),0)),0)</f>
        <v>0</v>
      </c>
      <c r="P233" s="27">
        <f>IF(AND(Декабрь!J203&gt;=1,Декабрь!J203&lt;=10),(IF(Декабрь!L203="ПытьЯх", SUMIF(Декабрь!J203, "&lt;="&amp;10,Декабрь!P203),0)),0)</f>
        <v>0</v>
      </c>
      <c r="Q233" s="27">
        <f>IF(AND(Декабрь!J203&gt;=1,Декабрь!J203&lt;=10),(IF(Декабрь!L203="Нижневартовск", SUMIF(Декабрь!J203, "&lt;="&amp;10,Декабрь!P203),0)),0)</f>
        <v>0</v>
      </c>
    </row>
    <row r="234" spans="3:17">
      <c r="C234" s="27">
        <f>IF(AND(Декабрь!B204&gt;=1,Декабрь!B204&lt;=10),(IF(Декабрь!D204="Приобское", SUMIF(Декабрь!B204, "&lt;="&amp;10,Декабрь!J204),0)),0)</f>
        <v>0</v>
      </c>
      <c r="D234" s="27">
        <f>IF(AND(Декабрь!B204&gt;=1,Декабрь!B204&lt;=10),(IF(Декабрь!D204="ПытьЯх", SUMIF(Декабрь!B204, "&lt;="&amp;10,Декабрь!J204),0)),0)</f>
        <v>0</v>
      </c>
      <c r="E234" s="27">
        <f>IF(AND(Декабрь!B204&gt;=1,Декабрь!B204&lt;=10),(IF(Декабрь!D204="Нижневартовск", SUMIF(Декабрь!B204, "&lt;="&amp;10,Декабрь!J204),0)),0)</f>
        <v>0</v>
      </c>
      <c r="G234" s="27">
        <f>IF(AND(Декабрь!B204&gt;=1,Декабрь!B204&lt;=10),(IF(Декабрь!D204="Приобское", SUMIF(Декабрь!B204, "&lt;="&amp;10,Декабрь!H204),0)),0)</f>
        <v>0</v>
      </c>
      <c r="H234" s="27">
        <f>IF(AND(Декабрь!B204&gt;=1,Декабрь!B204&lt;=10),(IF(Декабрь!D204="ПытьЯх", SUMIF(Декабрь!B204, "&lt;="&amp;10,Декабрь!H204),0)),0)</f>
        <v>0</v>
      </c>
      <c r="I234" s="27">
        <f>IF(AND(Декабрь!B204&gt;=1,Декабрь!B204&lt;=10),(IF(Декабрь!D204="Нижневартовск", SUMIF(Декабрь!B204, "&lt;="&amp;10,Декабрь!H204),0)),0)</f>
        <v>0</v>
      </c>
      <c r="K234" s="27">
        <f>IF(AND(Декабрь!J204&gt;=1,Декабрь!J204&lt;=10),(IF(Декабрь!L204="Приобское", SUMIF(Декабрь!J204, "&lt;="&amp;10,Декабрь!R204),0)),0)</f>
        <v>0</v>
      </c>
      <c r="L234" s="27">
        <f>IF(AND(Декабрь!J204&gt;=1,Декабрь!J204&lt;=10),(IF(Декабрь!L204="ПытьЯх", SUMIF(Декабрь!J204, "&lt;="&amp;10,Декабрь!R204),0)),0)</f>
        <v>0</v>
      </c>
      <c r="M234" s="27">
        <f>IF(AND(Декабрь!J204&gt;=1,Декабрь!J204&lt;=10),(IF(Декабрь!L204="Нижневартовск", SUMIF(Декабрь!J204, "&lt;="&amp;10,Декабрь!R204),0)),0)</f>
        <v>0</v>
      </c>
      <c r="N234" s="4"/>
      <c r="O234" s="27">
        <f>IF(AND(Декабрь!J204&gt;=1,Декабрь!J204&lt;=10),(IF(Декабрь!L204="Приобское", SUMIF(Декабрь!J204, "&lt;="&amp;10,Декабрь!P204),0)),0)</f>
        <v>0</v>
      </c>
      <c r="P234" s="27">
        <f>IF(AND(Декабрь!J204&gt;=1,Декабрь!J204&lt;=10),(IF(Декабрь!L204="ПытьЯх", SUMIF(Декабрь!J204, "&lt;="&amp;10,Декабрь!P204),0)),0)</f>
        <v>0</v>
      </c>
      <c r="Q234" s="27">
        <f>IF(AND(Декабрь!J204&gt;=1,Декабрь!J204&lt;=10),(IF(Декабрь!L204="Нижневартовск", SUMIF(Декабрь!J204, "&lt;="&amp;10,Декабрь!P204),0)),0)</f>
        <v>0</v>
      </c>
    </row>
    <row r="235" spans="3:17">
      <c r="C235" s="4">
        <f>SUM(C40:C234)</f>
        <v>0</v>
      </c>
      <c r="D235" s="4">
        <f t="shared" ref="D235:E235" si="1">SUM(D40:D234)</f>
        <v>0</v>
      </c>
      <c r="E235" s="4">
        <f t="shared" si="1"/>
        <v>0</v>
      </c>
      <c r="G235" s="4">
        <f>SUM(G40:G234)</f>
        <v>0</v>
      </c>
      <c r="H235" s="4">
        <f t="shared" ref="H235" si="2">SUM(H40:H234)</f>
        <v>0</v>
      </c>
      <c r="I235" s="4">
        <f t="shared" ref="I235" si="3">SUM(I40:I234)</f>
        <v>0</v>
      </c>
      <c r="K235" s="4">
        <f>SUM(K40:K234)</f>
        <v>0</v>
      </c>
      <c r="L235" s="4">
        <f t="shared" ref="L235" si="4">SUM(L40:L234)</f>
        <v>0</v>
      </c>
      <c r="M235" s="4">
        <f t="shared" ref="M235" si="5">SUM(M40:M234)</f>
        <v>0</v>
      </c>
      <c r="N235" s="4"/>
      <c r="O235" s="4">
        <f>SUM(O40:O234)</f>
        <v>0</v>
      </c>
      <c r="P235" s="4">
        <f t="shared" ref="P235" si="6">SUM(P40:P234)</f>
        <v>0</v>
      </c>
      <c r="Q235" s="4">
        <f t="shared" ref="Q235" si="7">SUM(Q40:Q234)</f>
        <v>0</v>
      </c>
    </row>
  </sheetData>
  <mergeCells count="8">
    <mergeCell ref="C1:H1"/>
    <mergeCell ref="K38:M38"/>
    <mergeCell ref="O38:Q38"/>
    <mergeCell ref="C2:D2"/>
    <mergeCell ref="E2:F2"/>
    <mergeCell ref="G2:H2"/>
    <mergeCell ref="C38:E38"/>
    <mergeCell ref="G38:I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72"/>
  <sheetViews>
    <sheetView zoomScale="115" zoomScaleNormal="115"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H8" sqref="H8:J8"/>
    </sheetView>
  </sheetViews>
  <sheetFormatPr defaultRowHeight="15"/>
  <cols>
    <col min="1" max="1" width="5.5703125" style="4" customWidth="1"/>
    <col min="2" max="2" width="12.85546875" style="4" customWidth="1"/>
    <col min="3" max="3" width="10" style="4" customWidth="1"/>
    <col min="4" max="4" width="15.28515625" style="4" bestFit="1" customWidth="1"/>
    <col min="5" max="5" width="17.5703125" style="4" customWidth="1"/>
    <col min="6" max="16" width="12.5703125" style="4" customWidth="1"/>
    <col min="17" max="19" width="3.28515625" style="4" customWidth="1"/>
    <col min="20" max="20" width="14.42578125" style="4" customWidth="1"/>
    <col min="21" max="25" width="9.140625" style="4"/>
    <col min="26" max="27" width="16" style="4" customWidth="1"/>
    <col min="28" max="16384" width="9.140625" style="4"/>
  </cols>
  <sheetData>
    <row r="1" spans="1:20" hidden="1"/>
    <row r="2" spans="1:20" hidden="1">
      <c r="H2" s="30"/>
    </row>
    <row r="3" spans="1:20" hidden="1">
      <c r="I3" s="29"/>
      <c r="L3" s="30"/>
    </row>
    <row r="4" spans="1:20" hidden="1">
      <c r="C4" s="4" t="e">
        <f>SUMIFS(INDEX(Декабрь!$H$10:$J$206,,MATCH(C$3,реестр[#Headers],)),реестр[Регион],$B4,реестр[Дата поступления заявки],"&gt;="&amp;$C$1+10*(LEFTB(B$2&amp;C$2)-1))-SUMIF(D$3:$I$3,C$3,D4:$I4)</f>
        <v>#N/A</v>
      </c>
      <c r="I4" s="29"/>
    </row>
    <row r="6" spans="1:20" ht="26.25">
      <c r="A6" s="45" t="s">
        <v>51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28"/>
    </row>
    <row r="7" spans="1:20" ht="12.7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20">
      <c r="H8" s="27">
        <f>реестр[[#Totals],[Объем в заявке]]</f>
        <v>3516</v>
      </c>
      <c r="J8" s="27">
        <f>реестр[[#Totals],[Объем фактический]]</f>
        <v>3863</v>
      </c>
    </row>
    <row r="9" spans="1:20" s="15" customFormat="1" ht="45">
      <c r="A9" s="21" t="s">
        <v>0</v>
      </c>
      <c r="B9" s="22" t="s">
        <v>44</v>
      </c>
      <c r="C9" s="22" t="s">
        <v>43</v>
      </c>
      <c r="D9" s="22" t="s">
        <v>13</v>
      </c>
      <c r="E9" s="22" t="s">
        <v>1</v>
      </c>
      <c r="F9" s="22" t="s">
        <v>2</v>
      </c>
      <c r="G9" s="22" t="s">
        <v>3</v>
      </c>
      <c r="H9" s="22" t="s">
        <v>45</v>
      </c>
      <c r="I9" s="22" t="s">
        <v>40</v>
      </c>
      <c r="J9" s="22" t="s">
        <v>46</v>
      </c>
      <c r="K9" s="22" t="s">
        <v>47</v>
      </c>
      <c r="L9" s="22" t="s">
        <v>4</v>
      </c>
      <c r="M9" s="22" t="s">
        <v>5</v>
      </c>
      <c r="N9" s="22" t="s">
        <v>55</v>
      </c>
      <c r="O9" s="22" t="s">
        <v>27</v>
      </c>
      <c r="P9" s="32" t="s">
        <v>54</v>
      </c>
    </row>
    <row r="10" spans="1:20">
      <c r="A10" s="17">
        <v>1</v>
      </c>
      <c r="B10" s="2">
        <v>43435</v>
      </c>
      <c r="C10" s="2" t="s">
        <v>60</v>
      </c>
      <c r="D10" s="1" t="s">
        <v>23</v>
      </c>
      <c r="E10" s="1" t="s">
        <v>21</v>
      </c>
      <c r="F10" s="1">
        <v>1912</v>
      </c>
      <c r="G10" s="1">
        <v>40924</v>
      </c>
      <c r="H10" s="3">
        <v>100</v>
      </c>
      <c r="I10" s="1"/>
      <c r="J10" s="3">
        <v>80</v>
      </c>
      <c r="K10" s="10">
        <f>IF(I10="Да", 0, (H10-J10))</f>
        <v>20</v>
      </c>
      <c r="L10" s="1" t="s">
        <v>25</v>
      </c>
      <c r="M10" s="1" t="s">
        <v>38</v>
      </c>
      <c r="N10" s="27"/>
      <c r="O10" s="5" t="s">
        <v>28</v>
      </c>
      <c r="P10" s="5"/>
    </row>
    <row r="11" spans="1:20">
      <c r="A11" s="17">
        <v>2</v>
      </c>
      <c r="B11" s="2">
        <v>43436</v>
      </c>
      <c r="C11" s="11"/>
      <c r="D11" s="1" t="s">
        <v>14</v>
      </c>
      <c r="E11" s="1" t="s">
        <v>30</v>
      </c>
      <c r="F11" s="1">
        <v>315</v>
      </c>
      <c r="G11" s="1" t="s">
        <v>61</v>
      </c>
      <c r="H11" s="3">
        <v>397</v>
      </c>
      <c r="I11" s="1"/>
      <c r="J11" s="3">
        <v>400</v>
      </c>
      <c r="K11" s="10">
        <f t="shared" ref="K11:K50" si="0">IF(I11="Да", 0, (H11-J11))</f>
        <v>-3</v>
      </c>
      <c r="L11" s="1" t="s">
        <v>25</v>
      </c>
      <c r="M11" s="1" t="s">
        <v>36</v>
      </c>
      <c r="N11" s="27"/>
      <c r="O11" s="5" t="s">
        <v>28</v>
      </c>
      <c r="P11" s="5"/>
    </row>
    <row r="12" spans="1:20">
      <c r="A12" s="17">
        <v>3</v>
      </c>
      <c r="B12" s="2">
        <v>43435</v>
      </c>
      <c r="C12" s="2"/>
      <c r="D12" s="1" t="s">
        <v>14</v>
      </c>
      <c r="E12" s="1" t="s">
        <v>30</v>
      </c>
      <c r="F12" s="1">
        <v>339.2</v>
      </c>
      <c r="G12" s="1">
        <v>23002</v>
      </c>
      <c r="H12" s="3">
        <v>279</v>
      </c>
      <c r="I12" s="1"/>
      <c r="J12" s="3">
        <v>279</v>
      </c>
      <c r="K12" s="10">
        <f t="shared" si="0"/>
        <v>0</v>
      </c>
      <c r="L12" s="1" t="s">
        <v>25</v>
      </c>
      <c r="M12" s="1" t="s">
        <v>35</v>
      </c>
      <c r="N12" s="27"/>
      <c r="O12" s="5" t="s">
        <v>28</v>
      </c>
      <c r="P12" s="5"/>
      <c r="T12" s="1" t="s">
        <v>31</v>
      </c>
    </row>
    <row r="13" spans="1:20">
      <c r="A13" s="17">
        <v>4</v>
      </c>
      <c r="B13" s="2">
        <v>43436</v>
      </c>
      <c r="C13" s="2" t="s">
        <v>62</v>
      </c>
      <c r="D13" s="1" t="s">
        <v>23</v>
      </c>
      <c r="E13" s="1" t="s">
        <v>21</v>
      </c>
      <c r="F13" s="1">
        <v>1912</v>
      </c>
      <c r="G13" s="1">
        <v>40924</v>
      </c>
      <c r="H13" s="3">
        <v>100</v>
      </c>
      <c r="I13" s="1"/>
      <c r="J13" s="3">
        <v>140</v>
      </c>
      <c r="K13" s="10">
        <f t="shared" si="0"/>
        <v>-40</v>
      </c>
      <c r="L13" s="1" t="s">
        <v>25</v>
      </c>
      <c r="M13" s="1" t="s">
        <v>38</v>
      </c>
      <c r="N13" s="27"/>
      <c r="O13" s="5" t="s">
        <v>28</v>
      </c>
      <c r="P13" s="5"/>
      <c r="T13" s="16" t="s">
        <v>32</v>
      </c>
    </row>
    <row r="14" spans="1:20">
      <c r="A14" s="17">
        <v>5</v>
      </c>
      <c r="B14" s="2">
        <v>43435</v>
      </c>
      <c r="C14" s="2" t="s">
        <v>63</v>
      </c>
      <c r="D14" s="1" t="s">
        <v>23</v>
      </c>
      <c r="E14" s="1" t="s">
        <v>21</v>
      </c>
      <c r="F14" s="1">
        <v>636</v>
      </c>
      <c r="G14" s="1">
        <v>37195</v>
      </c>
      <c r="H14" s="3">
        <v>100</v>
      </c>
      <c r="I14" s="1"/>
      <c r="J14" s="3">
        <v>40</v>
      </c>
      <c r="K14" s="10">
        <f t="shared" si="0"/>
        <v>60</v>
      </c>
      <c r="L14" s="1" t="s">
        <v>25</v>
      </c>
      <c r="M14" s="1" t="s">
        <v>38</v>
      </c>
      <c r="N14" s="27"/>
      <c r="O14" s="5" t="s">
        <v>28</v>
      </c>
      <c r="P14" s="5"/>
      <c r="T14" s="1" t="s">
        <v>33</v>
      </c>
    </row>
    <row r="15" spans="1:20">
      <c r="A15" s="17">
        <v>6</v>
      </c>
      <c r="B15" s="2">
        <v>43436</v>
      </c>
      <c r="C15" s="1"/>
      <c r="D15" s="1" t="s">
        <v>24</v>
      </c>
      <c r="E15" s="1" t="s">
        <v>7</v>
      </c>
      <c r="F15" s="1">
        <v>518</v>
      </c>
      <c r="G15" s="1">
        <v>4645</v>
      </c>
      <c r="H15" s="3">
        <v>53</v>
      </c>
      <c r="I15" s="1"/>
      <c r="J15" s="3">
        <v>53</v>
      </c>
      <c r="K15" s="10">
        <f t="shared" si="0"/>
        <v>0</v>
      </c>
      <c r="L15" s="1" t="s">
        <v>25</v>
      </c>
      <c r="M15" s="1" t="s">
        <v>33</v>
      </c>
      <c r="N15" s="27"/>
      <c r="O15" s="5" t="s">
        <v>28</v>
      </c>
      <c r="P15" s="5"/>
      <c r="T15" s="1" t="s">
        <v>34</v>
      </c>
    </row>
    <row r="16" spans="1:20">
      <c r="A16" s="17">
        <v>7</v>
      </c>
      <c r="B16" s="2">
        <v>43435</v>
      </c>
      <c r="C16" s="1" t="s">
        <v>64</v>
      </c>
      <c r="D16" s="1" t="s">
        <v>23</v>
      </c>
      <c r="E16" s="1" t="s">
        <v>21</v>
      </c>
      <c r="F16" s="1">
        <v>1853</v>
      </c>
      <c r="G16" s="1">
        <v>40176</v>
      </c>
      <c r="H16" s="3">
        <v>100</v>
      </c>
      <c r="I16" s="1"/>
      <c r="J16" s="3">
        <v>100</v>
      </c>
      <c r="K16" s="10">
        <f t="shared" si="0"/>
        <v>0</v>
      </c>
      <c r="L16" s="1" t="s">
        <v>25</v>
      </c>
      <c r="M16" s="1" t="s">
        <v>38</v>
      </c>
      <c r="N16" s="27"/>
      <c r="O16" s="5" t="s">
        <v>28</v>
      </c>
      <c r="P16" s="5"/>
      <c r="T16" s="1" t="s">
        <v>35</v>
      </c>
    </row>
    <row r="17" spans="1:20">
      <c r="A17" s="17">
        <v>8</v>
      </c>
      <c r="B17" s="2">
        <v>43436</v>
      </c>
      <c r="C17" s="1" t="s">
        <v>65</v>
      </c>
      <c r="D17" s="1" t="s">
        <v>23</v>
      </c>
      <c r="E17" s="1" t="s">
        <v>21</v>
      </c>
      <c r="F17" s="1">
        <v>1912</v>
      </c>
      <c r="G17" s="1">
        <v>40924</v>
      </c>
      <c r="H17" s="3">
        <v>100</v>
      </c>
      <c r="I17" s="1"/>
      <c r="J17" s="3">
        <v>100</v>
      </c>
      <c r="K17" s="10">
        <f t="shared" si="0"/>
        <v>0</v>
      </c>
      <c r="L17" s="1" t="s">
        <v>25</v>
      </c>
      <c r="M17" s="1" t="s">
        <v>38</v>
      </c>
      <c r="N17" s="27"/>
      <c r="O17" s="5" t="s">
        <v>28</v>
      </c>
      <c r="P17" s="5"/>
      <c r="T17" s="1" t="s">
        <v>36</v>
      </c>
    </row>
    <row r="18" spans="1:20">
      <c r="A18" s="17">
        <v>9</v>
      </c>
      <c r="B18" s="2">
        <v>43437</v>
      </c>
      <c r="C18" s="1" t="s">
        <v>66</v>
      </c>
      <c r="D18" s="1" t="s">
        <v>23</v>
      </c>
      <c r="E18" s="1" t="s">
        <v>21</v>
      </c>
      <c r="F18" s="1">
        <v>636</v>
      </c>
      <c r="G18" s="1">
        <v>37195</v>
      </c>
      <c r="H18" s="3">
        <v>100</v>
      </c>
      <c r="I18" s="1"/>
      <c r="J18" s="3">
        <v>100</v>
      </c>
      <c r="K18" s="10">
        <f t="shared" si="0"/>
        <v>0</v>
      </c>
      <c r="L18" s="1" t="s">
        <v>25</v>
      </c>
      <c r="M18" s="1" t="s">
        <v>38</v>
      </c>
      <c r="N18" s="27" t="s">
        <v>59</v>
      </c>
      <c r="O18" s="5" t="s">
        <v>28</v>
      </c>
      <c r="P18" s="5"/>
      <c r="T18" s="1" t="s">
        <v>37</v>
      </c>
    </row>
    <row r="19" spans="1:20">
      <c r="A19" s="17">
        <v>10</v>
      </c>
      <c r="B19" s="2">
        <v>43437</v>
      </c>
      <c r="C19" s="1" t="s">
        <v>67</v>
      </c>
      <c r="D19" s="1" t="s">
        <v>23</v>
      </c>
      <c r="E19" s="1" t="s">
        <v>21</v>
      </c>
      <c r="F19" s="1">
        <v>1912</v>
      </c>
      <c r="G19" s="1">
        <v>40924</v>
      </c>
      <c r="H19" s="3">
        <v>80</v>
      </c>
      <c r="I19" s="1"/>
      <c r="J19" s="3">
        <v>220</v>
      </c>
      <c r="K19" s="10">
        <f t="shared" si="0"/>
        <v>-140</v>
      </c>
      <c r="L19" s="1" t="s">
        <v>25</v>
      </c>
      <c r="M19" s="1" t="s">
        <v>38</v>
      </c>
      <c r="N19" s="27" t="s">
        <v>59</v>
      </c>
      <c r="O19" s="5" t="s">
        <v>28</v>
      </c>
      <c r="P19" s="5"/>
      <c r="T19" s="1" t="s">
        <v>38</v>
      </c>
    </row>
    <row r="20" spans="1:20">
      <c r="A20" s="17">
        <v>11</v>
      </c>
      <c r="B20" s="2">
        <v>43437</v>
      </c>
      <c r="C20" s="1"/>
      <c r="D20" s="1" t="s">
        <v>24</v>
      </c>
      <c r="E20" s="1" t="s">
        <v>11</v>
      </c>
      <c r="F20" s="1">
        <v>19</v>
      </c>
      <c r="G20" s="1">
        <v>398</v>
      </c>
      <c r="H20" s="3">
        <v>50</v>
      </c>
      <c r="I20" s="1"/>
      <c r="J20" s="3">
        <v>50</v>
      </c>
      <c r="K20" s="10">
        <f t="shared" si="0"/>
        <v>0</v>
      </c>
      <c r="L20" s="1" t="s">
        <v>26</v>
      </c>
      <c r="M20" s="1"/>
      <c r="N20" s="27" t="s">
        <v>59</v>
      </c>
      <c r="O20" s="5" t="s">
        <v>28</v>
      </c>
      <c r="P20" s="5"/>
    </row>
    <row r="21" spans="1:20">
      <c r="A21" s="17">
        <v>12</v>
      </c>
      <c r="B21" s="2">
        <v>43437</v>
      </c>
      <c r="C21" s="12"/>
      <c r="D21" s="1" t="s">
        <v>14</v>
      </c>
      <c r="E21" s="1" t="s">
        <v>30</v>
      </c>
      <c r="F21" s="1">
        <v>339.2</v>
      </c>
      <c r="G21" s="1">
        <v>23002</v>
      </c>
      <c r="H21" s="3">
        <v>280</v>
      </c>
      <c r="I21" s="1"/>
      <c r="J21" s="3">
        <v>280</v>
      </c>
      <c r="K21" s="10">
        <f t="shared" si="0"/>
        <v>0</v>
      </c>
      <c r="L21" s="1" t="s">
        <v>25</v>
      </c>
      <c r="M21" s="1" t="s">
        <v>35</v>
      </c>
      <c r="N21" s="27" t="s">
        <v>59</v>
      </c>
      <c r="O21" s="5" t="s">
        <v>28</v>
      </c>
      <c r="P21" s="5"/>
    </row>
    <row r="22" spans="1:20">
      <c r="A22" s="17">
        <v>13</v>
      </c>
      <c r="B22" s="2">
        <v>43437</v>
      </c>
      <c r="C22" s="1"/>
      <c r="D22" s="1" t="s">
        <v>14</v>
      </c>
      <c r="E22" s="1" t="s">
        <v>30</v>
      </c>
      <c r="F22" s="12">
        <v>333</v>
      </c>
      <c r="G22" s="12">
        <v>55285</v>
      </c>
      <c r="H22" s="13">
        <v>20</v>
      </c>
      <c r="I22" s="1"/>
      <c r="J22" s="13">
        <v>20</v>
      </c>
      <c r="K22" s="10">
        <f t="shared" si="0"/>
        <v>0</v>
      </c>
      <c r="L22" s="1" t="s">
        <v>25</v>
      </c>
      <c r="M22" s="1" t="s">
        <v>34</v>
      </c>
      <c r="N22" s="27" t="s">
        <v>59</v>
      </c>
      <c r="O22" s="5" t="s">
        <v>28</v>
      </c>
      <c r="P22" s="5"/>
    </row>
    <row r="23" spans="1:20">
      <c r="A23" s="17">
        <v>14</v>
      </c>
      <c r="B23" s="2">
        <v>43437</v>
      </c>
      <c r="C23" s="12"/>
      <c r="D23" s="12" t="s">
        <v>14</v>
      </c>
      <c r="E23" s="12" t="s">
        <v>30</v>
      </c>
      <c r="F23" s="12">
        <v>333.1</v>
      </c>
      <c r="G23" s="12">
        <v>55515</v>
      </c>
      <c r="H23" s="13">
        <v>274</v>
      </c>
      <c r="I23" s="1"/>
      <c r="J23" s="13">
        <v>274</v>
      </c>
      <c r="K23" s="10">
        <f t="shared" si="0"/>
        <v>0</v>
      </c>
      <c r="L23" s="12" t="s">
        <v>25</v>
      </c>
      <c r="M23" s="12" t="s">
        <v>34</v>
      </c>
      <c r="N23" s="27" t="s">
        <v>59</v>
      </c>
      <c r="O23" s="14" t="s">
        <v>28</v>
      </c>
      <c r="P23" s="14"/>
    </row>
    <row r="24" spans="1:20">
      <c r="A24" s="17">
        <v>15</v>
      </c>
      <c r="B24" s="2">
        <v>43437</v>
      </c>
      <c r="C24" s="12"/>
      <c r="D24" s="12" t="s">
        <v>14</v>
      </c>
      <c r="E24" s="12" t="s">
        <v>30</v>
      </c>
      <c r="F24" s="12">
        <v>315</v>
      </c>
      <c r="G24" s="12">
        <v>57694</v>
      </c>
      <c r="H24" s="13">
        <v>430</v>
      </c>
      <c r="I24" s="1"/>
      <c r="J24" s="13">
        <v>430</v>
      </c>
      <c r="K24" s="10">
        <f t="shared" si="0"/>
        <v>0</v>
      </c>
      <c r="L24" s="12" t="s">
        <v>25</v>
      </c>
      <c r="M24" s="12" t="s">
        <v>34</v>
      </c>
      <c r="N24" s="27" t="s">
        <v>59</v>
      </c>
      <c r="O24" s="14" t="s">
        <v>28</v>
      </c>
      <c r="P24" s="14"/>
    </row>
    <row r="25" spans="1:20">
      <c r="A25" s="17">
        <v>16</v>
      </c>
      <c r="B25" s="2">
        <v>43437</v>
      </c>
      <c r="C25" s="1"/>
      <c r="D25" s="12" t="s">
        <v>14</v>
      </c>
      <c r="E25" s="12" t="s">
        <v>30</v>
      </c>
      <c r="F25" s="1">
        <v>380</v>
      </c>
      <c r="G25" s="1" t="s">
        <v>39</v>
      </c>
      <c r="H25" s="3">
        <v>520</v>
      </c>
      <c r="I25" s="1"/>
      <c r="J25" s="3">
        <v>520</v>
      </c>
      <c r="K25" s="10">
        <f t="shared" si="0"/>
        <v>0</v>
      </c>
      <c r="L25" s="12" t="s">
        <v>25</v>
      </c>
      <c r="M25" s="12" t="s">
        <v>37</v>
      </c>
      <c r="N25" s="27" t="s">
        <v>59</v>
      </c>
      <c r="O25" s="14" t="s">
        <v>28</v>
      </c>
      <c r="P25" s="14"/>
    </row>
    <row r="26" spans="1:20">
      <c r="A26" s="17">
        <v>17</v>
      </c>
      <c r="B26" s="2">
        <v>43437</v>
      </c>
      <c r="C26" s="1" t="s">
        <v>68</v>
      </c>
      <c r="D26" s="12" t="s">
        <v>23</v>
      </c>
      <c r="E26" s="12" t="s">
        <v>21</v>
      </c>
      <c r="F26" s="1">
        <v>636</v>
      </c>
      <c r="G26" s="1">
        <v>37195</v>
      </c>
      <c r="H26" s="3">
        <v>60</v>
      </c>
      <c r="I26" s="1"/>
      <c r="J26" s="3"/>
      <c r="K26" s="10">
        <f t="shared" si="0"/>
        <v>60</v>
      </c>
      <c r="L26" s="12" t="s">
        <v>25</v>
      </c>
      <c r="M26" s="12" t="s">
        <v>38</v>
      </c>
      <c r="N26" s="27" t="s">
        <v>59</v>
      </c>
      <c r="O26" s="14" t="s">
        <v>28</v>
      </c>
      <c r="P26" s="14"/>
    </row>
    <row r="27" spans="1:20">
      <c r="A27" s="17">
        <v>18</v>
      </c>
      <c r="B27" s="2">
        <v>43445</v>
      </c>
      <c r="C27" s="1"/>
      <c r="D27" s="1" t="s">
        <v>14</v>
      </c>
      <c r="E27" s="1" t="s">
        <v>6</v>
      </c>
      <c r="F27" s="1">
        <v>42</v>
      </c>
      <c r="G27" s="1" t="s">
        <v>69</v>
      </c>
      <c r="H27" s="3">
        <v>350</v>
      </c>
      <c r="I27" s="23"/>
      <c r="J27" s="3">
        <v>321</v>
      </c>
      <c r="K27" s="10">
        <f t="shared" si="0"/>
        <v>29</v>
      </c>
      <c r="L27" s="1"/>
      <c r="M27" s="1" t="s">
        <v>32</v>
      </c>
      <c r="N27" s="27" t="s">
        <v>59</v>
      </c>
      <c r="O27" s="14"/>
      <c r="P27" s="14"/>
    </row>
    <row r="28" spans="1:20">
      <c r="A28" s="17">
        <v>19</v>
      </c>
      <c r="B28" s="2">
        <v>43456</v>
      </c>
      <c r="C28" s="1"/>
      <c r="D28" s="1" t="s">
        <v>14</v>
      </c>
      <c r="E28" s="1" t="s">
        <v>22</v>
      </c>
      <c r="F28" s="1"/>
      <c r="G28" s="1"/>
      <c r="H28" s="3">
        <v>123</v>
      </c>
      <c r="I28" s="23"/>
      <c r="J28" s="3">
        <v>456</v>
      </c>
      <c r="K28" s="10">
        <f t="shared" si="0"/>
        <v>-333</v>
      </c>
      <c r="L28" s="1"/>
      <c r="M28" s="1"/>
      <c r="N28" s="27"/>
      <c r="O28" s="14"/>
      <c r="P28" s="14"/>
    </row>
    <row r="29" spans="1:20">
      <c r="A29" s="17">
        <v>20</v>
      </c>
      <c r="B29" s="1"/>
      <c r="C29" s="1"/>
      <c r="D29" s="1"/>
      <c r="E29" s="1"/>
      <c r="F29" s="1"/>
      <c r="G29" s="1"/>
      <c r="H29" s="3"/>
      <c r="I29" s="23"/>
      <c r="J29" s="3"/>
      <c r="K29" s="10">
        <f t="shared" si="0"/>
        <v>0</v>
      </c>
      <c r="L29" s="1"/>
      <c r="M29" s="1"/>
      <c r="N29" s="27"/>
      <c r="O29" s="14"/>
      <c r="P29" s="14"/>
    </row>
    <row r="30" spans="1:20">
      <c r="A30" s="17">
        <v>21</v>
      </c>
      <c r="B30" s="1"/>
      <c r="C30" s="1"/>
      <c r="D30" s="1"/>
      <c r="E30" s="1"/>
      <c r="F30" s="1"/>
      <c r="G30" s="1"/>
      <c r="H30" s="3"/>
      <c r="I30" s="23"/>
      <c r="J30" s="3"/>
      <c r="K30" s="10">
        <f t="shared" si="0"/>
        <v>0</v>
      </c>
      <c r="L30" s="1"/>
      <c r="M30" s="1"/>
      <c r="N30" s="27"/>
      <c r="O30" s="14"/>
      <c r="P30" s="14"/>
    </row>
    <row r="31" spans="1:20">
      <c r="A31" s="17">
        <v>22</v>
      </c>
      <c r="B31" s="1"/>
      <c r="C31" s="1"/>
      <c r="D31" s="1"/>
      <c r="E31" s="1"/>
      <c r="F31" s="1"/>
      <c r="G31" s="1"/>
      <c r="H31" s="3"/>
      <c r="I31" s="23"/>
      <c r="J31" s="3"/>
      <c r="K31" s="10">
        <f t="shared" si="0"/>
        <v>0</v>
      </c>
      <c r="L31" s="1"/>
      <c r="M31" s="1"/>
      <c r="N31" s="27"/>
      <c r="O31" s="14"/>
      <c r="P31" s="14"/>
    </row>
    <row r="32" spans="1:20">
      <c r="A32" s="17">
        <v>23</v>
      </c>
      <c r="B32" s="1"/>
      <c r="C32" s="1"/>
      <c r="D32" s="1"/>
      <c r="E32" s="1"/>
      <c r="F32" s="1"/>
      <c r="G32" s="1"/>
      <c r="H32" s="3"/>
      <c r="I32" s="23"/>
      <c r="J32" s="3"/>
      <c r="K32" s="10">
        <f t="shared" si="0"/>
        <v>0</v>
      </c>
      <c r="L32" s="1"/>
      <c r="M32" s="1"/>
      <c r="N32" s="27"/>
      <c r="O32" s="14"/>
      <c r="P32" s="14"/>
    </row>
    <row r="33" spans="1:16">
      <c r="A33" s="17">
        <v>24</v>
      </c>
      <c r="B33" s="1"/>
      <c r="C33" s="1"/>
      <c r="D33" s="1"/>
      <c r="E33" s="1"/>
      <c r="F33" s="1"/>
      <c r="G33" s="1"/>
      <c r="H33" s="3"/>
      <c r="I33" s="23"/>
      <c r="J33" s="3"/>
      <c r="K33" s="10">
        <f t="shared" si="0"/>
        <v>0</v>
      </c>
      <c r="L33" s="1"/>
      <c r="M33" s="1"/>
      <c r="N33" s="27"/>
      <c r="O33" s="14"/>
      <c r="P33" s="14"/>
    </row>
    <row r="34" spans="1:16">
      <c r="A34" s="17">
        <v>25</v>
      </c>
      <c r="B34" s="1"/>
      <c r="C34" s="1"/>
      <c r="D34" s="1"/>
      <c r="E34" s="1"/>
      <c r="F34" s="1"/>
      <c r="G34" s="1"/>
      <c r="H34" s="3"/>
      <c r="I34" s="23"/>
      <c r="J34" s="3"/>
      <c r="K34" s="10">
        <f t="shared" si="0"/>
        <v>0</v>
      </c>
      <c r="L34" s="1"/>
      <c r="M34" s="1"/>
      <c r="N34" s="27"/>
      <c r="O34" s="14"/>
      <c r="P34" s="14"/>
    </row>
    <row r="35" spans="1:16">
      <c r="A35" s="17">
        <v>26</v>
      </c>
      <c r="B35" s="1"/>
      <c r="C35" s="1"/>
      <c r="D35" s="1"/>
      <c r="E35" s="1"/>
      <c r="F35" s="1"/>
      <c r="G35" s="1"/>
      <c r="H35" s="3"/>
      <c r="I35" s="23"/>
      <c r="J35" s="3"/>
      <c r="K35" s="10">
        <f t="shared" si="0"/>
        <v>0</v>
      </c>
      <c r="L35" s="1"/>
      <c r="M35" s="1"/>
      <c r="N35" s="27"/>
      <c r="O35" s="14"/>
      <c r="P35" s="14"/>
    </row>
    <row r="36" spans="1:16">
      <c r="A36" s="17">
        <v>27</v>
      </c>
      <c r="B36" s="1"/>
      <c r="C36" s="1"/>
      <c r="D36" s="1"/>
      <c r="E36" s="1"/>
      <c r="F36" s="1"/>
      <c r="G36" s="1"/>
      <c r="H36" s="3"/>
      <c r="I36" s="23"/>
      <c r="J36" s="3"/>
      <c r="K36" s="10">
        <f t="shared" si="0"/>
        <v>0</v>
      </c>
      <c r="L36" s="1"/>
      <c r="M36" s="1"/>
      <c r="N36" s="27"/>
      <c r="O36" s="14"/>
      <c r="P36" s="14"/>
    </row>
    <row r="37" spans="1:16">
      <c r="A37" s="17">
        <v>28</v>
      </c>
      <c r="B37" s="1"/>
      <c r="C37" s="1"/>
      <c r="D37" s="1"/>
      <c r="E37" s="1"/>
      <c r="F37" s="1"/>
      <c r="G37" s="1"/>
      <c r="H37" s="3"/>
      <c r="I37" s="23"/>
      <c r="J37" s="3"/>
      <c r="K37" s="10">
        <f t="shared" si="0"/>
        <v>0</v>
      </c>
      <c r="L37" s="1"/>
      <c r="M37" s="1"/>
      <c r="N37" s="27"/>
      <c r="O37" s="14"/>
      <c r="P37" s="14"/>
    </row>
    <row r="38" spans="1:16">
      <c r="A38" s="17">
        <v>29</v>
      </c>
      <c r="B38" s="1"/>
      <c r="C38" s="1"/>
      <c r="D38" s="1"/>
      <c r="E38" s="1"/>
      <c r="F38" s="1"/>
      <c r="G38" s="1"/>
      <c r="H38" s="3"/>
      <c r="I38" s="23"/>
      <c r="J38" s="3"/>
      <c r="K38" s="10">
        <f t="shared" si="0"/>
        <v>0</v>
      </c>
      <c r="L38" s="1"/>
      <c r="M38" s="1"/>
      <c r="N38" s="27"/>
      <c r="O38" s="14"/>
      <c r="P38" s="14"/>
    </row>
    <row r="39" spans="1:16">
      <c r="A39" s="17">
        <v>30</v>
      </c>
      <c r="B39" s="1"/>
      <c r="C39" s="1"/>
      <c r="D39" s="1"/>
      <c r="E39" s="1"/>
      <c r="F39" s="1"/>
      <c r="G39" s="1"/>
      <c r="H39" s="3"/>
      <c r="I39" s="23"/>
      <c r="J39" s="3"/>
      <c r="K39" s="10">
        <f t="shared" si="0"/>
        <v>0</v>
      </c>
      <c r="L39" s="1"/>
      <c r="M39" s="1"/>
      <c r="N39" s="27"/>
      <c r="O39" s="14"/>
      <c r="P39" s="14"/>
    </row>
    <row r="40" spans="1:16">
      <c r="A40" s="17">
        <v>31</v>
      </c>
      <c r="B40" s="1"/>
      <c r="C40" s="1"/>
      <c r="D40" s="1"/>
      <c r="E40" s="1"/>
      <c r="F40" s="1"/>
      <c r="G40" s="1"/>
      <c r="H40" s="3"/>
      <c r="I40" s="23"/>
      <c r="J40" s="3"/>
      <c r="K40" s="10">
        <f t="shared" si="0"/>
        <v>0</v>
      </c>
      <c r="L40" s="1"/>
      <c r="M40" s="1"/>
      <c r="N40" s="27"/>
      <c r="O40" s="14"/>
      <c r="P40" s="14"/>
    </row>
    <row r="41" spans="1:16">
      <c r="A41" s="17">
        <v>32</v>
      </c>
      <c r="B41" s="1"/>
      <c r="C41" s="1"/>
      <c r="D41" s="1"/>
      <c r="E41" s="1"/>
      <c r="F41" s="1"/>
      <c r="G41" s="1"/>
      <c r="H41" s="3"/>
      <c r="I41" s="23"/>
      <c r="J41" s="3"/>
      <c r="K41" s="10">
        <f t="shared" si="0"/>
        <v>0</v>
      </c>
      <c r="L41" s="1"/>
      <c r="M41" s="1"/>
      <c r="N41" s="27"/>
      <c r="O41" s="14"/>
      <c r="P41" s="14"/>
    </row>
    <row r="42" spans="1:16">
      <c r="A42" s="17">
        <v>33</v>
      </c>
      <c r="B42" s="1"/>
      <c r="C42" s="1"/>
      <c r="D42" s="1"/>
      <c r="E42" s="1"/>
      <c r="F42" s="1"/>
      <c r="G42" s="1"/>
      <c r="H42" s="3"/>
      <c r="I42" s="23"/>
      <c r="J42" s="3"/>
      <c r="K42" s="10">
        <f t="shared" si="0"/>
        <v>0</v>
      </c>
      <c r="L42" s="1"/>
      <c r="M42" s="1"/>
      <c r="N42" s="27"/>
      <c r="O42" s="14"/>
      <c r="P42" s="14"/>
    </row>
    <row r="43" spans="1:16">
      <c r="A43" s="17">
        <v>34</v>
      </c>
      <c r="B43" s="1"/>
      <c r="C43" s="1"/>
      <c r="D43" s="1"/>
      <c r="E43" s="1"/>
      <c r="F43" s="1"/>
      <c r="G43" s="1"/>
      <c r="H43" s="3"/>
      <c r="I43" s="23"/>
      <c r="J43" s="3"/>
      <c r="K43" s="10">
        <f t="shared" si="0"/>
        <v>0</v>
      </c>
      <c r="L43" s="1"/>
      <c r="M43" s="1"/>
      <c r="N43" s="27"/>
      <c r="O43" s="14"/>
      <c r="P43" s="14"/>
    </row>
    <row r="44" spans="1:16">
      <c r="A44" s="17">
        <v>35</v>
      </c>
      <c r="B44" s="1"/>
      <c r="C44" s="1"/>
      <c r="D44" s="1"/>
      <c r="E44" s="1"/>
      <c r="F44" s="1"/>
      <c r="G44" s="1"/>
      <c r="H44" s="3"/>
      <c r="I44" s="23"/>
      <c r="J44" s="3"/>
      <c r="K44" s="10">
        <f t="shared" si="0"/>
        <v>0</v>
      </c>
      <c r="L44" s="1"/>
      <c r="M44" s="1"/>
      <c r="N44" s="27"/>
      <c r="O44" s="14"/>
      <c r="P44" s="14"/>
    </row>
    <row r="45" spans="1:16">
      <c r="A45" s="17">
        <v>36</v>
      </c>
      <c r="B45" s="1"/>
      <c r="C45" s="1"/>
      <c r="D45" s="1"/>
      <c r="E45" s="1"/>
      <c r="F45" s="1"/>
      <c r="G45" s="1"/>
      <c r="H45" s="3"/>
      <c r="I45" s="23"/>
      <c r="J45" s="3"/>
      <c r="K45" s="10">
        <f t="shared" si="0"/>
        <v>0</v>
      </c>
      <c r="L45" s="1"/>
      <c r="M45" s="1"/>
      <c r="N45" s="27"/>
      <c r="O45" s="14"/>
      <c r="P45" s="14"/>
    </row>
    <row r="46" spans="1:16">
      <c r="A46" s="17">
        <v>37</v>
      </c>
      <c r="B46" s="1"/>
      <c r="C46" s="1"/>
      <c r="D46" s="1"/>
      <c r="E46" s="1"/>
      <c r="F46" s="1"/>
      <c r="G46" s="1"/>
      <c r="H46" s="3"/>
      <c r="I46" s="23"/>
      <c r="J46" s="3"/>
      <c r="K46" s="10">
        <f t="shared" si="0"/>
        <v>0</v>
      </c>
      <c r="L46" s="1"/>
      <c r="M46" s="1"/>
      <c r="N46" s="27"/>
      <c r="O46" s="14"/>
      <c r="P46" s="14"/>
    </row>
    <row r="47" spans="1:16">
      <c r="A47" s="17">
        <v>38</v>
      </c>
      <c r="B47" s="1"/>
      <c r="C47" s="1"/>
      <c r="D47" s="1"/>
      <c r="E47" s="1"/>
      <c r="F47" s="1"/>
      <c r="G47" s="1"/>
      <c r="H47" s="3"/>
      <c r="I47" s="23"/>
      <c r="J47" s="3"/>
      <c r="K47" s="10">
        <f t="shared" si="0"/>
        <v>0</v>
      </c>
      <c r="L47" s="1"/>
      <c r="M47" s="1"/>
      <c r="N47" s="27"/>
      <c r="O47" s="14"/>
      <c r="P47" s="14"/>
    </row>
    <row r="48" spans="1:16">
      <c r="A48" s="17">
        <v>39</v>
      </c>
      <c r="B48" s="1"/>
      <c r="C48" s="1"/>
      <c r="D48" s="1"/>
      <c r="E48" s="1"/>
      <c r="F48" s="1"/>
      <c r="G48" s="1"/>
      <c r="H48" s="3"/>
      <c r="I48" s="23"/>
      <c r="J48" s="3"/>
      <c r="K48" s="10">
        <f t="shared" si="0"/>
        <v>0</v>
      </c>
      <c r="L48" s="1"/>
      <c r="M48" s="1"/>
      <c r="N48" s="27"/>
      <c r="O48" s="14"/>
      <c r="P48" s="14"/>
    </row>
    <row r="49" spans="1:16">
      <c r="A49" s="17">
        <v>40</v>
      </c>
      <c r="B49" s="1"/>
      <c r="C49" s="1"/>
      <c r="D49" s="1"/>
      <c r="E49" s="1"/>
      <c r="F49" s="1"/>
      <c r="G49" s="1"/>
      <c r="H49" s="3"/>
      <c r="I49" s="23"/>
      <c r="J49" s="3"/>
      <c r="K49" s="10">
        <f t="shared" si="0"/>
        <v>0</v>
      </c>
      <c r="L49" s="1"/>
      <c r="M49" s="1"/>
      <c r="N49" s="27"/>
      <c r="O49" s="14"/>
      <c r="P49" s="14"/>
    </row>
    <row r="50" spans="1:16">
      <c r="A50" s="17">
        <v>41</v>
      </c>
      <c r="B50" s="18"/>
      <c r="C50" s="18"/>
      <c r="D50" s="18"/>
      <c r="E50" s="18"/>
      <c r="F50" s="18"/>
      <c r="G50" s="18"/>
      <c r="H50" s="19"/>
      <c r="I50" s="23"/>
      <c r="J50" s="19"/>
      <c r="K50" s="20">
        <f t="shared" si="0"/>
        <v>0</v>
      </c>
      <c r="L50" s="18"/>
      <c r="M50" s="18"/>
      <c r="N50" s="27"/>
      <c r="O50" s="14"/>
      <c r="P50" s="14"/>
    </row>
    <row r="51" spans="1:16">
      <c r="A51" s="17">
        <v>42</v>
      </c>
      <c r="B51" s="18"/>
      <c r="C51" s="18"/>
      <c r="D51" s="18"/>
      <c r="E51" s="18"/>
      <c r="F51" s="18"/>
      <c r="G51" s="18"/>
      <c r="H51" s="19"/>
      <c r="I51" s="23"/>
      <c r="J51" s="19"/>
      <c r="K51" s="20">
        <f t="shared" ref="K51:K93" si="1">IF(I51="Да", 0, (H51-J51))</f>
        <v>0</v>
      </c>
      <c r="L51" s="18"/>
      <c r="M51" s="18"/>
      <c r="N51" s="27"/>
      <c r="O51" s="14"/>
      <c r="P51" s="14"/>
    </row>
    <row r="52" spans="1:16">
      <c r="A52" s="17">
        <v>43</v>
      </c>
      <c r="B52" s="18"/>
      <c r="C52" s="18"/>
      <c r="D52" s="18"/>
      <c r="E52" s="18"/>
      <c r="F52" s="18"/>
      <c r="G52" s="18"/>
      <c r="H52" s="19"/>
      <c r="I52" s="23"/>
      <c r="J52" s="19"/>
      <c r="K52" s="20">
        <f t="shared" si="1"/>
        <v>0</v>
      </c>
      <c r="L52" s="18"/>
      <c r="M52" s="18"/>
      <c r="N52" s="27"/>
      <c r="O52" s="14"/>
      <c r="P52" s="14"/>
    </row>
    <row r="53" spans="1:16">
      <c r="A53" s="17">
        <v>44</v>
      </c>
      <c r="B53" s="18"/>
      <c r="C53" s="18"/>
      <c r="D53" s="18"/>
      <c r="E53" s="18"/>
      <c r="F53" s="18"/>
      <c r="G53" s="18"/>
      <c r="H53" s="19"/>
      <c r="I53" s="23"/>
      <c r="J53" s="19"/>
      <c r="K53" s="20">
        <f t="shared" si="1"/>
        <v>0</v>
      </c>
      <c r="L53" s="18"/>
      <c r="M53" s="18"/>
      <c r="N53" s="27"/>
      <c r="O53" s="14"/>
      <c r="P53" s="14"/>
    </row>
    <row r="54" spans="1:16">
      <c r="A54" s="17">
        <v>45</v>
      </c>
      <c r="B54" s="18"/>
      <c r="C54" s="18"/>
      <c r="D54" s="18"/>
      <c r="E54" s="18"/>
      <c r="F54" s="18"/>
      <c r="G54" s="18"/>
      <c r="H54" s="19"/>
      <c r="I54" s="23"/>
      <c r="J54" s="19"/>
      <c r="K54" s="20">
        <f t="shared" si="1"/>
        <v>0</v>
      </c>
      <c r="L54" s="18"/>
      <c r="M54" s="18"/>
      <c r="N54" s="27"/>
      <c r="O54" s="14"/>
      <c r="P54" s="14"/>
    </row>
    <row r="55" spans="1:16">
      <c r="A55" s="17">
        <v>46</v>
      </c>
      <c r="B55" s="18"/>
      <c r="C55" s="18"/>
      <c r="D55" s="18"/>
      <c r="E55" s="18"/>
      <c r="F55" s="18"/>
      <c r="G55" s="18"/>
      <c r="H55" s="19"/>
      <c r="I55" s="23"/>
      <c r="J55" s="19"/>
      <c r="K55" s="20">
        <f t="shared" si="1"/>
        <v>0</v>
      </c>
      <c r="L55" s="18"/>
      <c r="M55" s="18"/>
      <c r="N55" s="27"/>
      <c r="O55" s="14"/>
      <c r="P55" s="14"/>
    </row>
    <row r="56" spans="1:16">
      <c r="A56" s="17">
        <v>47</v>
      </c>
      <c r="B56" s="18"/>
      <c r="C56" s="18"/>
      <c r="D56" s="18"/>
      <c r="E56" s="18"/>
      <c r="F56" s="18"/>
      <c r="G56" s="18"/>
      <c r="H56" s="19"/>
      <c r="I56" s="23"/>
      <c r="J56" s="19"/>
      <c r="K56" s="20">
        <f t="shared" si="1"/>
        <v>0</v>
      </c>
      <c r="L56" s="18"/>
      <c r="M56" s="18"/>
      <c r="N56" s="27"/>
      <c r="O56" s="14"/>
      <c r="P56" s="14"/>
    </row>
    <row r="57" spans="1:16">
      <c r="A57" s="17">
        <v>48</v>
      </c>
      <c r="B57" s="18"/>
      <c r="C57" s="18"/>
      <c r="D57" s="18"/>
      <c r="E57" s="18"/>
      <c r="F57" s="18"/>
      <c r="G57" s="18"/>
      <c r="H57" s="19"/>
      <c r="I57" s="23"/>
      <c r="J57" s="19"/>
      <c r="K57" s="20">
        <f t="shared" si="1"/>
        <v>0</v>
      </c>
      <c r="L57" s="18"/>
      <c r="M57" s="18"/>
      <c r="N57" s="27"/>
      <c r="O57" s="14"/>
      <c r="P57" s="14"/>
    </row>
    <row r="58" spans="1:16">
      <c r="A58" s="17">
        <v>49</v>
      </c>
      <c r="B58" s="18"/>
      <c r="C58" s="18"/>
      <c r="D58" s="18"/>
      <c r="E58" s="18"/>
      <c r="F58" s="18"/>
      <c r="G58" s="18"/>
      <c r="H58" s="19"/>
      <c r="I58" s="23"/>
      <c r="J58" s="19"/>
      <c r="K58" s="20">
        <f t="shared" si="1"/>
        <v>0</v>
      </c>
      <c r="L58" s="18"/>
      <c r="M58" s="18"/>
      <c r="N58" s="27"/>
      <c r="O58" s="14"/>
      <c r="P58" s="14"/>
    </row>
    <row r="59" spans="1:16">
      <c r="A59" s="17">
        <v>50</v>
      </c>
      <c r="B59" s="18"/>
      <c r="C59" s="18"/>
      <c r="D59" s="18"/>
      <c r="E59" s="18"/>
      <c r="F59" s="18"/>
      <c r="G59" s="18"/>
      <c r="H59" s="19"/>
      <c r="I59" s="23"/>
      <c r="J59" s="19"/>
      <c r="K59" s="20">
        <f t="shared" si="1"/>
        <v>0</v>
      </c>
      <c r="L59" s="18"/>
      <c r="M59" s="18"/>
      <c r="N59" s="27"/>
      <c r="O59" s="14"/>
      <c r="P59" s="14"/>
    </row>
    <row r="60" spans="1:16">
      <c r="A60" s="17">
        <v>51</v>
      </c>
      <c r="B60" s="18"/>
      <c r="C60" s="18"/>
      <c r="D60" s="18"/>
      <c r="E60" s="18"/>
      <c r="F60" s="18"/>
      <c r="G60" s="18"/>
      <c r="H60" s="19"/>
      <c r="I60" s="23"/>
      <c r="J60" s="19"/>
      <c r="K60" s="20">
        <f t="shared" si="1"/>
        <v>0</v>
      </c>
      <c r="L60" s="18"/>
      <c r="M60" s="18"/>
      <c r="N60" s="27"/>
      <c r="O60" s="14"/>
      <c r="P60" s="14"/>
    </row>
    <row r="61" spans="1:16">
      <c r="A61" s="17">
        <v>52</v>
      </c>
      <c r="B61" s="18"/>
      <c r="C61" s="18"/>
      <c r="D61" s="18"/>
      <c r="E61" s="18"/>
      <c r="F61" s="18"/>
      <c r="G61" s="18"/>
      <c r="H61" s="19"/>
      <c r="I61" s="23"/>
      <c r="J61" s="19"/>
      <c r="K61" s="20">
        <f t="shared" si="1"/>
        <v>0</v>
      </c>
      <c r="L61" s="18"/>
      <c r="M61" s="18"/>
      <c r="N61" s="27"/>
      <c r="O61" s="14"/>
      <c r="P61" s="14"/>
    </row>
    <row r="62" spans="1:16">
      <c r="A62" s="17">
        <v>53</v>
      </c>
      <c r="B62" s="18"/>
      <c r="C62" s="18"/>
      <c r="D62" s="18"/>
      <c r="E62" s="18"/>
      <c r="F62" s="18"/>
      <c r="G62" s="18"/>
      <c r="H62" s="19"/>
      <c r="I62" s="23"/>
      <c r="J62" s="19"/>
      <c r="K62" s="20">
        <f t="shared" si="1"/>
        <v>0</v>
      </c>
      <c r="L62" s="18"/>
      <c r="M62" s="18"/>
      <c r="N62" s="27"/>
      <c r="O62" s="14"/>
      <c r="P62" s="14"/>
    </row>
    <row r="63" spans="1:16">
      <c r="A63" s="17">
        <v>54</v>
      </c>
      <c r="B63" s="18"/>
      <c r="C63" s="18"/>
      <c r="D63" s="18"/>
      <c r="E63" s="18"/>
      <c r="F63" s="18"/>
      <c r="G63" s="18"/>
      <c r="H63" s="19"/>
      <c r="I63" s="23"/>
      <c r="J63" s="19"/>
      <c r="K63" s="20">
        <f t="shared" si="1"/>
        <v>0</v>
      </c>
      <c r="L63" s="18"/>
      <c r="M63" s="18"/>
      <c r="N63" s="27"/>
      <c r="O63" s="14"/>
      <c r="P63" s="14"/>
    </row>
    <row r="64" spans="1:16">
      <c r="A64" s="17">
        <v>55</v>
      </c>
      <c r="B64" s="18"/>
      <c r="C64" s="18"/>
      <c r="D64" s="18"/>
      <c r="E64" s="18"/>
      <c r="F64" s="18"/>
      <c r="G64" s="18"/>
      <c r="H64" s="19"/>
      <c r="I64" s="23"/>
      <c r="J64" s="19"/>
      <c r="K64" s="20">
        <f t="shared" si="1"/>
        <v>0</v>
      </c>
      <c r="L64" s="18"/>
      <c r="M64" s="18"/>
      <c r="N64" s="27"/>
      <c r="O64" s="14"/>
      <c r="P64" s="14"/>
    </row>
    <row r="65" spans="1:16">
      <c r="A65" s="17">
        <v>56</v>
      </c>
      <c r="B65" s="18"/>
      <c r="C65" s="18"/>
      <c r="D65" s="18"/>
      <c r="E65" s="18"/>
      <c r="F65" s="18"/>
      <c r="G65" s="18"/>
      <c r="H65" s="19"/>
      <c r="I65" s="23"/>
      <c r="J65" s="19"/>
      <c r="K65" s="20">
        <f t="shared" si="1"/>
        <v>0</v>
      </c>
      <c r="L65" s="18"/>
      <c r="M65" s="18"/>
      <c r="N65" s="27"/>
      <c r="O65" s="14"/>
      <c r="P65" s="14"/>
    </row>
    <row r="66" spans="1:16">
      <c r="A66" s="17">
        <v>57</v>
      </c>
      <c r="B66" s="18"/>
      <c r="C66" s="18"/>
      <c r="D66" s="18"/>
      <c r="E66" s="18"/>
      <c r="F66" s="18"/>
      <c r="G66" s="18"/>
      <c r="H66" s="19"/>
      <c r="I66" s="23"/>
      <c r="J66" s="19"/>
      <c r="K66" s="20">
        <f t="shared" si="1"/>
        <v>0</v>
      </c>
      <c r="L66" s="18"/>
      <c r="M66" s="18"/>
      <c r="N66" s="27"/>
      <c r="O66" s="14"/>
      <c r="P66" s="14"/>
    </row>
    <row r="67" spans="1:16">
      <c r="A67" s="17">
        <v>58</v>
      </c>
      <c r="B67" s="18"/>
      <c r="C67" s="18"/>
      <c r="D67" s="18"/>
      <c r="E67" s="18"/>
      <c r="F67" s="18"/>
      <c r="G67" s="18"/>
      <c r="H67" s="19"/>
      <c r="I67" s="23"/>
      <c r="J67" s="19"/>
      <c r="K67" s="20">
        <f t="shared" si="1"/>
        <v>0</v>
      </c>
      <c r="L67" s="18"/>
      <c r="M67" s="18"/>
      <c r="N67" s="27"/>
      <c r="O67" s="14"/>
      <c r="P67" s="14"/>
    </row>
    <row r="68" spans="1:16">
      <c r="A68" s="17">
        <v>59</v>
      </c>
      <c r="B68" s="18"/>
      <c r="C68" s="18"/>
      <c r="D68" s="18"/>
      <c r="E68" s="18"/>
      <c r="F68" s="18"/>
      <c r="G68" s="18"/>
      <c r="H68" s="19"/>
      <c r="I68" s="23"/>
      <c r="J68" s="19"/>
      <c r="K68" s="20">
        <f t="shared" si="1"/>
        <v>0</v>
      </c>
      <c r="L68" s="18"/>
      <c r="M68" s="18"/>
      <c r="N68" s="27"/>
      <c r="O68" s="14"/>
      <c r="P68" s="14"/>
    </row>
    <row r="69" spans="1:16">
      <c r="A69" s="17">
        <v>60</v>
      </c>
      <c r="B69" s="18"/>
      <c r="C69" s="18"/>
      <c r="D69" s="18"/>
      <c r="E69" s="18"/>
      <c r="F69" s="18"/>
      <c r="G69" s="18"/>
      <c r="H69" s="19"/>
      <c r="I69" s="23"/>
      <c r="J69" s="19"/>
      <c r="K69" s="20">
        <f t="shared" si="1"/>
        <v>0</v>
      </c>
      <c r="L69" s="18"/>
      <c r="M69" s="18"/>
      <c r="N69" s="27"/>
      <c r="O69" s="14"/>
      <c r="P69" s="14"/>
    </row>
    <row r="70" spans="1:16">
      <c r="A70" s="17">
        <v>61</v>
      </c>
      <c r="B70" s="18"/>
      <c r="C70" s="18"/>
      <c r="D70" s="18"/>
      <c r="E70" s="18"/>
      <c r="F70" s="18"/>
      <c r="G70" s="18"/>
      <c r="H70" s="19"/>
      <c r="I70" s="23"/>
      <c r="J70" s="19"/>
      <c r="K70" s="20">
        <f t="shared" si="1"/>
        <v>0</v>
      </c>
      <c r="L70" s="18"/>
      <c r="M70" s="18"/>
      <c r="N70" s="27"/>
      <c r="O70" s="14"/>
      <c r="P70" s="14"/>
    </row>
    <row r="71" spans="1:16">
      <c r="A71" s="17">
        <v>62</v>
      </c>
      <c r="B71" s="18"/>
      <c r="C71" s="18"/>
      <c r="D71" s="18"/>
      <c r="E71" s="18"/>
      <c r="F71" s="18"/>
      <c r="G71" s="18"/>
      <c r="H71" s="19"/>
      <c r="I71" s="23"/>
      <c r="J71" s="19"/>
      <c r="K71" s="20">
        <f t="shared" si="1"/>
        <v>0</v>
      </c>
      <c r="L71" s="18"/>
      <c r="M71" s="18"/>
      <c r="N71" s="27"/>
      <c r="O71" s="14"/>
      <c r="P71" s="14"/>
    </row>
    <row r="72" spans="1:16">
      <c r="A72" s="17">
        <v>63</v>
      </c>
      <c r="B72" s="18"/>
      <c r="C72" s="18"/>
      <c r="D72" s="18"/>
      <c r="E72" s="18"/>
      <c r="F72" s="18"/>
      <c r="G72" s="18"/>
      <c r="H72" s="19"/>
      <c r="I72" s="23"/>
      <c r="J72" s="19"/>
      <c r="K72" s="20">
        <f t="shared" si="1"/>
        <v>0</v>
      </c>
      <c r="L72" s="18"/>
      <c r="M72" s="18"/>
      <c r="N72" s="27"/>
      <c r="O72" s="14"/>
      <c r="P72" s="14"/>
    </row>
    <row r="73" spans="1:16">
      <c r="A73" s="17">
        <v>64</v>
      </c>
      <c r="B73" s="18"/>
      <c r="C73" s="18"/>
      <c r="D73" s="18"/>
      <c r="E73" s="18"/>
      <c r="F73" s="18"/>
      <c r="G73" s="18"/>
      <c r="H73" s="19"/>
      <c r="I73" s="23"/>
      <c r="J73" s="19"/>
      <c r="K73" s="20">
        <f t="shared" si="1"/>
        <v>0</v>
      </c>
      <c r="L73" s="18"/>
      <c r="M73" s="18"/>
      <c r="N73" s="27"/>
      <c r="O73" s="14"/>
      <c r="P73" s="14"/>
    </row>
    <row r="74" spans="1:16">
      <c r="A74" s="17">
        <v>65</v>
      </c>
      <c r="B74" s="18"/>
      <c r="C74" s="18"/>
      <c r="D74" s="18"/>
      <c r="E74" s="18"/>
      <c r="F74" s="18"/>
      <c r="G74" s="18"/>
      <c r="H74" s="19"/>
      <c r="I74" s="23"/>
      <c r="J74" s="19"/>
      <c r="K74" s="20">
        <f t="shared" si="1"/>
        <v>0</v>
      </c>
      <c r="L74" s="18"/>
      <c r="M74" s="18"/>
      <c r="N74" s="27"/>
      <c r="O74" s="14"/>
      <c r="P74" s="14"/>
    </row>
    <row r="75" spans="1:16">
      <c r="A75" s="17">
        <v>66</v>
      </c>
      <c r="B75" s="18"/>
      <c r="C75" s="18"/>
      <c r="D75" s="18"/>
      <c r="E75" s="18"/>
      <c r="F75" s="18"/>
      <c r="G75" s="18"/>
      <c r="H75" s="19"/>
      <c r="I75" s="23"/>
      <c r="J75" s="19"/>
      <c r="K75" s="20">
        <f t="shared" si="1"/>
        <v>0</v>
      </c>
      <c r="L75" s="18"/>
      <c r="M75" s="18"/>
      <c r="N75" s="27"/>
      <c r="O75" s="14"/>
      <c r="P75" s="14"/>
    </row>
    <row r="76" spans="1:16">
      <c r="A76" s="17">
        <v>67</v>
      </c>
      <c r="B76" s="18"/>
      <c r="C76" s="18"/>
      <c r="D76" s="18"/>
      <c r="E76" s="18"/>
      <c r="F76" s="18"/>
      <c r="G76" s="18"/>
      <c r="H76" s="19"/>
      <c r="I76" s="23"/>
      <c r="J76" s="19"/>
      <c r="K76" s="20">
        <f t="shared" si="1"/>
        <v>0</v>
      </c>
      <c r="L76" s="18"/>
      <c r="M76" s="18"/>
      <c r="N76" s="27"/>
      <c r="O76" s="14"/>
      <c r="P76" s="14"/>
    </row>
    <row r="77" spans="1:16">
      <c r="A77" s="17">
        <v>68</v>
      </c>
      <c r="B77" s="18"/>
      <c r="C77" s="18"/>
      <c r="D77" s="18"/>
      <c r="E77" s="18"/>
      <c r="F77" s="18"/>
      <c r="G77" s="18"/>
      <c r="H77" s="19"/>
      <c r="I77" s="23"/>
      <c r="J77" s="19"/>
      <c r="K77" s="20">
        <f t="shared" si="1"/>
        <v>0</v>
      </c>
      <c r="L77" s="18"/>
      <c r="M77" s="18"/>
      <c r="N77" s="27"/>
      <c r="O77" s="14"/>
      <c r="P77" s="14"/>
    </row>
    <row r="78" spans="1:16">
      <c r="A78" s="17">
        <v>69</v>
      </c>
      <c r="B78" s="18"/>
      <c r="C78" s="18"/>
      <c r="D78" s="18"/>
      <c r="E78" s="18"/>
      <c r="F78" s="18"/>
      <c r="G78" s="18"/>
      <c r="H78" s="19"/>
      <c r="I78" s="23"/>
      <c r="J78" s="19"/>
      <c r="K78" s="20">
        <f t="shared" si="1"/>
        <v>0</v>
      </c>
      <c r="L78" s="18"/>
      <c r="M78" s="18"/>
      <c r="N78" s="27"/>
      <c r="O78" s="14"/>
      <c r="P78" s="14"/>
    </row>
    <row r="79" spans="1:16">
      <c r="A79" s="17">
        <v>70</v>
      </c>
      <c r="B79" s="18"/>
      <c r="C79" s="18"/>
      <c r="D79" s="18"/>
      <c r="E79" s="18"/>
      <c r="F79" s="18"/>
      <c r="G79" s="18"/>
      <c r="H79" s="19"/>
      <c r="I79" s="23"/>
      <c r="J79" s="19"/>
      <c r="K79" s="20">
        <f t="shared" si="1"/>
        <v>0</v>
      </c>
      <c r="L79" s="18"/>
      <c r="M79" s="18"/>
      <c r="N79" s="27"/>
      <c r="O79" s="14"/>
      <c r="P79" s="14"/>
    </row>
    <row r="80" spans="1:16">
      <c r="A80" s="17">
        <v>71</v>
      </c>
      <c r="B80" s="18"/>
      <c r="C80" s="18"/>
      <c r="D80" s="18"/>
      <c r="E80" s="18"/>
      <c r="F80" s="18"/>
      <c r="G80" s="18"/>
      <c r="H80" s="19"/>
      <c r="I80" s="23"/>
      <c r="J80" s="19"/>
      <c r="K80" s="20">
        <f t="shared" si="1"/>
        <v>0</v>
      </c>
      <c r="L80" s="18"/>
      <c r="M80" s="18"/>
      <c r="N80" s="27"/>
      <c r="O80" s="14"/>
      <c r="P80" s="14"/>
    </row>
    <row r="81" spans="1:16">
      <c r="A81" s="17">
        <v>72</v>
      </c>
      <c r="B81" s="18"/>
      <c r="C81" s="18"/>
      <c r="D81" s="18"/>
      <c r="E81" s="18"/>
      <c r="F81" s="18"/>
      <c r="G81" s="18"/>
      <c r="H81" s="19"/>
      <c r="I81" s="23"/>
      <c r="J81" s="19"/>
      <c r="K81" s="20">
        <f t="shared" si="1"/>
        <v>0</v>
      </c>
      <c r="L81" s="18"/>
      <c r="M81" s="18"/>
      <c r="N81" s="27"/>
      <c r="O81" s="14"/>
      <c r="P81" s="14"/>
    </row>
    <row r="82" spans="1:16">
      <c r="A82" s="17">
        <v>73</v>
      </c>
      <c r="B82" s="18"/>
      <c r="C82" s="18"/>
      <c r="D82" s="18"/>
      <c r="E82" s="18"/>
      <c r="F82" s="18"/>
      <c r="G82" s="18"/>
      <c r="H82" s="19"/>
      <c r="I82" s="23"/>
      <c r="J82" s="19"/>
      <c r="K82" s="20">
        <f t="shared" si="1"/>
        <v>0</v>
      </c>
      <c r="L82" s="18"/>
      <c r="M82" s="18"/>
      <c r="N82" s="27"/>
      <c r="O82" s="14"/>
      <c r="P82" s="14"/>
    </row>
    <row r="83" spans="1:16">
      <c r="A83" s="17">
        <v>74</v>
      </c>
      <c r="B83" s="18"/>
      <c r="C83" s="18"/>
      <c r="D83" s="18"/>
      <c r="E83" s="18"/>
      <c r="F83" s="18"/>
      <c r="G83" s="18"/>
      <c r="H83" s="19"/>
      <c r="I83" s="23"/>
      <c r="J83" s="19"/>
      <c r="K83" s="20">
        <f t="shared" si="1"/>
        <v>0</v>
      </c>
      <c r="L83" s="18"/>
      <c r="M83" s="18"/>
      <c r="N83" s="27"/>
      <c r="O83" s="14"/>
      <c r="P83" s="14"/>
    </row>
    <row r="84" spans="1:16">
      <c r="A84" s="17">
        <v>75</v>
      </c>
      <c r="B84" s="18"/>
      <c r="C84" s="18"/>
      <c r="D84" s="18"/>
      <c r="E84" s="18"/>
      <c r="F84" s="18"/>
      <c r="G84" s="18"/>
      <c r="H84" s="19"/>
      <c r="I84" s="23"/>
      <c r="J84" s="19"/>
      <c r="K84" s="20">
        <f t="shared" si="1"/>
        <v>0</v>
      </c>
      <c r="L84" s="18"/>
      <c r="M84" s="18"/>
      <c r="N84" s="27"/>
      <c r="O84" s="14"/>
      <c r="P84" s="14"/>
    </row>
    <row r="85" spans="1:16">
      <c r="A85" s="17">
        <v>76</v>
      </c>
      <c r="B85" s="18"/>
      <c r="C85" s="18"/>
      <c r="D85" s="18"/>
      <c r="E85" s="18"/>
      <c r="F85" s="18"/>
      <c r="G85" s="18"/>
      <c r="H85" s="19"/>
      <c r="I85" s="23"/>
      <c r="J85" s="19"/>
      <c r="K85" s="20">
        <f t="shared" si="1"/>
        <v>0</v>
      </c>
      <c r="L85" s="18"/>
      <c r="M85" s="18"/>
      <c r="N85" s="27"/>
      <c r="O85" s="14"/>
      <c r="P85" s="14"/>
    </row>
    <row r="86" spans="1:16">
      <c r="A86" s="17">
        <v>77</v>
      </c>
      <c r="B86" s="18"/>
      <c r="C86" s="18"/>
      <c r="D86" s="18"/>
      <c r="E86" s="18"/>
      <c r="F86" s="18"/>
      <c r="G86" s="18"/>
      <c r="H86" s="19"/>
      <c r="I86" s="23"/>
      <c r="J86" s="19"/>
      <c r="K86" s="20">
        <f t="shared" si="1"/>
        <v>0</v>
      </c>
      <c r="L86" s="18"/>
      <c r="M86" s="18"/>
      <c r="N86" s="27"/>
      <c r="O86" s="14"/>
      <c r="P86" s="14"/>
    </row>
    <row r="87" spans="1:16">
      <c r="A87" s="17">
        <v>78</v>
      </c>
      <c r="B87" s="18"/>
      <c r="C87" s="18"/>
      <c r="D87" s="18"/>
      <c r="E87" s="18"/>
      <c r="F87" s="18"/>
      <c r="G87" s="18"/>
      <c r="H87" s="19"/>
      <c r="I87" s="23"/>
      <c r="J87" s="19"/>
      <c r="K87" s="20">
        <f t="shared" si="1"/>
        <v>0</v>
      </c>
      <c r="L87" s="18"/>
      <c r="M87" s="18"/>
      <c r="N87" s="27"/>
      <c r="O87" s="14"/>
      <c r="P87" s="14"/>
    </row>
    <row r="88" spans="1:16">
      <c r="A88" s="17">
        <v>79</v>
      </c>
      <c r="B88" s="18"/>
      <c r="C88" s="18"/>
      <c r="D88" s="18"/>
      <c r="E88" s="18"/>
      <c r="F88" s="18"/>
      <c r="G88" s="18"/>
      <c r="H88" s="19"/>
      <c r="I88" s="23"/>
      <c r="J88" s="19"/>
      <c r="K88" s="20">
        <f t="shared" si="1"/>
        <v>0</v>
      </c>
      <c r="L88" s="18"/>
      <c r="M88" s="18"/>
      <c r="N88" s="27"/>
      <c r="O88" s="14"/>
      <c r="P88" s="14"/>
    </row>
    <row r="89" spans="1:16">
      <c r="A89" s="17">
        <v>80</v>
      </c>
      <c r="B89" s="18"/>
      <c r="C89" s="18"/>
      <c r="D89" s="18"/>
      <c r="E89" s="18"/>
      <c r="F89" s="18"/>
      <c r="G89" s="18"/>
      <c r="H89" s="19"/>
      <c r="I89" s="23"/>
      <c r="J89" s="19"/>
      <c r="K89" s="20">
        <f t="shared" si="1"/>
        <v>0</v>
      </c>
      <c r="L89" s="18"/>
      <c r="M89" s="18"/>
      <c r="N89" s="27"/>
      <c r="O89" s="14"/>
      <c r="P89" s="14"/>
    </row>
    <row r="90" spans="1:16">
      <c r="A90" s="17">
        <v>81</v>
      </c>
      <c r="B90" s="18"/>
      <c r="C90" s="18"/>
      <c r="D90" s="18"/>
      <c r="E90" s="18"/>
      <c r="F90" s="18"/>
      <c r="G90" s="18"/>
      <c r="H90" s="19"/>
      <c r="I90" s="23"/>
      <c r="J90" s="19"/>
      <c r="K90" s="20">
        <f t="shared" si="1"/>
        <v>0</v>
      </c>
      <c r="L90" s="18"/>
      <c r="M90" s="18"/>
      <c r="N90" s="27"/>
      <c r="O90" s="14"/>
      <c r="P90" s="14"/>
    </row>
    <row r="91" spans="1:16">
      <c r="A91" s="17">
        <v>82</v>
      </c>
      <c r="B91" s="18"/>
      <c r="C91" s="18"/>
      <c r="D91" s="18"/>
      <c r="E91" s="18"/>
      <c r="F91" s="18"/>
      <c r="G91" s="18"/>
      <c r="H91" s="19"/>
      <c r="I91" s="23"/>
      <c r="J91" s="19"/>
      <c r="K91" s="20">
        <f t="shared" si="1"/>
        <v>0</v>
      </c>
      <c r="L91" s="18"/>
      <c r="M91" s="18"/>
      <c r="N91" s="27"/>
      <c r="O91" s="14"/>
      <c r="P91" s="14"/>
    </row>
    <row r="92" spans="1:16">
      <c r="A92" s="17">
        <v>83</v>
      </c>
      <c r="B92" s="18"/>
      <c r="C92" s="18"/>
      <c r="D92" s="18"/>
      <c r="E92" s="18"/>
      <c r="F92" s="18"/>
      <c r="G92" s="18"/>
      <c r="H92" s="19"/>
      <c r="I92" s="23"/>
      <c r="J92" s="19"/>
      <c r="K92" s="20">
        <f t="shared" si="1"/>
        <v>0</v>
      </c>
      <c r="L92" s="18"/>
      <c r="M92" s="18"/>
      <c r="N92" s="27"/>
      <c r="O92" s="14"/>
      <c r="P92" s="14"/>
    </row>
    <row r="93" spans="1:16">
      <c r="A93" s="17">
        <v>84</v>
      </c>
      <c r="B93" s="18"/>
      <c r="C93" s="18"/>
      <c r="D93" s="18"/>
      <c r="E93" s="18"/>
      <c r="F93" s="18"/>
      <c r="G93" s="18"/>
      <c r="H93" s="19"/>
      <c r="I93" s="23"/>
      <c r="J93" s="19"/>
      <c r="K93" s="20">
        <f t="shared" si="1"/>
        <v>0</v>
      </c>
      <c r="L93" s="18"/>
      <c r="M93" s="18"/>
      <c r="N93" s="27"/>
      <c r="O93" s="14"/>
      <c r="P93" s="14"/>
    </row>
    <row r="94" spans="1:16">
      <c r="A94" s="17">
        <v>85</v>
      </c>
      <c r="B94" s="18"/>
      <c r="C94" s="18"/>
      <c r="D94" s="18"/>
      <c r="E94" s="18"/>
      <c r="F94" s="18"/>
      <c r="G94" s="18"/>
      <c r="H94" s="19"/>
      <c r="I94" s="23"/>
      <c r="J94" s="19"/>
      <c r="K94" s="20">
        <f t="shared" ref="K94:K139" si="2">IF(I94="Да", 0, (H94-J94))</f>
        <v>0</v>
      </c>
      <c r="L94" s="18"/>
      <c r="M94" s="18"/>
      <c r="N94" s="27"/>
      <c r="O94" s="14"/>
      <c r="P94" s="14"/>
    </row>
    <row r="95" spans="1:16">
      <c r="A95" s="17">
        <v>86</v>
      </c>
      <c r="B95" s="18"/>
      <c r="C95" s="18"/>
      <c r="D95" s="18"/>
      <c r="E95" s="18"/>
      <c r="F95" s="18"/>
      <c r="G95" s="18"/>
      <c r="H95" s="19"/>
      <c r="I95" s="23"/>
      <c r="J95" s="19"/>
      <c r="K95" s="20">
        <f t="shared" si="2"/>
        <v>0</v>
      </c>
      <c r="L95" s="18"/>
      <c r="M95" s="18"/>
      <c r="N95" s="27"/>
      <c r="O95" s="14"/>
      <c r="P95" s="14"/>
    </row>
    <row r="96" spans="1:16">
      <c r="A96" s="17">
        <v>87</v>
      </c>
      <c r="B96" s="18"/>
      <c r="C96" s="18"/>
      <c r="D96" s="18"/>
      <c r="E96" s="18"/>
      <c r="F96" s="18"/>
      <c r="G96" s="18"/>
      <c r="H96" s="19"/>
      <c r="I96" s="23"/>
      <c r="J96" s="19"/>
      <c r="K96" s="20">
        <f t="shared" si="2"/>
        <v>0</v>
      </c>
      <c r="L96" s="18"/>
      <c r="M96" s="18"/>
      <c r="N96" s="27"/>
      <c r="O96" s="14"/>
      <c r="P96" s="14"/>
    </row>
    <row r="97" spans="1:16">
      <c r="A97" s="17">
        <v>88</v>
      </c>
      <c r="B97" s="18"/>
      <c r="C97" s="18"/>
      <c r="D97" s="18"/>
      <c r="E97" s="18"/>
      <c r="F97" s="18"/>
      <c r="G97" s="18"/>
      <c r="H97" s="19"/>
      <c r="I97" s="23"/>
      <c r="J97" s="19"/>
      <c r="K97" s="20">
        <f t="shared" si="2"/>
        <v>0</v>
      </c>
      <c r="L97" s="18"/>
      <c r="M97" s="18"/>
      <c r="N97" s="27"/>
      <c r="O97" s="14"/>
      <c r="P97" s="14"/>
    </row>
    <row r="98" spans="1:16">
      <c r="A98" s="17">
        <v>89</v>
      </c>
      <c r="B98" s="18"/>
      <c r="C98" s="18"/>
      <c r="D98" s="18"/>
      <c r="E98" s="18"/>
      <c r="F98" s="18"/>
      <c r="G98" s="18"/>
      <c r="H98" s="19"/>
      <c r="I98" s="23"/>
      <c r="J98" s="19"/>
      <c r="K98" s="20">
        <f t="shared" si="2"/>
        <v>0</v>
      </c>
      <c r="L98" s="18"/>
      <c r="M98" s="18"/>
      <c r="N98" s="27"/>
      <c r="O98" s="14"/>
      <c r="P98" s="14"/>
    </row>
    <row r="99" spans="1:16">
      <c r="A99" s="17">
        <v>90</v>
      </c>
      <c r="B99" s="18"/>
      <c r="C99" s="18"/>
      <c r="D99" s="18"/>
      <c r="E99" s="18"/>
      <c r="F99" s="18"/>
      <c r="G99" s="18"/>
      <c r="H99" s="19"/>
      <c r="I99" s="23"/>
      <c r="J99" s="19"/>
      <c r="K99" s="20">
        <f t="shared" si="2"/>
        <v>0</v>
      </c>
      <c r="L99" s="18"/>
      <c r="M99" s="18"/>
      <c r="N99" s="27"/>
      <c r="O99" s="14"/>
      <c r="P99" s="14"/>
    </row>
    <row r="100" spans="1:16">
      <c r="A100" s="17">
        <v>91</v>
      </c>
      <c r="B100" s="18"/>
      <c r="C100" s="18"/>
      <c r="D100" s="18"/>
      <c r="E100" s="18"/>
      <c r="F100" s="18"/>
      <c r="G100" s="18"/>
      <c r="H100" s="19"/>
      <c r="I100" s="23"/>
      <c r="J100" s="19"/>
      <c r="K100" s="20">
        <f t="shared" si="2"/>
        <v>0</v>
      </c>
      <c r="L100" s="18"/>
      <c r="M100" s="18"/>
      <c r="N100" s="27"/>
      <c r="O100" s="14"/>
      <c r="P100" s="14"/>
    </row>
    <row r="101" spans="1:16">
      <c r="A101" s="17">
        <v>92</v>
      </c>
      <c r="B101" s="18"/>
      <c r="C101" s="18"/>
      <c r="D101" s="18"/>
      <c r="E101" s="18"/>
      <c r="F101" s="18"/>
      <c r="G101" s="18"/>
      <c r="H101" s="19"/>
      <c r="I101" s="23"/>
      <c r="J101" s="19"/>
      <c r="K101" s="20">
        <f t="shared" si="2"/>
        <v>0</v>
      </c>
      <c r="L101" s="18"/>
      <c r="M101" s="18"/>
      <c r="N101" s="27"/>
      <c r="O101" s="14"/>
      <c r="P101" s="14"/>
    </row>
    <row r="102" spans="1:16">
      <c r="A102" s="17">
        <v>93</v>
      </c>
      <c r="B102" s="18"/>
      <c r="C102" s="18"/>
      <c r="D102" s="18"/>
      <c r="E102" s="18"/>
      <c r="F102" s="18"/>
      <c r="G102" s="18"/>
      <c r="H102" s="19"/>
      <c r="I102" s="23"/>
      <c r="J102" s="19"/>
      <c r="K102" s="20">
        <f t="shared" si="2"/>
        <v>0</v>
      </c>
      <c r="L102" s="18"/>
      <c r="M102" s="18"/>
      <c r="N102" s="27"/>
      <c r="O102" s="14"/>
      <c r="P102" s="14"/>
    </row>
    <row r="103" spans="1:16">
      <c r="A103" s="17">
        <v>94</v>
      </c>
      <c r="B103" s="18"/>
      <c r="C103" s="18"/>
      <c r="D103" s="18"/>
      <c r="E103" s="18"/>
      <c r="F103" s="18"/>
      <c r="G103" s="18"/>
      <c r="H103" s="19"/>
      <c r="I103" s="23"/>
      <c r="J103" s="19"/>
      <c r="K103" s="20">
        <f t="shared" si="2"/>
        <v>0</v>
      </c>
      <c r="L103" s="18"/>
      <c r="M103" s="18"/>
      <c r="N103" s="27"/>
      <c r="O103" s="14"/>
      <c r="P103" s="14"/>
    </row>
    <row r="104" spans="1:16">
      <c r="A104" s="17">
        <v>95</v>
      </c>
      <c r="B104" s="18"/>
      <c r="C104" s="18"/>
      <c r="D104" s="18"/>
      <c r="E104" s="18"/>
      <c r="F104" s="18"/>
      <c r="G104" s="18"/>
      <c r="H104" s="19"/>
      <c r="I104" s="23"/>
      <c r="J104" s="19"/>
      <c r="K104" s="20">
        <f t="shared" si="2"/>
        <v>0</v>
      </c>
      <c r="L104" s="18"/>
      <c r="M104" s="18"/>
      <c r="N104" s="27"/>
      <c r="O104" s="14"/>
      <c r="P104" s="14"/>
    </row>
    <row r="105" spans="1:16">
      <c r="A105" s="17">
        <v>96</v>
      </c>
      <c r="B105" s="18"/>
      <c r="C105" s="18"/>
      <c r="D105" s="18"/>
      <c r="E105" s="18"/>
      <c r="F105" s="18"/>
      <c r="G105" s="18"/>
      <c r="H105" s="19"/>
      <c r="I105" s="23"/>
      <c r="J105" s="19"/>
      <c r="K105" s="20">
        <f t="shared" si="2"/>
        <v>0</v>
      </c>
      <c r="L105" s="18"/>
      <c r="M105" s="18"/>
      <c r="N105" s="27"/>
      <c r="O105" s="14"/>
      <c r="P105" s="14"/>
    </row>
    <row r="106" spans="1:16">
      <c r="A106" s="17">
        <v>97</v>
      </c>
      <c r="B106" s="18"/>
      <c r="C106" s="18"/>
      <c r="D106" s="18"/>
      <c r="E106" s="18"/>
      <c r="F106" s="18"/>
      <c r="G106" s="18"/>
      <c r="H106" s="19"/>
      <c r="I106" s="23"/>
      <c r="J106" s="19"/>
      <c r="K106" s="20">
        <f t="shared" si="2"/>
        <v>0</v>
      </c>
      <c r="L106" s="18"/>
      <c r="M106" s="18"/>
      <c r="N106" s="27"/>
      <c r="O106" s="14"/>
      <c r="P106" s="14"/>
    </row>
    <row r="107" spans="1:16">
      <c r="A107" s="17">
        <v>98</v>
      </c>
      <c r="B107" s="18"/>
      <c r="C107" s="18"/>
      <c r="D107" s="18"/>
      <c r="E107" s="18"/>
      <c r="F107" s="18"/>
      <c r="G107" s="18"/>
      <c r="H107" s="19"/>
      <c r="I107" s="23"/>
      <c r="J107" s="19"/>
      <c r="K107" s="20">
        <f t="shared" si="2"/>
        <v>0</v>
      </c>
      <c r="L107" s="18"/>
      <c r="M107" s="18"/>
      <c r="N107" s="27"/>
      <c r="O107" s="14"/>
      <c r="P107" s="14"/>
    </row>
    <row r="108" spans="1:16">
      <c r="A108" s="17">
        <v>99</v>
      </c>
      <c r="B108" s="18"/>
      <c r="C108" s="18"/>
      <c r="D108" s="18"/>
      <c r="E108" s="18"/>
      <c r="F108" s="18"/>
      <c r="G108" s="18"/>
      <c r="H108" s="19"/>
      <c r="I108" s="23"/>
      <c r="J108" s="19"/>
      <c r="K108" s="20">
        <f t="shared" si="2"/>
        <v>0</v>
      </c>
      <c r="L108" s="18"/>
      <c r="M108" s="18"/>
      <c r="N108" s="27"/>
      <c r="O108" s="14"/>
      <c r="P108" s="14"/>
    </row>
    <row r="109" spans="1:16">
      <c r="A109" s="17">
        <v>100</v>
      </c>
      <c r="B109" s="18"/>
      <c r="C109" s="18"/>
      <c r="D109" s="18"/>
      <c r="E109" s="18"/>
      <c r="F109" s="18"/>
      <c r="G109" s="18"/>
      <c r="H109" s="19"/>
      <c r="I109" s="23"/>
      <c r="J109" s="19"/>
      <c r="K109" s="20">
        <f t="shared" si="2"/>
        <v>0</v>
      </c>
      <c r="L109" s="18"/>
      <c r="M109" s="18"/>
      <c r="N109" s="27"/>
      <c r="O109" s="14"/>
      <c r="P109" s="14"/>
    </row>
    <row r="110" spans="1:16">
      <c r="A110" s="17">
        <v>101</v>
      </c>
      <c r="B110" s="18"/>
      <c r="C110" s="18"/>
      <c r="D110" s="18"/>
      <c r="E110" s="18"/>
      <c r="F110" s="18"/>
      <c r="G110" s="18"/>
      <c r="H110" s="19"/>
      <c r="I110" s="23"/>
      <c r="J110" s="19"/>
      <c r="K110" s="20">
        <f t="shared" si="2"/>
        <v>0</v>
      </c>
      <c r="L110" s="18"/>
      <c r="M110" s="18"/>
      <c r="N110" s="27"/>
      <c r="O110" s="14"/>
      <c r="P110" s="14"/>
    </row>
    <row r="111" spans="1:16">
      <c r="A111" s="17">
        <v>102</v>
      </c>
      <c r="B111" s="18"/>
      <c r="C111" s="18"/>
      <c r="D111" s="18"/>
      <c r="E111" s="18"/>
      <c r="F111" s="18"/>
      <c r="G111" s="18"/>
      <c r="H111" s="19"/>
      <c r="I111" s="23"/>
      <c r="J111" s="19"/>
      <c r="K111" s="20">
        <f t="shared" si="2"/>
        <v>0</v>
      </c>
      <c r="L111" s="18"/>
      <c r="M111" s="18"/>
      <c r="N111" s="27"/>
      <c r="O111" s="14"/>
      <c r="P111" s="14"/>
    </row>
    <row r="112" spans="1:16">
      <c r="A112" s="17">
        <v>103</v>
      </c>
      <c r="B112" s="18"/>
      <c r="C112" s="18"/>
      <c r="D112" s="18"/>
      <c r="E112" s="18"/>
      <c r="F112" s="18"/>
      <c r="G112" s="18"/>
      <c r="H112" s="19"/>
      <c r="I112" s="23"/>
      <c r="J112" s="19"/>
      <c r="K112" s="20">
        <f t="shared" si="2"/>
        <v>0</v>
      </c>
      <c r="L112" s="18"/>
      <c r="M112" s="18"/>
      <c r="N112" s="27"/>
      <c r="O112" s="14"/>
      <c r="P112" s="14"/>
    </row>
    <row r="113" spans="1:16">
      <c r="A113" s="17">
        <v>104</v>
      </c>
      <c r="B113" s="18"/>
      <c r="C113" s="18"/>
      <c r="D113" s="18"/>
      <c r="E113" s="18"/>
      <c r="F113" s="18"/>
      <c r="G113" s="18"/>
      <c r="H113" s="19"/>
      <c r="I113" s="23"/>
      <c r="J113" s="19"/>
      <c r="K113" s="20">
        <f t="shared" si="2"/>
        <v>0</v>
      </c>
      <c r="L113" s="18"/>
      <c r="M113" s="18"/>
      <c r="N113" s="27"/>
      <c r="O113" s="14"/>
      <c r="P113" s="14"/>
    </row>
    <row r="114" spans="1:16">
      <c r="A114" s="17">
        <v>105</v>
      </c>
      <c r="B114" s="18"/>
      <c r="C114" s="18"/>
      <c r="D114" s="18"/>
      <c r="E114" s="18"/>
      <c r="F114" s="18"/>
      <c r="G114" s="18"/>
      <c r="H114" s="19"/>
      <c r="I114" s="23"/>
      <c r="J114" s="19"/>
      <c r="K114" s="20">
        <f t="shared" si="2"/>
        <v>0</v>
      </c>
      <c r="L114" s="18"/>
      <c r="M114" s="18"/>
      <c r="N114" s="27"/>
      <c r="O114" s="14"/>
      <c r="P114" s="14"/>
    </row>
    <row r="115" spans="1:16">
      <c r="A115" s="17">
        <v>106</v>
      </c>
      <c r="B115" s="18"/>
      <c r="C115" s="18"/>
      <c r="D115" s="18"/>
      <c r="E115" s="18"/>
      <c r="F115" s="18"/>
      <c r="G115" s="18"/>
      <c r="H115" s="19"/>
      <c r="I115" s="23"/>
      <c r="J115" s="19"/>
      <c r="K115" s="20">
        <f t="shared" si="2"/>
        <v>0</v>
      </c>
      <c r="L115" s="18"/>
      <c r="M115" s="18"/>
      <c r="N115" s="27"/>
      <c r="O115" s="14"/>
      <c r="P115" s="14"/>
    </row>
    <row r="116" spans="1:16">
      <c r="A116" s="17">
        <v>107</v>
      </c>
      <c r="B116" s="18"/>
      <c r="C116" s="18"/>
      <c r="D116" s="18"/>
      <c r="E116" s="18"/>
      <c r="F116" s="18"/>
      <c r="G116" s="18"/>
      <c r="H116" s="19"/>
      <c r="I116" s="23"/>
      <c r="J116" s="19"/>
      <c r="K116" s="20">
        <f t="shared" si="2"/>
        <v>0</v>
      </c>
      <c r="L116" s="18"/>
      <c r="M116" s="18"/>
      <c r="N116" s="27"/>
      <c r="O116" s="14"/>
      <c r="P116" s="14"/>
    </row>
    <row r="117" spans="1:16">
      <c r="A117" s="17">
        <v>108</v>
      </c>
      <c r="B117" s="18"/>
      <c r="C117" s="18"/>
      <c r="D117" s="18"/>
      <c r="E117" s="18"/>
      <c r="F117" s="18"/>
      <c r="G117" s="18"/>
      <c r="H117" s="19"/>
      <c r="I117" s="23"/>
      <c r="J117" s="19"/>
      <c r="K117" s="20">
        <f t="shared" si="2"/>
        <v>0</v>
      </c>
      <c r="L117" s="18"/>
      <c r="M117" s="18"/>
      <c r="N117" s="27"/>
      <c r="O117" s="14"/>
      <c r="P117" s="14"/>
    </row>
    <row r="118" spans="1:16">
      <c r="A118" s="17">
        <v>109</v>
      </c>
      <c r="B118" s="18"/>
      <c r="C118" s="18"/>
      <c r="D118" s="18"/>
      <c r="E118" s="18"/>
      <c r="F118" s="18"/>
      <c r="G118" s="18"/>
      <c r="H118" s="19"/>
      <c r="I118" s="23"/>
      <c r="J118" s="19"/>
      <c r="K118" s="20">
        <f t="shared" si="2"/>
        <v>0</v>
      </c>
      <c r="L118" s="18"/>
      <c r="M118" s="18"/>
      <c r="N118" s="27"/>
      <c r="O118" s="14"/>
      <c r="P118" s="14"/>
    </row>
    <row r="119" spans="1:16">
      <c r="A119" s="17">
        <v>110</v>
      </c>
      <c r="B119" s="18"/>
      <c r="C119" s="18"/>
      <c r="D119" s="18"/>
      <c r="E119" s="18"/>
      <c r="F119" s="18"/>
      <c r="G119" s="18"/>
      <c r="H119" s="19"/>
      <c r="I119" s="23"/>
      <c r="J119" s="19"/>
      <c r="K119" s="20">
        <f t="shared" si="2"/>
        <v>0</v>
      </c>
      <c r="L119" s="18"/>
      <c r="M119" s="18"/>
      <c r="N119" s="27"/>
      <c r="O119" s="14"/>
      <c r="P119" s="14"/>
    </row>
    <row r="120" spans="1:16">
      <c r="A120" s="17">
        <v>111</v>
      </c>
      <c r="B120" s="18"/>
      <c r="C120" s="18"/>
      <c r="D120" s="18"/>
      <c r="E120" s="18"/>
      <c r="F120" s="18"/>
      <c r="G120" s="18"/>
      <c r="H120" s="19"/>
      <c r="I120" s="23"/>
      <c r="J120" s="19"/>
      <c r="K120" s="20">
        <f t="shared" si="2"/>
        <v>0</v>
      </c>
      <c r="L120" s="18"/>
      <c r="M120" s="18"/>
      <c r="N120" s="27"/>
      <c r="O120" s="14"/>
      <c r="P120" s="14"/>
    </row>
    <row r="121" spans="1:16">
      <c r="A121" s="17">
        <v>112</v>
      </c>
      <c r="B121" s="18"/>
      <c r="C121" s="18"/>
      <c r="D121" s="18"/>
      <c r="E121" s="18"/>
      <c r="F121" s="18"/>
      <c r="G121" s="18"/>
      <c r="H121" s="19"/>
      <c r="I121" s="23"/>
      <c r="J121" s="19"/>
      <c r="K121" s="20">
        <f t="shared" si="2"/>
        <v>0</v>
      </c>
      <c r="L121" s="18"/>
      <c r="M121" s="18"/>
      <c r="N121" s="27"/>
      <c r="O121" s="14"/>
      <c r="P121" s="14"/>
    </row>
    <row r="122" spans="1:16">
      <c r="A122" s="17">
        <v>113</v>
      </c>
      <c r="B122" s="18"/>
      <c r="C122" s="18"/>
      <c r="D122" s="18"/>
      <c r="E122" s="18"/>
      <c r="F122" s="18"/>
      <c r="G122" s="18"/>
      <c r="H122" s="19"/>
      <c r="I122" s="23"/>
      <c r="J122" s="19"/>
      <c r="K122" s="20">
        <f t="shared" si="2"/>
        <v>0</v>
      </c>
      <c r="L122" s="18"/>
      <c r="M122" s="18"/>
      <c r="N122" s="27"/>
      <c r="O122" s="14"/>
      <c r="P122" s="14"/>
    </row>
    <row r="123" spans="1:16">
      <c r="A123" s="17">
        <v>114</v>
      </c>
      <c r="B123" s="18"/>
      <c r="C123" s="18"/>
      <c r="D123" s="18"/>
      <c r="E123" s="18"/>
      <c r="F123" s="18"/>
      <c r="G123" s="18"/>
      <c r="H123" s="19"/>
      <c r="I123" s="23"/>
      <c r="J123" s="19"/>
      <c r="K123" s="20">
        <f t="shared" si="2"/>
        <v>0</v>
      </c>
      <c r="L123" s="18"/>
      <c r="M123" s="18"/>
      <c r="N123" s="27"/>
      <c r="O123" s="14"/>
      <c r="P123" s="14"/>
    </row>
    <row r="124" spans="1:16">
      <c r="A124" s="17">
        <v>115</v>
      </c>
      <c r="B124" s="18"/>
      <c r="C124" s="18"/>
      <c r="D124" s="18"/>
      <c r="E124" s="18"/>
      <c r="F124" s="18"/>
      <c r="G124" s="18"/>
      <c r="H124" s="19"/>
      <c r="I124" s="23"/>
      <c r="J124" s="19"/>
      <c r="K124" s="20">
        <f t="shared" si="2"/>
        <v>0</v>
      </c>
      <c r="L124" s="18"/>
      <c r="M124" s="18"/>
      <c r="N124" s="27"/>
      <c r="O124" s="14"/>
      <c r="P124" s="14"/>
    </row>
    <row r="125" spans="1:16">
      <c r="A125" s="17">
        <v>116</v>
      </c>
      <c r="B125" s="18"/>
      <c r="C125" s="18"/>
      <c r="D125" s="18"/>
      <c r="E125" s="18"/>
      <c r="F125" s="18"/>
      <c r="G125" s="18"/>
      <c r="H125" s="19"/>
      <c r="I125" s="23"/>
      <c r="J125" s="19"/>
      <c r="K125" s="20">
        <f t="shared" si="2"/>
        <v>0</v>
      </c>
      <c r="L125" s="18"/>
      <c r="M125" s="18"/>
      <c r="N125" s="27"/>
      <c r="O125" s="14"/>
      <c r="P125" s="14"/>
    </row>
    <row r="126" spans="1:16">
      <c r="A126" s="17">
        <v>117</v>
      </c>
      <c r="B126" s="18"/>
      <c r="C126" s="18"/>
      <c r="D126" s="18"/>
      <c r="E126" s="18"/>
      <c r="F126" s="18"/>
      <c r="G126" s="18"/>
      <c r="H126" s="19"/>
      <c r="I126" s="23"/>
      <c r="J126" s="19"/>
      <c r="K126" s="20">
        <f t="shared" si="2"/>
        <v>0</v>
      </c>
      <c r="L126" s="18"/>
      <c r="M126" s="18"/>
      <c r="N126" s="27"/>
      <c r="O126" s="14"/>
      <c r="P126" s="14"/>
    </row>
    <row r="127" spans="1:16">
      <c r="A127" s="17">
        <v>118</v>
      </c>
      <c r="B127" s="18"/>
      <c r="C127" s="18"/>
      <c r="D127" s="18"/>
      <c r="E127" s="18"/>
      <c r="F127" s="18"/>
      <c r="G127" s="18"/>
      <c r="H127" s="19"/>
      <c r="I127" s="23"/>
      <c r="J127" s="19"/>
      <c r="K127" s="20">
        <f t="shared" si="2"/>
        <v>0</v>
      </c>
      <c r="L127" s="18"/>
      <c r="M127" s="18"/>
      <c r="N127" s="27"/>
      <c r="O127" s="14"/>
      <c r="P127" s="14"/>
    </row>
    <row r="128" spans="1:16">
      <c r="A128" s="17">
        <v>119</v>
      </c>
      <c r="B128" s="18"/>
      <c r="C128" s="18"/>
      <c r="D128" s="18"/>
      <c r="E128" s="18"/>
      <c r="F128" s="18"/>
      <c r="G128" s="18"/>
      <c r="H128" s="19"/>
      <c r="I128" s="23"/>
      <c r="J128" s="19"/>
      <c r="K128" s="20">
        <f t="shared" si="2"/>
        <v>0</v>
      </c>
      <c r="L128" s="18"/>
      <c r="M128" s="18"/>
      <c r="N128" s="27"/>
      <c r="O128" s="14"/>
      <c r="P128" s="14"/>
    </row>
    <row r="129" spans="1:16">
      <c r="A129" s="17">
        <v>120</v>
      </c>
      <c r="B129" s="18"/>
      <c r="C129" s="18"/>
      <c r="D129" s="18"/>
      <c r="E129" s="18"/>
      <c r="F129" s="18"/>
      <c r="G129" s="18"/>
      <c r="H129" s="19"/>
      <c r="I129" s="23"/>
      <c r="J129" s="19"/>
      <c r="K129" s="20">
        <f t="shared" si="2"/>
        <v>0</v>
      </c>
      <c r="L129" s="18"/>
      <c r="M129" s="18"/>
      <c r="N129" s="27"/>
      <c r="O129" s="14"/>
      <c r="P129" s="14"/>
    </row>
    <row r="130" spans="1:16">
      <c r="A130" s="17">
        <v>121</v>
      </c>
      <c r="B130" s="18"/>
      <c r="C130" s="18"/>
      <c r="D130" s="18"/>
      <c r="E130" s="18"/>
      <c r="F130" s="18"/>
      <c r="G130" s="18"/>
      <c r="H130" s="19"/>
      <c r="I130" s="23"/>
      <c r="J130" s="19"/>
      <c r="K130" s="20">
        <f t="shared" si="2"/>
        <v>0</v>
      </c>
      <c r="L130" s="18"/>
      <c r="M130" s="18"/>
      <c r="N130" s="27"/>
      <c r="O130" s="14"/>
      <c r="P130" s="14"/>
    </row>
    <row r="131" spans="1:16">
      <c r="A131" s="17">
        <v>122</v>
      </c>
      <c r="B131" s="18"/>
      <c r="C131" s="18"/>
      <c r="D131" s="18"/>
      <c r="E131" s="18"/>
      <c r="F131" s="18"/>
      <c r="G131" s="18"/>
      <c r="H131" s="19"/>
      <c r="I131" s="23"/>
      <c r="J131" s="19"/>
      <c r="K131" s="20">
        <f t="shared" si="2"/>
        <v>0</v>
      </c>
      <c r="L131" s="18"/>
      <c r="M131" s="18"/>
      <c r="N131" s="27"/>
      <c r="O131" s="14"/>
      <c r="P131" s="14"/>
    </row>
    <row r="132" spans="1:16">
      <c r="A132" s="17">
        <v>123</v>
      </c>
      <c r="B132" s="18"/>
      <c r="C132" s="18"/>
      <c r="D132" s="18"/>
      <c r="E132" s="18"/>
      <c r="F132" s="18"/>
      <c r="G132" s="18"/>
      <c r="H132" s="19"/>
      <c r="I132" s="23"/>
      <c r="J132" s="19"/>
      <c r="K132" s="20">
        <f t="shared" si="2"/>
        <v>0</v>
      </c>
      <c r="L132" s="18"/>
      <c r="M132" s="18"/>
      <c r="N132" s="27"/>
      <c r="O132" s="14"/>
      <c r="P132" s="14"/>
    </row>
    <row r="133" spans="1:16">
      <c r="A133" s="17">
        <v>124</v>
      </c>
      <c r="B133" s="18"/>
      <c r="C133" s="18"/>
      <c r="D133" s="18"/>
      <c r="E133" s="18"/>
      <c r="F133" s="18"/>
      <c r="G133" s="18"/>
      <c r="H133" s="19"/>
      <c r="I133" s="23"/>
      <c r="J133" s="19"/>
      <c r="K133" s="20">
        <f t="shared" si="2"/>
        <v>0</v>
      </c>
      <c r="L133" s="18"/>
      <c r="M133" s="18"/>
      <c r="N133" s="27"/>
      <c r="O133" s="14"/>
      <c r="P133" s="14"/>
    </row>
    <row r="134" spans="1:16">
      <c r="A134" s="17">
        <v>125</v>
      </c>
      <c r="B134" s="18"/>
      <c r="C134" s="18"/>
      <c r="D134" s="18"/>
      <c r="E134" s="18"/>
      <c r="F134" s="18"/>
      <c r="G134" s="18"/>
      <c r="H134" s="19"/>
      <c r="I134" s="23"/>
      <c r="J134" s="19"/>
      <c r="K134" s="20">
        <f t="shared" si="2"/>
        <v>0</v>
      </c>
      <c r="L134" s="18"/>
      <c r="M134" s="18"/>
      <c r="N134" s="27"/>
      <c r="O134" s="14"/>
      <c r="P134" s="14"/>
    </row>
    <row r="135" spans="1:16">
      <c r="A135" s="17">
        <v>126</v>
      </c>
      <c r="B135" s="18"/>
      <c r="C135" s="18"/>
      <c r="D135" s="18"/>
      <c r="E135" s="18"/>
      <c r="F135" s="18"/>
      <c r="G135" s="18"/>
      <c r="H135" s="19"/>
      <c r="I135" s="23"/>
      <c r="J135" s="19"/>
      <c r="K135" s="20">
        <f t="shared" si="2"/>
        <v>0</v>
      </c>
      <c r="L135" s="18"/>
      <c r="M135" s="18"/>
      <c r="N135" s="27"/>
      <c r="O135" s="14"/>
      <c r="P135" s="14"/>
    </row>
    <row r="136" spans="1:16">
      <c r="A136" s="17">
        <v>127</v>
      </c>
      <c r="B136" s="18"/>
      <c r="C136" s="18"/>
      <c r="D136" s="18"/>
      <c r="E136" s="18"/>
      <c r="F136" s="18"/>
      <c r="G136" s="18"/>
      <c r="H136" s="19"/>
      <c r="I136" s="23"/>
      <c r="J136" s="19"/>
      <c r="K136" s="20">
        <f t="shared" si="2"/>
        <v>0</v>
      </c>
      <c r="L136" s="18"/>
      <c r="M136" s="18"/>
      <c r="N136" s="27"/>
      <c r="O136" s="14"/>
      <c r="P136" s="14"/>
    </row>
    <row r="137" spans="1:16">
      <c r="A137" s="17">
        <v>128</v>
      </c>
      <c r="B137" s="18"/>
      <c r="C137" s="18"/>
      <c r="D137" s="18"/>
      <c r="E137" s="18"/>
      <c r="F137" s="18"/>
      <c r="G137" s="18"/>
      <c r="H137" s="19"/>
      <c r="I137" s="23"/>
      <c r="J137" s="19"/>
      <c r="K137" s="20">
        <f t="shared" si="2"/>
        <v>0</v>
      </c>
      <c r="L137" s="18"/>
      <c r="M137" s="18"/>
      <c r="N137" s="27"/>
      <c r="O137" s="14"/>
      <c r="P137" s="14"/>
    </row>
    <row r="138" spans="1:16">
      <c r="A138" s="17">
        <v>129</v>
      </c>
      <c r="B138" s="18"/>
      <c r="C138" s="18"/>
      <c r="D138" s="18"/>
      <c r="E138" s="18"/>
      <c r="F138" s="18"/>
      <c r="G138" s="18"/>
      <c r="H138" s="19"/>
      <c r="I138" s="23"/>
      <c r="J138" s="19"/>
      <c r="K138" s="20">
        <f t="shared" si="2"/>
        <v>0</v>
      </c>
      <c r="L138" s="18"/>
      <c r="M138" s="18"/>
      <c r="N138" s="27"/>
      <c r="O138" s="14"/>
      <c r="P138" s="14"/>
    </row>
    <row r="139" spans="1:16">
      <c r="A139" s="17">
        <v>130</v>
      </c>
      <c r="B139" s="18"/>
      <c r="C139" s="18"/>
      <c r="D139" s="18"/>
      <c r="E139" s="18"/>
      <c r="F139" s="18"/>
      <c r="G139" s="18"/>
      <c r="H139" s="19"/>
      <c r="I139" s="23"/>
      <c r="J139" s="19"/>
      <c r="K139" s="20">
        <f t="shared" si="2"/>
        <v>0</v>
      </c>
      <c r="L139" s="18"/>
      <c r="M139" s="18"/>
      <c r="N139" s="27"/>
      <c r="O139" s="14"/>
      <c r="P139" s="14"/>
    </row>
    <row r="140" spans="1:16">
      <c r="A140" s="17">
        <v>131</v>
      </c>
      <c r="B140" s="18"/>
      <c r="C140" s="18"/>
      <c r="D140" s="18"/>
      <c r="E140" s="18"/>
      <c r="F140" s="18"/>
      <c r="G140" s="18"/>
      <c r="H140" s="19"/>
      <c r="I140" s="23"/>
      <c r="J140" s="19"/>
      <c r="K140" s="20">
        <f t="shared" ref="K140:K184" si="3">IF(I140="Да", 0, (H140-J140))</f>
        <v>0</v>
      </c>
      <c r="L140" s="18"/>
      <c r="M140" s="18"/>
      <c r="N140" s="27"/>
      <c r="O140" s="14"/>
      <c r="P140" s="14"/>
    </row>
    <row r="141" spans="1:16">
      <c r="A141" s="17">
        <v>132</v>
      </c>
      <c r="B141" s="18"/>
      <c r="C141" s="18"/>
      <c r="D141" s="18"/>
      <c r="E141" s="18"/>
      <c r="F141" s="18"/>
      <c r="G141" s="18"/>
      <c r="H141" s="19"/>
      <c r="I141" s="23"/>
      <c r="J141" s="19"/>
      <c r="K141" s="20">
        <f t="shared" si="3"/>
        <v>0</v>
      </c>
      <c r="L141" s="18"/>
      <c r="M141" s="18"/>
      <c r="N141" s="27"/>
      <c r="O141" s="14"/>
      <c r="P141" s="14"/>
    </row>
    <row r="142" spans="1:16">
      <c r="A142" s="17">
        <v>133</v>
      </c>
      <c r="B142" s="18"/>
      <c r="C142" s="18"/>
      <c r="D142" s="18"/>
      <c r="E142" s="18"/>
      <c r="F142" s="18"/>
      <c r="G142" s="18"/>
      <c r="H142" s="19"/>
      <c r="I142" s="23"/>
      <c r="J142" s="19"/>
      <c r="K142" s="20">
        <f t="shared" si="3"/>
        <v>0</v>
      </c>
      <c r="L142" s="18"/>
      <c r="M142" s="18"/>
      <c r="N142" s="27"/>
      <c r="O142" s="14"/>
      <c r="P142" s="14"/>
    </row>
    <row r="143" spans="1:16">
      <c r="A143" s="17">
        <v>134</v>
      </c>
      <c r="B143" s="18"/>
      <c r="C143" s="18"/>
      <c r="D143" s="18"/>
      <c r="E143" s="18"/>
      <c r="F143" s="18"/>
      <c r="G143" s="18"/>
      <c r="H143" s="19"/>
      <c r="I143" s="23"/>
      <c r="J143" s="19"/>
      <c r="K143" s="20">
        <f t="shared" si="3"/>
        <v>0</v>
      </c>
      <c r="L143" s="18"/>
      <c r="M143" s="18"/>
      <c r="N143" s="27"/>
      <c r="O143" s="14"/>
      <c r="P143" s="14"/>
    </row>
    <row r="144" spans="1:16">
      <c r="A144" s="17">
        <v>135</v>
      </c>
      <c r="B144" s="18"/>
      <c r="C144" s="18"/>
      <c r="D144" s="18"/>
      <c r="E144" s="18"/>
      <c r="F144" s="18"/>
      <c r="G144" s="18"/>
      <c r="H144" s="19"/>
      <c r="I144" s="23"/>
      <c r="J144" s="19"/>
      <c r="K144" s="20">
        <f t="shared" si="3"/>
        <v>0</v>
      </c>
      <c r="L144" s="18"/>
      <c r="M144" s="18"/>
      <c r="N144" s="27"/>
      <c r="O144" s="14"/>
      <c r="P144" s="14"/>
    </row>
    <row r="145" spans="1:16">
      <c r="A145" s="17">
        <v>136</v>
      </c>
      <c r="B145" s="18"/>
      <c r="C145" s="18"/>
      <c r="D145" s="18"/>
      <c r="E145" s="18"/>
      <c r="F145" s="18"/>
      <c r="G145" s="18"/>
      <c r="H145" s="19"/>
      <c r="I145" s="23"/>
      <c r="J145" s="19"/>
      <c r="K145" s="20">
        <f t="shared" si="3"/>
        <v>0</v>
      </c>
      <c r="L145" s="18"/>
      <c r="M145" s="18"/>
      <c r="N145" s="27"/>
      <c r="O145" s="14"/>
      <c r="P145" s="14"/>
    </row>
    <row r="146" spans="1:16">
      <c r="A146" s="17">
        <v>137</v>
      </c>
      <c r="B146" s="18"/>
      <c r="C146" s="18"/>
      <c r="D146" s="18"/>
      <c r="E146" s="18"/>
      <c r="F146" s="18"/>
      <c r="G146" s="18"/>
      <c r="H146" s="19"/>
      <c r="I146" s="23"/>
      <c r="J146" s="19"/>
      <c r="K146" s="20">
        <f t="shared" si="3"/>
        <v>0</v>
      </c>
      <c r="L146" s="18"/>
      <c r="M146" s="18"/>
      <c r="N146" s="27"/>
      <c r="O146" s="14"/>
      <c r="P146" s="14"/>
    </row>
    <row r="147" spans="1:16">
      <c r="A147" s="17">
        <v>138</v>
      </c>
      <c r="B147" s="18"/>
      <c r="C147" s="18"/>
      <c r="D147" s="18"/>
      <c r="E147" s="18"/>
      <c r="F147" s="18"/>
      <c r="G147" s="18"/>
      <c r="H147" s="19"/>
      <c r="I147" s="23"/>
      <c r="J147" s="19"/>
      <c r="K147" s="20">
        <f t="shared" si="3"/>
        <v>0</v>
      </c>
      <c r="L147" s="18"/>
      <c r="M147" s="18"/>
      <c r="N147" s="27"/>
      <c r="O147" s="14"/>
      <c r="P147" s="14"/>
    </row>
    <row r="148" spans="1:16">
      <c r="A148" s="17">
        <v>139</v>
      </c>
      <c r="B148" s="18"/>
      <c r="C148" s="18"/>
      <c r="D148" s="18"/>
      <c r="E148" s="18"/>
      <c r="F148" s="18"/>
      <c r="G148" s="18"/>
      <c r="H148" s="19"/>
      <c r="I148" s="23"/>
      <c r="J148" s="19"/>
      <c r="K148" s="20">
        <f t="shared" si="3"/>
        <v>0</v>
      </c>
      <c r="L148" s="18"/>
      <c r="M148" s="18"/>
      <c r="N148" s="27"/>
      <c r="O148" s="14"/>
      <c r="P148" s="14"/>
    </row>
    <row r="149" spans="1:16">
      <c r="A149" s="17">
        <v>140</v>
      </c>
      <c r="B149" s="18"/>
      <c r="C149" s="18"/>
      <c r="D149" s="18"/>
      <c r="E149" s="18"/>
      <c r="F149" s="18"/>
      <c r="G149" s="18"/>
      <c r="H149" s="19"/>
      <c r="I149" s="23"/>
      <c r="J149" s="19"/>
      <c r="K149" s="20">
        <f t="shared" si="3"/>
        <v>0</v>
      </c>
      <c r="L149" s="18"/>
      <c r="M149" s="18"/>
      <c r="N149" s="27"/>
      <c r="O149" s="14"/>
      <c r="P149" s="14"/>
    </row>
    <row r="150" spans="1:16">
      <c r="A150" s="17">
        <v>141</v>
      </c>
      <c r="B150" s="18"/>
      <c r="C150" s="18"/>
      <c r="D150" s="18"/>
      <c r="E150" s="18"/>
      <c r="F150" s="18"/>
      <c r="G150" s="18"/>
      <c r="H150" s="19"/>
      <c r="I150" s="23"/>
      <c r="J150" s="19"/>
      <c r="K150" s="20">
        <f t="shared" si="3"/>
        <v>0</v>
      </c>
      <c r="L150" s="18"/>
      <c r="M150" s="18"/>
      <c r="N150" s="27"/>
      <c r="O150" s="14"/>
      <c r="P150" s="14"/>
    </row>
    <row r="151" spans="1:16">
      <c r="A151" s="17">
        <v>142</v>
      </c>
      <c r="B151" s="18"/>
      <c r="C151" s="18"/>
      <c r="D151" s="18"/>
      <c r="E151" s="18"/>
      <c r="F151" s="18"/>
      <c r="G151" s="18"/>
      <c r="H151" s="19"/>
      <c r="I151" s="23"/>
      <c r="J151" s="19"/>
      <c r="K151" s="20">
        <f t="shared" si="3"/>
        <v>0</v>
      </c>
      <c r="L151" s="18"/>
      <c r="M151" s="18"/>
      <c r="N151" s="27"/>
      <c r="O151" s="14"/>
      <c r="P151" s="14"/>
    </row>
    <row r="152" spans="1:16">
      <c r="A152" s="17">
        <v>143</v>
      </c>
      <c r="B152" s="18"/>
      <c r="C152" s="18"/>
      <c r="D152" s="18"/>
      <c r="E152" s="18"/>
      <c r="F152" s="18"/>
      <c r="G152" s="18"/>
      <c r="H152" s="19"/>
      <c r="I152" s="23"/>
      <c r="J152" s="19"/>
      <c r="K152" s="20">
        <f t="shared" si="3"/>
        <v>0</v>
      </c>
      <c r="L152" s="18"/>
      <c r="M152" s="18"/>
      <c r="N152" s="27"/>
      <c r="O152" s="14"/>
      <c r="P152" s="14"/>
    </row>
    <row r="153" spans="1:16">
      <c r="A153" s="17">
        <v>144</v>
      </c>
      <c r="B153" s="18"/>
      <c r="C153" s="18"/>
      <c r="D153" s="18"/>
      <c r="E153" s="18"/>
      <c r="F153" s="18"/>
      <c r="G153" s="18"/>
      <c r="H153" s="19"/>
      <c r="I153" s="23"/>
      <c r="J153" s="19"/>
      <c r="K153" s="20">
        <f t="shared" si="3"/>
        <v>0</v>
      </c>
      <c r="L153" s="18"/>
      <c r="M153" s="18"/>
      <c r="N153" s="27"/>
      <c r="O153" s="14"/>
      <c r="P153" s="14"/>
    </row>
    <row r="154" spans="1:16">
      <c r="A154" s="17">
        <v>145</v>
      </c>
      <c r="B154" s="18"/>
      <c r="C154" s="18"/>
      <c r="D154" s="18"/>
      <c r="E154" s="18"/>
      <c r="F154" s="18"/>
      <c r="G154" s="18"/>
      <c r="H154" s="19"/>
      <c r="I154" s="23"/>
      <c r="J154" s="19"/>
      <c r="K154" s="20">
        <f t="shared" si="3"/>
        <v>0</v>
      </c>
      <c r="L154" s="18"/>
      <c r="M154" s="18"/>
      <c r="N154" s="27"/>
      <c r="O154" s="14"/>
      <c r="P154" s="14"/>
    </row>
    <row r="155" spans="1:16">
      <c r="A155" s="17">
        <v>146</v>
      </c>
      <c r="B155" s="18"/>
      <c r="C155" s="18"/>
      <c r="D155" s="18"/>
      <c r="E155" s="18"/>
      <c r="F155" s="18"/>
      <c r="G155" s="18"/>
      <c r="H155" s="19"/>
      <c r="I155" s="23"/>
      <c r="J155" s="19"/>
      <c r="K155" s="20">
        <f t="shared" si="3"/>
        <v>0</v>
      </c>
      <c r="L155" s="18"/>
      <c r="M155" s="18"/>
      <c r="N155" s="27"/>
      <c r="O155" s="14"/>
      <c r="P155" s="14"/>
    </row>
    <row r="156" spans="1:16">
      <c r="A156" s="17">
        <v>147</v>
      </c>
      <c r="B156" s="18"/>
      <c r="C156" s="18"/>
      <c r="D156" s="18"/>
      <c r="E156" s="18"/>
      <c r="F156" s="18"/>
      <c r="G156" s="18"/>
      <c r="H156" s="19"/>
      <c r="I156" s="23"/>
      <c r="J156" s="19"/>
      <c r="K156" s="20">
        <f t="shared" si="3"/>
        <v>0</v>
      </c>
      <c r="L156" s="18"/>
      <c r="M156" s="18"/>
      <c r="N156" s="27"/>
      <c r="O156" s="14"/>
      <c r="P156" s="14"/>
    </row>
    <row r="157" spans="1:16">
      <c r="A157" s="17">
        <v>148</v>
      </c>
      <c r="B157" s="18"/>
      <c r="C157" s="18"/>
      <c r="D157" s="18"/>
      <c r="E157" s="18"/>
      <c r="F157" s="18"/>
      <c r="G157" s="18"/>
      <c r="H157" s="19"/>
      <c r="I157" s="23"/>
      <c r="J157" s="19"/>
      <c r="K157" s="20">
        <f t="shared" si="3"/>
        <v>0</v>
      </c>
      <c r="L157" s="18"/>
      <c r="M157" s="18"/>
      <c r="N157" s="27"/>
      <c r="O157" s="14"/>
      <c r="P157" s="14"/>
    </row>
    <row r="158" spans="1:16">
      <c r="A158" s="17">
        <v>149</v>
      </c>
      <c r="B158" s="18"/>
      <c r="C158" s="18"/>
      <c r="D158" s="18"/>
      <c r="E158" s="18"/>
      <c r="F158" s="18"/>
      <c r="G158" s="18"/>
      <c r="H158" s="19"/>
      <c r="I158" s="23"/>
      <c r="J158" s="19"/>
      <c r="K158" s="20">
        <f t="shared" si="3"/>
        <v>0</v>
      </c>
      <c r="L158" s="18"/>
      <c r="M158" s="18"/>
      <c r="N158" s="27"/>
      <c r="O158" s="14"/>
      <c r="P158" s="14"/>
    </row>
    <row r="159" spans="1:16">
      <c r="A159" s="17">
        <v>150</v>
      </c>
      <c r="B159" s="18"/>
      <c r="C159" s="18"/>
      <c r="D159" s="18"/>
      <c r="E159" s="18"/>
      <c r="F159" s="18"/>
      <c r="G159" s="18"/>
      <c r="H159" s="19"/>
      <c r="I159" s="23"/>
      <c r="J159" s="19"/>
      <c r="K159" s="20">
        <f t="shared" si="3"/>
        <v>0</v>
      </c>
      <c r="L159" s="18"/>
      <c r="M159" s="18"/>
      <c r="N159" s="27"/>
      <c r="O159" s="14"/>
      <c r="P159" s="14"/>
    </row>
    <row r="160" spans="1:16">
      <c r="A160" s="17">
        <v>151</v>
      </c>
      <c r="B160" s="18"/>
      <c r="C160" s="18"/>
      <c r="D160" s="18"/>
      <c r="E160" s="18"/>
      <c r="F160" s="18"/>
      <c r="G160" s="18"/>
      <c r="H160" s="19"/>
      <c r="I160" s="23"/>
      <c r="J160" s="19"/>
      <c r="K160" s="20">
        <f t="shared" si="3"/>
        <v>0</v>
      </c>
      <c r="L160" s="18"/>
      <c r="M160" s="18"/>
      <c r="N160" s="27"/>
      <c r="O160" s="14"/>
      <c r="P160" s="14"/>
    </row>
    <row r="161" spans="1:16">
      <c r="A161" s="17">
        <v>152</v>
      </c>
      <c r="B161" s="18"/>
      <c r="C161" s="18"/>
      <c r="D161" s="18"/>
      <c r="E161" s="18"/>
      <c r="F161" s="18"/>
      <c r="G161" s="18"/>
      <c r="H161" s="19"/>
      <c r="I161" s="23"/>
      <c r="J161" s="19"/>
      <c r="K161" s="20">
        <f t="shared" si="3"/>
        <v>0</v>
      </c>
      <c r="L161" s="18"/>
      <c r="M161" s="18"/>
      <c r="N161" s="27"/>
      <c r="O161" s="14"/>
      <c r="P161" s="14"/>
    </row>
    <row r="162" spans="1:16">
      <c r="A162" s="17">
        <v>153</v>
      </c>
      <c r="B162" s="18"/>
      <c r="C162" s="18"/>
      <c r="D162" s="18"/>
      <c r="E162" s="18"/>
      <c r="F162" s="18"/>
      <c r="G162" s="18"/>
      <c r="H162" s="19"/>
      <c r="I162" s="23"/>
      <c r="J162" s="19"/>
      <c r="K162" s="20">
        <f t="shared" si="3"/>
        <v>0</v>
      </c>
      <c r="L162" s="18"/>
      <c r="M162" s="18"/>
      <c r="N162" s="27"/>
      <c r="O162" s="14"/>
      <c r="P162" s="14"/>
    </row>
    <row r="163" spans="1:16">
      <c r="A163" s="17">
        <v>154</v>
      </c>
      <c r="B163" s="18"/>
      <c r="C163" s="18"/>
      <c r="D163" s="18"/>
      <c r="E163" s="18"/>
      <c r="F163" s="18"/>
      <c r="G163" s="18"/>
      <c r="H163" s="19"/>
      <c r="I163" s="23"/>
      <c r="J163" s="19"/>
      <c r="K163" s="20">
        <f t="shared" si="3"/>
        <v>0</v>
      </c>
      <c r="L163" s="18"/>
      <c r="M163" s="18"/>
      <c r="N163" s="27"/>
      <c r="O163" s="14"/>
      <c r="P163" s="14"/>
    </row>
    <row r="164" spans="1:16">
      <c r="A164" s="17">
        <v>155</v>
      </c>
      <c r="B164" s="18"/>
      <c r="C164" s="18"/>
      <c r="D164" s="18"/>
      <c r="E164" s="18"/>
      <c r="F164" s="18"/>
      <c r="G164" s="18"/>
      <c r="H164" s="19"/>
      <c r="I164" s="23"/>
      <c r="J164" s="19"/>
      <c r="K164" s="20">
        <f t="shared" si="3"/>
        <v>0</v>
      </c>
      <c r="L164" s="18"/>
      <c r="M164" s="18"/>
      <c r="N164" s="27"/>
      <c r="O164" s="14"/>
      <c r="P164" s="14"/>
    </row>
    <row r="165" spans="1:16">
      <c r="A165" s="17">
        <v>156</v>
      </c>
      <c r="B165" s="18"/>
      <c r="C165" s="18"/>
      <c r="D165" s="18"/>
      <c r="E165" s="18"/>
      <c r="F165" s="18"/>
      <c r="G165" s="18"/>
      <c r="H165" s="19"/>
      <c r="I165" s="23"/>
      <c r="J165" s="19"/>
      <c r="K165" s="20">
        <f t="shared" si="3"/>
        <v>0</v>
      </c>
      <c r="L165" s="18"/>
      <c r="M165" s="18"/>
      <c r="N165" s="27"/>
      <c r="O165" s="14"/>
      <c r="P165" s="14"/>
    </row>
    <row r="166" spans="1:16">
      <c r="A166" s="17">
        <v>157</v>
      </c>
      <c r="B166" s="18"/>
      <c r="C166" s="18"/>
      <c r="D166" s="18"/>
      <c r="E166" s="18"/>
      <c r="F166" s="18"/>
      <c r="G166" s="18"/>
      <c r="H166" s="19"/>
      <c r="I166" s="23"/>
      <c r="J166" s="19"/>
      <c r="K166" s="20">
        <f t="shared" si="3"/>
        <v>0</v>
      </c>
      <c r="L166" s="18"/>
      <c r="M166" s="18"/>
      <c r="N166" s="27"/>
      <c r="O166" s="14"/>
      <c r="P166" s="14"/>
    </row>
    <row r="167" spans="1:16">
      <c r="A167" s="17">
        <v>158</v>
      </c>
      <c r="B167" s="18"/>
      <c r="C167" s="18"/>
      <c r="D167" s="18"/>
      <c r="E167" s="18"/>
      <c r="F167" s="18"/>
      <c r="G167" s="18"/>
      <c r="H167" s="19"/>
      <c r="I167" s="23"/>
      <c r="J167" s="19"/>
      <c r="K167" s="20">
        <f t="shared" si="3"/>
        <v>0</v>
      </c>
      <c r="L167" s="18"/>
      <c r="M167" s="18"/>
      <c r="N167" s="27"/>
      <c r="O167" s="14"/>
      <c r="P167" s="14"/>
    </row>
    <row r="168" spans="1:16">
      <c r="A168" s="17">
        <v>159</v>
      </c>
      <c r="B168" s="18"/>
      <c r="C168" s="18"/>
      <c r="D168" s="18"/>
      <c r="E168" s="18"/>
      <c r="F168" s="18"/>
      <c r="G168" s="18"/>
      <c r="H168" s="19"/>
      <c r="I168" s="23"/>
      <c r="J168" s="19"/>
      <c r="K168" s="20">
        <f t="shared" si="3"/>
        <v>0</v>
      </c>
      <c r="L168" s="18"/>
      <c r="M168" s="18"/>
      <c r="N168" s="27"/>
      <c r="O168" s="14"/>
      <c r="P168" s="14"/>
    </row>
    <row r="169" spans="1:16">
      <c r="A169" s="17">
        <v>160</v>
      </c>
      <c r="B169" s="18"/>
      <c r="C169" s="18"/>
      <c r="D169" s="18"/>
      <c r="E169" s="18"/>
      <c r="F169" s="18"/>
      <c r="G169" s="18"/>
      <c r="H169" s="19"/>
      <c r="I169" s="23"/>
      <c r="J169" s="19"/>
      <c r="K169" s="20">
        <f t="shared" si="3"/>
        <v>0</v>
      </c>
      <c r="L169" s="18"/>
      <c r="M169" s="18"/>
      <c r="N169" s="27"/>
      <c r="O169" s="14"/>
      <c r="P169" s="14"/>
    </row>
    <row r="170" spans="1:16">
      <c r="A170" s="17">
        <v>161</v>
      </c>
      <c r="B170" s="18"/>
      <c r="C170" s="18"/>
      <c r="D170" s="18"/>
      <c r="E170" s="18"/>
      <c r="F170" s="18"/>
      <c r="G170" s="18"/>
      <c r="H170" s="19"/>
      <c r="I170" s="23"/>
      <c r="J170" s="19"/>
      <c r="K170" s="20">
        <f t="shared" si="3"/>
        <v>0</v>
      </c>
      <c r="L170" s="18"/>
      <c r="M170" s="18"/>
      <c r="N170" s="27"/>
      <c r="O170" s="14"/>
      <c r="P170" s="14"/>
    </row>
    <row r="171" spans="1:16">
      <c r="A171" s="17">
        <v>162</v>
      </c>
      <c r="B171" s="18"/>
      <c r="C171" s="18"/>
      <c r="D171" s="18"/>
      <c r="E171" s="18"/>
      <c r="F171" s="18"/>
      <c r="G171" s="18"/>
      <c r="H171" s="19"/>
      <c r="I171" s="23"/>
      <c r="J171" s="19"/>
      <c r="K171" s="20">
        <f t="shared" si="3"/>
        <v>0</v>
      </c>
      <c r="L171" s="18"/>
      <c r="M171" s="18"/>
      <c r="N171" s="27"/>
      <c r="O171" s="14"/>
      <c r="P171" s="14"/>
    </row>
    <row r="172" spans="1:16">
      <c r="A172" s="17">
        <v>163</v>
      </c>
      <c r="B172" s="18"/>
      <c r="C172" s="18"/>
      <c r="D172" s="18"/>
      <c r="E172" s="18"/>
      <c r="F172" s="18"/>
      <c r="G172" s="18"/>
      <c r="H172" s="19"/>
      <c r="I172" s="23"/>
      <c r="J172" s="19"/>
      <c r="K172" s="20">
        <f t="shared" si="3"/>
        <v>0</v>
      </c>
      <c r="L172" s="18"/>
      <c r="M172" s="18"/>
      <c r="N172" s="27"/>
      <c r="O172" s="14"/>
      <c r="P172" s="14"/>
    </row>
    <row r="173" spans="1:16">
      <c r="A173" s="17">
        <v>164</v>
      </c>
      <c r="B173" s="18"/>
      <c r="C173" s="18"/>
      <c r="D173" s="18"/>
      <c r="E173" s="18"/>
      <c r="F173" s="18"/>
      <c r="G173" s="18"/>
      <c r="H173" s="19"/>
      <c r="I173" s="23"/>
      <c r="J173" s="19"/>
      <c r="K173" s="20">
        <f t="shared" si="3"/>
        <v>0</v>
      </c>
      <c r="L173" s="18"/>
      <c r="M173" s="18"/>
      <c r="N173" s="27"/>
      <c r="O173" s="14"/>
      <c r="P173" s="14"/>
    </row>
    <row r="174" spans="1:16">
      <c r="A174" s="17">
        <v>165</v>
      </c>
      <c r="B174" s="18"/>
      <c r="C174" s="18"/>
      <c r="D174" s="18"/>
      <c r="E174" s="18"/>
      <c r="F174" s="18"/>
      <c r="G174" s="18"/>
      <c r="H174" s="19"/>
      <c r="I174" s="23"/>
      <c r="J174" s="19"/>
      <c r="K174" s="20">
        <f t="shared" si="3"/>
        <v>0</v>
      </c>
      <c r="L174" s="18"/>
      <c r="M174" s="18"/>
      <c r="N174" s="27"/>
      <c r="O174" s="14"/>
      <c r="P174" s="14"/>
    </row>
    <row r="175" spans="1:16">
      <c r="A175" s="17">
        <v>166</v>
      </c>
      <c r="B175" s="18"/>
      <c r="C175" s="18"/>
      <c r="D175" s="18"/>
      <c r="E175" s="18"/>
      <c r="F175" s="18"/>
      <c r="G175" s="18"/>
      <c r="H175" s="19"/>
      <c r="I175" s="23"/>
      <c r="J175" s="19"/>
      <c r="K175" s="20">
        <f t="shared" si="3"/>
        <v>0</v>
      </c>
      <c r="L175" s="18"/>
      <c r="M175" s="18"/>
      <c r="N175" s="27"/>
      <c r="O175" s="14"/>
      <c r="P175" s="14"/>
    </row>
    <row r="176" spans="1:16">
      <c r="A176" s="17">
        <v>167</v>
      </c>
      <c r="B176" s="18"/>
      <c r="C176" s="18"/>
      <c r="D176" s="18"/>
      <c r="E176" s="18"/>
      <c r="F176" s="18"/>
      <c r="G176" s="18"/>
      <c r="H176" s="19"/>
      <c r="I176" s="23"/>
      <c r="J176" s="19"/>
      <c r="K176" s="20">
        <f t="shared" si="3"/>
        <v>0</v>
      </c>
      <c r="L176" s="18"/>
      <c r="M176" s="18"/>
      <c r="N176" s="27"/>
      <c r="O176" s="14"/>
      <c r="P176" s="14"/>
    </row>
    <row r="177" spans="1:16">
      <c r="A177" s="17">
        <v>168</v>
      </c>
      <c r="B177" s="18"/>
      <c r="C177" s="18"/>
      <c r="D177" s="18"/>
      <c r="E177" s="18"/>
      <c r="F177" s="18"/>
      <c r="G177" s="18"/>
      <c r="H177" s="19"/>
      <c r="I177" s="23"/>
      <c r="J177" s="19"/>
      <c r="K177" s="20">
        <f t="shared" si="3"/>
        <v>0</v>
      </c>
      <c r="L177" s="18"/>
      <c r="M177" s="18"/>
      <c r="N177" s="27"/>
      <c r="O177" s="14"/>
      <c r="P177" s="14"/>
    </row>
    <row r="178" spans="1:16">
      <c r="A178" s="17">
        <v>169</v>
      </c>
      <c r="B178" s="18"/>
      <c r="C178" s="18"/>
      <c r="D178" s="18"/>
      <c r="E178" s="18"/>
      <c r="F178" s="18"/>
      <c r="G178" s="18"/>
      <c r="H178" s="19"/>
      <c r="I178" s="23"/>
      <c r="J178" s="19"/>
      <c r="K178" s="20">
        <f t="shared" si="3"/>
        <v>0</v>
      </c>
      <c r="L178" s="18"/>
      <c r="M178" s="18"/>
      <c r="N178" s="27"/>
      <c r="O178" s="14"/>
      <c r="P178" s="14"/>
    </row>
    <row r="179" spans="1:16">
      <c r="A179" s="17">
        <v>170</v>
      </c>
      <c r="B179" s="18"/>
      <c r="C179" s="18"/>
      <c r="D179" s="18"/>
      <c r="E179" s="18"/>
      <c r="F179" s="18"/>
      <c r="G179" s="18"/>
      <c r="H179" s="19"/>
      <c r="I179" s="23"/>
      <c r="J179" s="19"/>
      <c r="K179" s="20">
        <f t="shared" si="3"/>
        <v>0</v>
      </c>
      <c r="L179" s="18"/>
      <c r="M179" s="18"/>
      <c r="N179" s="27"/>
      <c r="O179" s="14"/>
      <c r="P179" s="14"/>
    </row>
    <row r="180" spans="1:16">
      <c r="A180" s="17">
        <v>171</v>
      </c>
      <c r="B180" s="18"/>
      <c r="C180" s="18"/>
      <c r="D180" s="18"/>
      <c r="E180" s="18"/>
      <c r="F180" s="18"/>
      <c r="G180" s="18"/>
      <c r="H180" s="19"/>
      <c r="I180" s="23"/>
      <c r="J180" s="19"/>
      <c r="K180" s="20">
        <f t="shared" si="3"/>
        <v>0</v>
      </c>
      <c r="L180" s="18"/>
      <c r="M180" s="18"/>
      <c r="N180" s="27"/>
      <c r="O180" s="14"/>
      <c r="P180" s="14"/>
    </row>
    <row r="181" spans="1:16">
      <c r="A181" s="17">
        <v>172</v>
      </c>
      <c r="B181" s="18"/>
      <c r="C181" s="18"/>
      <c r="D181" s="18"/>
      <c r="E181" s="18"/>
      <c r="F181" s="18"/>
      <c r="G181" s="18"/>
      <c r="H181" s="19"/>
      <c r="I181" s="23"/>
      <c r="J181" s="19"/>
      <c r="K181" s="20">
        <f t="shared" si="3"/>
        <v>0</v>
      </c>
      <c r="L181" s="18"/>
      <c r="M181" s="18"/>
      <c r="N181" s="27"/>
      <c r="O181" s="14"/>
      <c r="P181" s="14"/>
    </row>
    <row r="182" spans="1:16">
      <c r="A182" s="17">
        <v>173</v>
      </c>
      <c r="B182" s="18"/>
      <c r="C182" s="18"/>
      <c r="D182" s="18"/>
      <c r="E182" s="18"/>
      <c r="F182" s="18"/>
      <c r="G182" s="18"/>
      <c r="H182" s="19"/>
      <c r="I182" s="23"/>
      <c r="J182" s="19"/>
      <c r="K182" s="20">
        <f t="shared" si="3"/>
        <v>0</v>
      </c>
      <c r="L182" s="18"/>
      <c r="M182" s="18"/>
      <c r="N182" s="27"/>
      <c r="O182" s="14"/>
      <c r="P182" s="14"/>
    </row>
    <row r="183" spans="1:16">
      <c r="A183" s="17">
        <v>174</v>
      </c>
      <c r="B183" s="18"/>
      <c r="C183" s="18"/>
      <c r="D183" s="18"/>
      <c r="E183" s="18"/>
      <c r="F183" s="18"/>
      <c r="G183" s="18"/>
      <c r="H183" s="19"/>
      <c r="I183" s="23"/>
      <c r="J183" s="19"/>
      <c r="K183" s="20">
        <f t="shared" si="3"/>
        <v>0</v>
      </c>
      <c r="L183" s="18"/>
      <c r="M183" s="18"/>
      <c r="N183" s="27"/>
      <c r="O183" s="14"/>
      <c r="P183" s="14"/>
    </row>
    <row r="184" spans="1:16">
      <c r="A184" s="17">
        <v>175</v>
      </c>
      <c r="B184" s="18"/>
      <c r="C184" s="18"/>
      <c r="D184" s="18"/>
      <c r="E184" s="18"/>
      <c r="F184" s="18"/>
      <c r="G184" s="18"/>
      <c r="H184" s="19"/>
      <c r="I184" s="23"/>
      <c r="J184" s="19"/>
      <c r="K184" s="20">
        <f t="shared" si="3"/>
        <v>0</v>
      </c>
      <c r="L184" s="18"/>
      <c r="M184" s="18"/>
      <c r="N184" s="27"/>
      <c r="O184" s="14"/>
      <c r="P184" s="14"/>
    </row>
    <row r="185" spans="1:16">
      <c r="A185" s="17">
        <v>176</v>
      </c>
      <c r="B185" s="18"/>
      <c r="C185" s="18"/>
      <c r="D185" s="18"/>
      <c r="E185" s="18"/>
      <c r="F185" s="18"/>
      <c r="G185" s="18"/>
      <c r="H185" s="19"/>
      <c r="I185" s="23"/>
      <c r="J185" s="19"/>
      <c r="K185" s="20">
        <f t="shared" ref="K185:K204" si="4">IF(I185="Да", 0, (H185-J185))</f>
        <v>0</v>
      </c>
      <c r="L185" s="18"/>
      <c r="M185" s="18"/>
      <c r="N185" s="27"/>
      <c r="O185" s="14"/>
      <c r="P185" s="14"/>
    </row>
    <row r="186" spans="1:16">
      <c r="A186" s="17">
        <v>177</v>
      </c>
      <c r="B186" s="18"/>
      <c r="C186" s="18"/>
      <c r="D186" s="18"/>
      <c r="E186" s="18"/>
      <c r="F186" s="18"/>
      <c r="G186" s="18"/>
      <c r="H186" s="19"/>
      <c r="I186" s="23"/>
      <c r="J186" s="19"/>
      <c r="K186" s="20">
        <f t="shared" si="4"/>
        <v>0</v>
      </c>
      <c r="L186" s="18"/>
      <c r="M186" s="18"/>
      <c r="N186" s="27"/>
      <c r="O186" s="14"/>
      <c r="P186" s="14"/>
    </row>
    <row r="187" spans="1:16">
      <c r="A187" s="17">
        <v>178</v>
      </c>
      <c r="B187" s="18"/>
      <c r="C187" s="18"/>
      <c r="D187" s="18"/>
      <c r="E187" s="18"/>
      <c r="F187" s="18"/>
      <c r="G187" s="18"/>
      <c r="H187" s="19"/>
      <c r="I187" s="23"/>
      <c r="J187" s="19"/>
      <c r="K187" s="20">
        <f t="shared" si="4"/>
        <v>0</v>
      </c>
      <c r="L187" s="18"/>
      <c r="M187" s="18"/>
      <c r="N187" s="27"/>
      <c r="O187" s="14"/>
      <c r="P187" s="14"/>
    </row>
    <row r="188" spans="1:16">
      <c r="A188" s="17">
        <v>179</v>
      </c>
      <c r="B188" s="18"/>
      <c r="C188" s="18"/>
      <c r="D188" s="18"/>
      <c r="E188" s="18"/>
      <c r="F188" s="18"/>
      <c r="G188" s="18"/>
      <c r="H188" s="19"/>
      <c r="I188" s="23"/>
      <c r="J188" s="19"/>
      <c r="K188" s="20">
        <f t="shared" si="4"/>
        <v>0</v>
      </c>
      <c r="L188" s="18"/>
      <c r="M188" s="18"/>
      <c r="N188" s="27"/>
      <c r="O188" s="14"/>
      <c r="P188" s="14"/>
    </row>
    <row r="189" spans="1:16">
      <c r="A189" s="17">
        <v>180</v>
      </c>
      <c r="B189" s="18"/>
      <c r="C189" s="18"/>
      <c r="D189" s="18"/>
      <c r="E189" s="18"/>
      <c r="F189" s="18"/>
      <c r="G189" s="18"/>
      <c r="H189" s="19"/>
      <c r="I189" s="23"/>
      <c r="J189" s="19"/>
      <c r="K189" s="20">
        <f t="shared" si="4"/>
        <v>0</v>
      </c>
      <c r="L189" s="18"/>
      <c r="M189" s="18"/>
      <c r="N189" s="27"/>
      <c r="O189" s="14"/>
      <c r="P189" s="14"/>
    </row>
    <row r="190" spans="1:16">
      <c r="A190" s="17">
        <v>181</v>
      </c>
      <c r="B190" s="18"/>
      <c r="C190" s="18"/>
      <c r="D190" s="18"/>
      <c r="E190" s="18"/>
      <c r="F190" s="18"/>
      <c r="G190" s="18"/>
      <c r="H190" s="19"/>
      <c r="I190" s="23"/>
      <c r="J190" s="19"/>
      <c r="K190" s="20">
        <f t="shared" si="4"/>
        <v>0</v>
      </c>
      <c r="L190" s="18"/>
      <c r="M190" s="18"/>
      <c r="N190" s="27"/>
      <c r="O190" s="14"/>
      <c r="P190" s="14"/>
    </row>
    <row r="191" spans="1:16">
      <c r="A191" s="17">
        <v>182</v>
      </c>
      <c r="B191" s="18"/>
      <c r="C191" s="18"/>
      <c r="D191" s="18"/>
      <c r="E191" s="18"/>
      <c r="F191" s="18"/>
      <c r="G191" s="18"/>
      <c r="H191" s="19"/>
      <c r="I191" s="23"/>
      <c r="J191" s="19"/>
      <c r="K191" s="20">
        <f t="shared" si="4"/>
        <v>0</v>
      </c>
      <c r="L191" s="18"/>
      <c r="M191" s="18"/>
      <c r="N191" s="27"/>
      <c r="O191" s="14"/>
      <c r="P191" s="14"/>
    </row>
    <row r="192" spans="1:16">
      <c r="A192" s="17">
        <v>183</v>
      </c>
      <c r="B192" s="18"/>
      <c r="C192" s="18"/>
      <c r="D192" s="18"/>
      <c r="E192" s="18"/>
      <c r="F192" s="18"/>
      <c r="G192" s="18"/>
      <c r="H192" s="19"/>
      <c r="I192" s="23"/>
      <c r="J192" s="19"/>
      <c r="K192" s="20">
        <f t="shared" si="4"/>
        <v>0</v>
      </c>
      <c r="L192" s="18"/>
      <c r="M192" s="18"/>
      <c r="N192" s="27"/>
      <c r="O192" s="14"/>
      <c r="P192" s="14"/>
    </row>
    <row r="193" spans="1:16">
      <c r="A193" s="17">
        <v>184</v>
      </c>
      <c r="B193" s="18"/>
      <c r="C193" s="18"/>
      <c r="D193" s="18"/>
      <c r="E193" s="18"/>
      <c r="F193" s="18"/>
      <c r="G193" s="18"/>
      <c r="H193" s="19"/>
      <c r="I193" s="23"/>
      <c r="J193" s="19"/>
      <c r="K193" s="20">
        <f t="shared" si="4"/>
        <v>0</v>
      </c>
      <c r="L193" s="18"/>
      <c r="M193" s="18"/>
      <c r="N193" s="27"/>
      <c r="O193" s="14"/>
      <c r="P193" s="14"/>
    </row>
    <row r="194" spans="1:16">
      <c r="A194" s="17">
        <v>185</v>
      </c>
      <c r="B194" s="18"/>
      <c r="C194" s="18"/>
      <c r="D194" s="18"/>
      <c r="E194" s="18"/>
      <c r="F194" s="18"/>
      <c r="G194" s="18"/>
      <c r="H194" s="19"/>
      <c r="I194" s="23"/>
      <c r="J194" s="19"/>
      <c r="K194" s="20">
        <f t="shared" si="4"/>
        <v>0</v>
      </c>
      <c r="L194" s="18"/>
      <c r="M194" s="18"/>
      <c r="N194" s="27"/>
      <c r="O194" s="14"/>
      <c r="P194" s="14"/>
    </row>
    <row r="195" spans="1:16">
      <c r="A195" s="17">
        <v>186</v>
      </c>
      <c r="B195" s="18"/>
      <c r="C195" s="18"/>
      <c r="D195" s="18"/>
      <c r="E195" s="18"/>
      <c r="F195" s="18"/>
      <c r="G195" s="18"/>
      <c r="H195" s="19"/>
      <c r="I195" s="23"/>
      <c r="J195" s="19"/>
      <c r="K195" s="20">
        <f t="shared" si="4"/>
        <v>0</v>
      </c>
      <c r="L195" s="18"/>
      <c r="M195" s="18"/>
      <c r="N195" s="27"/>
      <c r="O195" s="14"/>
      <c r="P195" s="14"/>
    </row>
    <row r="196" spans="1:16">
      <c r="A196" s="17">
        <v>187</v>
      </c>
      <c r="B196" s="18"/>
      <c r="C196" s="18"/>
      <c r="D196" s="18"/>
      <c r="E196" s="18"/>
      <c r="F196" s="18"/>
      <c r="G196" s="18"/>
      <c r="H196" s="19"/>
      <c r="I196" s="23"/>
      <c r="J196" s="19"/>
      <c r="K196" s="20">
        <f t="shared" si="4"/>
        <v>0</v>
      </c>
      <c r="L196" s="18"/>
      <c r="M196" s="18"/>
      <c r="N196" s="27"/>
      <c r="O196" s="14"/>
      <c r="P196" s="14"/>
    </row>
    <row r="197" spans="1:16">
      <c r="A197" s="17">
        <v>188</v>
      </c>
      <c r="B197" s="18"/>
      <c r="C197" s="18"/>
      <c r="D197" s="18"/>
      <c r="E197" s="18"/>
      <c r="F197" s="18"/>
      <c r="G197" s="18"/>
      <c r="H197" s="19"/>
      <c r="I197" s="23"/>
      <c r="J197" s="19"/>
      <c r="K197" s="20">
        <f t="shared" si="4"/>
        <v>0</v>
      </c>
      <c r="L197" s="18"/>
      <c r="M197" s="18"/>
      <c r="N197" s="27"/>
      <c r="O197" s="14"/>
      <c r="P197" s="14"/>
    </row>
    <row r="198" spans="1:16">
      <c r="A198" s="17">
        <v>189</v>
      </c>
      <c r="B198" s="18"/>
      <c r="C198" s="18"/>
      <c r="D198" s="18"/>
      <c r="E198" s="18"/>
      <c r="F198" s="18"/>
      <c r="G198" s="18"/>
      <c r="H198" s="19"/>
      <c r="I198" s="23"/>
      <c r="J198" s="19"/>
      <c r="K198" s="20">
        <f t="shared" si="4"/>
        <v>0</v>
      </c>
      <c r="L198" s="18"/>
      <c r="M198" s="18"/>
      <c r="N198" s="27"/>
      <c r="O198" s="14"/>
      <c r="P198" s="14"/>
    </row>
    <row r="199" spans="1:16">
      <c r="A199" s="17">
        <v>190</v>
      </c>
      <c r="B199" s="18"/>
      <c r="C199" s="18"/>
      <c r="D199" s="18"/>
      <c r="E199" s="18"/>
      <c r="F199" s="18"/>
      <c r="G199" s="18"/>
      <c r="H199" s="19"/>
      <c r="I199" s="23"/>
      <c r="J199" s="19"/>
      <c r="K199" s="20">
        <f t="shared" si="4"/>
        <v>0</v>
      </c>
      <c r="L199" s="18"/>
      <c r="M199" s="18"/>
      <c r="N199" s="27"/>
      <c r="O199" s="14"/>
      <c r="P199" s="14"/>
    </row>
    <row r="200" spans="1:16">
      <c r="A200" s="17">
        <v>191</v>
      </c>
      <c r="B200" s="18"/>
      <c r="C200" s="18"/>
      <c r="D200" s="18"/>
      <c r="E200" s="18"/>
      <c r="F200" s="18"/>
      <c r="G200" s="18"/>
      <c r="H200" s="19"/>
      <c r="I200" s="23"/>
      <c r="J200" s="19"/>
      <c r="K200" s="20">
        <f t="shared" si="4"/>
        <v>0</v>
      </c>
      <c r="L200" s="18"/>
      <c r="M200" s="18"/>
      <c r="N200" s="27"/>
      <c r="O200" s="14"/>
      <c r="P200" s="14"/>
    </row>
    <row r="201" spans="1:16">
      <c r="A201" s="17">
        <v>192</v>
      </c>
      <c r="B201" s="18"/>
      <c r="C201" s="18"/>
      <c r="D201" s="18"/>
      <c r="E201" s="18"/>
      <c r="F201" s="18"/>
      <c r="G201" s="18"/>
      <c r="H201" s="19"/>
      <c r="I201" s="23"/>
      <c r="J201" s="19"/>
      <c r="K201" s="20">
        <f t="shared" si="4"/>
        <v>0</v>
      </c>
      <c r="L201" s="18"/>
      <c r="M201" s="18"/>
      <c r="N201" s="27"/>
      <c r="O201" s="14"/>
      <c r="P201" s="14"/>
    </row>
    <row r="202" spans="1:16">
      <c r="A202" s="17">
        <v>193</v>
      </c>
      <c r="B202" s="18"/>
      <c r="C202" s="18"/>
      <c r="D202" s="18"/>
      <c r="E202" s="18"/>
      <c r="F202" s="18"/>
      <c r="G202" s="18"/>
      <c r="H202" s="19"/>
      <c r="I202" s="23"/>
      <c r="J202" s="19"/>
      <c r="K202" s="20">
        <f t="shared" si="4"/>
        <v>0</v>
      </c>
      <c r="L202" s="18"/>
      <c r="M202" s="18"/>
      <c r="N202" s="27"/>
      <c r="O202" s="14"/>
      <c r="P202" s="14"/>
    </row>
    <row r="203" spans="1:16">
      <c r="A203" s="17">
        <v>194</v>
      </c>
      <c r="B203" s="18"/>
      <c r="C203" s="18"/>
      <c r="D203" s="18"/>
      <c r="E203" s="18"/>
      <c r="F203" s="18"/>
      <c r="G203" s="18"/>
      <c r="H203" s="19"/>
      <c r="I203" s="23"/>
      <c r="J203" s="19"/>
      <c r="K203" s="20">
        <f t="shared" si="4"/>
        <v>0</v>
      </c>
      <c r="L203" s="18"/>
      <c r="M203" s="18"/>
      <c r="N203" s="27"/>
      <c r="O203" s="14"/>
      <c r="P203" s="14"/>
    </row>
    <row r="204" spans="1:16">
      <c r="A204" s="17">
        <v>195</v>
      </c>
      <c r="B204" s="18"/>
      <c r="C204" s="18"/>
      <c r="D204" s="18"/>
      <c r="E204" s="18"/>
      <c r="F204" s="18"/>
      <c r="G204" s="18"/>
      <c r="H204" s="19"/>
      <c r="I204" s="23"/>
      <c r="J204" s="19"/>
      <c r="K204" s="20">
        <f t="shared" si="4"/>
        <v>0</v>
      </c>
      <c r="L204" s="18"/>
      <c r="M204" s="18"/>
      <c r="N204" s="27"/>
      <c r="O204" s="14"/>
      <c r="P204" s="14"/>
    </row>
    <row r="205" spans="1:16">
      <c r="A205" s="33"/>
      <c r="B205" s="18"/>
      <c r="C205" s="18"/>
      <c r="D205" s="18"/>
      <c r="E205" s="18"/>
      <c r="F205" s="18"/>
      <c r="G205" s="18"/>
      <c r="H205" s="19">
        <f>SUBTOTAL(9,H10:H204)</f>
        <v>3516</v>
      </c>
      <c r="I205" s="19"/>
      <c r="J205" s="19">
        <f>SUBTOTAL(9,J10:J204)</f>
        <v>3863</v>
      </c>
      <c r="K205" s="20">
        <f>SUBTOTAL(9,K10:K204)</f>
        <v>-347</v>
      </c>
      <c r="L205" s="18"/>
      <c r="M205" s="18"/>
      <c r="N205" s="18"/>
      <c r="O205" s="34"/>
      <c r="P205" s="35"/>
    </row>
    <row r="252" spans="10:16">
      <c r="J252" s="8"/>
    </row>
    <row r="253" spans="10:16">
      <c r="J253" s="9" t="s">
        <v>25</v>
      </c>
      <c r="K253" s="6" t="s">
        <v>14</v>
      </c>
      <c r="L253" s="6"/>
      <c r="M253" s="1" t="s">
        <v>14</v>
      </c>
      <c r="N253" s="27"/>
      <c r="O253" s="1" t="s">
        <v>22</v>
      </c>
      <c r="P253" s="31"/>
    </row>
    <row r="254" spans="10:16">
      <c r="J254" s="9" t="s">
        <v>26</v>
      </c>
      <c r="K254" s="6" t="s">
        <v>23</v>
      </c>
      <c r="L254" s="6"/>
    </row>
    <row r="255" spans="10:16">
      <c r="K255" s="6" t="s">
        <v>24</v>
      </c>
      <c r="L255" s="6"/>
    </row>
    <row r="256" spans="10:16">
      <c r="J256" s="7"/>
      <c r="K256" s="6" t="s">
        <v>14</v>
      </c>
      <c r="L256" s="6" t="s">
        <v>30</v>
      </c>
    </row>
    <row r="257" spans="10:12">
      <c r="J257" s="7" t="s">
        <v>28</v>
      </c>
      <c r="K257" s="6" t="s">
        <v>14</v>
      </c>
      <c r="L257" s="6" t="s">
        <v>22</v>
      </c>
    </row>
    <row r="258" spans="10:12">
      <c r="J258" s="7" t="s">
        <v>29</v>
      </c>
      <c r="K258" s="6" t="s">
        <v>14</v>
      </c>
      <c r="L258" s="6" t="s">
        <v>19</v>
      </c>
    </row>
    <row r="259" spans="10:12">
      <c r="K259" s="6" t="s">
        <v>14</v>
      </c>
      <c r="L259" s="6" t="s">
        <v>20</v>
      </c>
    </row>
    <row r="260" spans="10:12">
      <c r="J260" s="1"/>
      <c r="K260" s="6" t="s">
        <v>23</v>
      </c>
      <c r="L260" s="6" t="s">
        <v>21</v>
      </c>
    </row>
    <row r="261" spans="10:12">
      <c r="J261" s="1" t="s">
        <v>41</v>
      </c>
      <c r="K261" s="6" t="s">
        <v>23</v>
      </c>
      <c r="L261" s="6"/>
    </row>
    <row r="262" spans="10:12">
      <c r="J262" s="1" t="s">
        <v>42</v>
      </c>
      <c r="K262" s="6" t="s">
        <v>24</v>
      </c>
      <c r="L262" s="6" t="s">
        <v>6</v>
      </c>
    </row>
    <row r="263" spans="10:12">
      <c r="K263" s="6" t="s">
        <v>24</v>
      </c>
      <c r="L263" s="6" t="s">
        <v>7</v>
      </c>
    </row>
    <row r="264" spans="10:12">
      <c r="K264" s="6" t="s">
        <v>24</v>
      </c>
      <c r="L264" s="6" t="s">
        <v>10</v>
      </c>
    </row>
    <row r="265" spans="10:12">
      <c r="K265" s="6" t="s">
        <v>24</v>
      </c>
      <c r="L265" s="6" t="s">
        <v>11</v>
      </c>
    </row>
    <row r="266" spans="10:12">
      <c r="K266" s="6" t="s">
        <v>24</v>
      </c>
      <c r="L266" s="6" t="s">
        <v>12</v>
      </c>
    </row>
    <row r="267" spans="10:12">
      <c r="K267" s="6" t="s">
        <v>24</v>
      </c>
      <c r="L267" s="6" t="s">
        <v>15</v>
      </c>
    </row>
    <row r="268" spans="10:12">
      <c r="K268" s="6" t="s">
        <v>24</v>
      </c>
      <c r="L268" s="6" t="s">
        <v>16</v>
      </c>
    </row>
    <row r="269" spans="10:12">
      <c r="J269" s="4" t="s">
        <v>56</v>
      </c>
      <c r="K269" s="6" t="s">
        <v>24</v>
      </c>
      <c r="L269" s="6" t="s">
        <v>17</v>
      </c>
    </row>
    <row r="270" spans="10:12">
      <c r="J270" s="4" t="s">
        <v>57</v>
      </c>
      <c r="K270" s="6" t="s">
        <v>24</v>
      </c>
      <c r="L270" s="6" t="s">
        <v>18</v>
      </c>
    </row>
    <row r="271" spans="10:12">
      <c r="J271" s="4" t="s">
        <v>58</v>
      </c>
      <c r="K271" s="6" t="s">
        <v>24</v>
      </c>
      <c r="L271" s="6" t="s">
        <v>8</v>
      </c>
    </row>
    <row r="272" spans="10:12">
      <c r="J272" s="4" t="s">
        <v>59</v>
      </c>
      <c r="K272" s="6" t="s">
        <v>24</v>
      </c>
      <c r="L272" s="6" t="s">
        <v>9</v>
      </c>
    </row>
  </sheetData>
  <sheetProtection formatCells="0" formatColumns="0" formatRows="0" autoFilter="0" pivotTables="0"/>
  <protectedRanges>
    <protectedRange sqref="T13:T19" name="Диапазон4"/>
    <protectedRange sqref="J10:J204 B10:H204" name="Диапазон1"/>
    <protectedRange sqref="L10:M204 O10:P204" name="Диапазон2"/>
    <protectedRange sqref="A6:P7" name="Диапазон3"/>
  </protectedRanges>
  <mergeCells count="1">
    <mergeCell ref="A6:O6"/>
  </mergeCells>
  <conditionalFormatting sqref="C12:H12 J12:K12 K16 K20 K24">
    <cfRule type="expression" dxfId="63" priority="27">
      <formula>$D12="ПытьЯх"</formula>
    </cfRule>
    <cfRule type="expression" dxfId="62" priority="28">
      <formula>$D12="Нижневартовск"</formula>
    </cfRule>
    <cfRule type="expression" dxfId="61" priority="29">
      <formula>$D12="Приобское"</formula>
    </cfRule>
  </conditionalFormatting>
  <conditionalFormatting sqref="K10:K204">
    <cfRule type="expression" dxfId="60" priority="1">
      <formula>$K10&lt;0</formula>
    </cfRule>
    <cfRule type="expression" dxfId="59" priority="24">
      <formula>$K10&gt;0</formula>
    </cfRule>
  </conditionalFormatting>
  <conditionalFormatting sqref="B11:B28">
    <cfRule type="expression" dxfId="58" priority="21">
      <formula>$D11="ПытьЯх"</formula>
    </cfRule>
    <cfRule type="expression" dxfId="57" priority="22">
      <formula>$D11="Нижневартовск"</formula>
    </cfRule>
    <cfRule type="expression" dxfId="56" priority="23">
      <formula>$D11="Приобское"</formula>
    </cfRule>
  </conditionalFormatting>
  <conditionalFormatting sqref="C23:H24 J23:J24">
    <cfRule type="expression" dxfId="55" priority="18">
      <formula>$D23="ПытьЯх"</formula>
    </cfRule>
    <cfRule type="expression" dxfId="54" priority="19">
      <formula>$D23="Нижневартовск"</formula>
    </cfRule>
    <cfRule type="expression" dxfId="53" priority="20">
      <formula>$D23="Приобское"</formula>
    </cfRule>
  </conditionalFormatting>
  <conditionalFormatting sqref="B23:B25">
    <cfRule type="expression" dxfId="52" priority="15">
      <formula>$D23="ПытьЯх"</formula>
    </cfRule>
    <cfRule type="expression" dxfId="51" priority="16">
      <formula>$D23="Нижневартовск"</formula>
    </cfRule>
    <cfRule type="expression" dxfId="50" priority="17">
      <formula>$D23="Приобское"</formula>
    </cfRule>
  </conditionalFormatting>
  <conditionalFormatting sqref="L23:M24">
    <cfRule type="expression" dxfId="49" priority="12">
      <formula>$D23="ПытьЯх"</formula>
    </cfRule>
    <cfRule type="expression" dxfId="48" priority="13">
      <formula>$D23="Нижневартовск"</formula>
    </cfRule>
    <cfRule type="expression" dxfId="47" priority="14">
      <formula>$D23="Приобское"</formula>
    </cfRule>
  </conditionalFormatting>
  <conditionalFormatting sqref="B26">
    <cfRule type="expression" dxfId="46" priority="7">
      <formula>$D26="ПытьЯх"</formula>
    </cfRule>
    <cfRule type="expression" dxfId="45" priority="8">
      <formula>$D26="Нижневартовск"</formula>
    </cfRule>
    <cfRule type="expression" dxfId="44" priority="9">
      <formula>$D26="Приобское"</formula>
    </cfRule>
  </conditionalFormatting>
  <conditionalFormatting sqref="I10:I204">
    <cfRule type="cellIs" dxfId="43" priority="2" operator="equal">
      <formula>"Да"</formula>
    </cfRule>
  </conditionalFormatting>
  <conditionalFormatting sqref="O10:O204">
    <cfRule type="expression" dxfId="42" priority="31">
      <formula>$O10="ý"</formula>
    </cfRule>
    <cfRule type="expression" dxfId="41" priority="32">
      <formula>$O10="þ"</formula>
    </cfRule>
  </conditionalFormatting>
  <conditionalFormatting sqref="P10:P204">
    <cfRule type="expression" dxfId="40" priority="25">
      <formula>$P10="ý"</formula>
    </cfRule>
    <cfRule type="expression" dxfId="39" priority="26">
      <formula>$P10="þ"</formula>
    </cfRule>
  </conditionalFormatting>
  <conditionalFormatting sqref="B10:N204">
    <cfRule type="expression" dxfId="38" priority="33">
      <formula>$D10="ПытьЯх"</formula>
    </cfRule>
    <cfRule type="expression" dxfId="37" priority="34">
      <formula>$D10="Нижневартовск"</formula>
    </cfRule>
    <cfRule type="expression" dxfId="36" priority="35">
      <formula>$D10="Приобское"</formula>
    </cfRule>
  </conditionalFormatting>
  <dataValidations disablePrompts="1" count="8">
    <dataValidation type="list" allowBlank="1" showInputMessage="1" showErrorMessage="1" sqref="M253:N253 D10:D204">
      <formula1>$K$253:$K$255</formula1>
    </dataValidation>
    <dataValidation type="list" allowBlank="1" showInputMessage="1" showErrorMessage="1" sqref="J256 O10:P204">
      <formula1>$J$257:$J$258</formula1>
    </dataValidation>
    <dataValidation type="list" allowBlank="1" showInputMessage="1" showErrorMessage="1" sqref="E10:E204">
      <formula1>OFFSET($L$255,MATCH(D10,Рабочий_список,0),0,COUNTIF(Рабочий_список,D10),1)</formula1>
    </dataValidation>
    <dataValidation type="list" allowBlank="1" showInputMessage="1" showErrorMessage="1" sqref="J252 L10:L204">
      <formula1>$J$253:$J$254</formula1>
    </dataValidation>
    <dataValidation type="list" allowBlank="1" showInputMessage="1" showErrorMessage="1" sqref="J260 I10:I204">
      <formula1>$J$261:$J$262</formula1>
    </dataValidation>
    <dataValidation type="list" allowBlank="1" showInputMessage="1" showErrorMessage="1" sqref="T12 M10:M204">
      <formula1>$T$13:$T$19</formula1>
    </dataValidation>
    <dataValidation type="list" allowBlank="1" showInputMessage="1" showErrorMessage="1" sqref="O253:P253">
      <formula1>OFFSET($L$255,MATCH(M253,Рабочий_список,0),0,COUNTIF(Рабочий_список,M253),1)</formula1>
    </dataValidation>
    <dataValidation type="list" allowBlank="1" showInputMessage="1" showErrorMessage="1" sqref="J269 N10:N204">
      <formula1>$J$270:$J$272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Сводная таблица</vt:lpstr>
      <vt:lpstr>Декабрь</vt:lpstr>
      <vt:lpstr>Рабочий_список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2018-12-04T12:44:47Z</dcterms:modified>
</cp:coreProperties>
</file>