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ЭтаКнига" defaultThemeVersion="124226"/>
  <bookViews>
    <workbookView xWindow="0" yWindow="0" windowWidth="28800" windowHeight="12345" tabRatio="959" activeTab="2"/>
  </bookViews>
  <sheets>
    <sheet name="Genel Veriler - Adet" sheetId="5" r:id="rId1"/>
    <sheet name="Доли в закупках" sheetId="16" r:id="rId2"/>
    <sheet name="RAİN SERISI" sheetId="14" r:id="rId3"/>
  </sheets>
  <calcPr calcId="152511"/>
</workbook>
</file>

<file path=xl/calcChain.xml><?xml version="1.0" encoding="utf-8"?>
<calcChain xmlns="http://schemas.openxmlformats.org/spreadsheetml/2006/main">
  <c r="L169" i="5" l="1"/>
  <c r="M159" i="5"/>
  <c r="L159" i="5"/>
  <c r="K159" i="5"/>
  <c r="J159" i="5"/>
  <c r="I159" i="5"/>
  <c r="H159" i="5"/>
  <c r="G159" i="5"/>
  <c r="F159" i="5"/>
  <c r="E159" i="5"/>
  <c r="D159" i="5"/>
  <c r="C159" i="5"/>
  <c r="B159" i="5"/>
  <c r="M158" i="5"/>
  <c r="L158" i="5"/>
  <c r="K158" i="5"/>
  <c r="J158" i="5"/>
  <c r="I158" i="5"/>
  <c r="H158" i="5"/>
  <c r="G158" i="5"/>
  <c r="F158" i="5"/>
  <c r="E158" i="5"/>
  <c r="D158" i="5"/>
  <c r="C158" i="5"/>
  <c r="B158" i="5"/>
  <c r="M157" i="5"/>
  <c r="L157" i="5"/>
  <c r="K157" i="5"/>
  <c r="J157" i="5"/>
  <c r="I157" i="5"/>
  <c r="H157" i="5"/>
  <c r="G157" i="5"/>
  <c r="F157" i="5"/>
  <c r="E157" i="5"/>
  <c r="D157" i="5"/>
  <c r="C157" i="5"/>
  <c r="B157" i="5"/>
  <c r="M156" i="5"/>
  <c r="L156" i="5"/>
  <c r="K156" i="5"/>
  <c r="J156" i="5"/>
  <c r="I156" i="5"/>
  <c r="H156" i="5"/>
  <c r="G156" i="5"/>
  <c r="F156" i="5"/>
  <c r="E156" i="5"/>
  <c r="D156" i="5"/>
  <c r="C156" i="5"/>
  <c r="B156" i="5"/>
  <c r="M155" i="5"/>
  <c r="L155" i="5"/>
  <c r="K155" i="5"/>
  <c r="J155" i="5"/>
  <c r="I155" i="5"/>
  <c r="H155" i="5"/>
  <c r="G155" i="5"/>
  <c r="F155" i="5"/>
  <c r="E155" i="5"/>
  <c r="D155" i="5"/>
  <c r="C155" i="5"/>
  <c r="B155" i="5"/>
  <c r="M143" i="5"/>
  <c r="L143" i="5"/>
  <c r="K143" i="5"/>
  <c r="J143" i="5"/>
  <c r="I143" i="5"/>
  <c r="H143" i="5"/>
  <c r="G143" i="5"/>
  <c r="F143" i="5"/>
  <c r="E143" i="5"/>
  <c r="D143" i="5"/>
  <c r="C143" i="5"/>
  <c r="B143" i="5"/>
  <c r="M142" i="5"/>
  <c r="L142" i="5"/>
  <c r="K142" i="5"/>
  <c r="J142" i="5"/>
  <c r="I142" i="5"/>
  <c r="H142" i="5"/>
  <c r="G142" i="5"/>
  <c r="F142" i="5"/>
  <c r="E142" i="5"/>
  <c r="D142" i="5"/>
  <c r="C142" i="5"/>
  <c r="B142" i="5"/>
  <c r="M141" i="5"/>
  <c r="L141" i="5"/>
  <c r="K141" i="5"/>
  <c r="J141" i="5"/>
  <c r="I141" i="5"/>
  <c r="H141" i="5"/>
  <c r="G141" i="5"/>
  <c r="F141" i="5"/>
  <c r="E141" i="5"/>
  <c r="D141" i="5"/>
  <c r="C141" i="5"/>
  <c r="B141" i="5"/>
  <c r="M140" i="5"/>
  <c r="L140" i="5"/>
  <c r="K140" i="5"/>
  <c r="J140" i="5"/>
  <c r="I140" i="5"/>
  <c r="H140" i="5"/>
  <c r="G140" i="5"/>
  <c r="F140" i="5"/>
  <c r="E140" i="5"/>
  <c r="D140" i="5"/>
  <c r="C140" i="5"/>
  <c r="B140" i="5"/>
  <c r="M139" i="5"/>
  <c r="L139" i="5"/>
  <c r="K139" i="5"/>
  <c r="J139" i="5"/>
  <c r="I139" i="5"/>
  <c r="H139" i="5"/>
  <c r="G139" i="5"/>
  <c r="F139" i="5"/>
  <c r="E139" i="5"/>
  <c r="D139" i="5"/>
  <c r="C139" i="5"/>
  <c r="B139" i="5"/>
  <c r="M127" i="5"/>
  <c r="L127" i="5"/>
  <c r="K127" i="5"/>
  <c r="J127" i="5"/>
  <c r="I127" i="5"/>
  <c r="H127" i="5"/>
  <c r="G127" i="5"/>
  <c r="F127" i="5"/>
  <c r="E127" i="5"/>
  <c r="D127" i="5"/>
  <c r="C127" i="5"/>
  <c r="B127" i="5"/>
  <c r="M126" i="5"/>
  <c r="L126" i="5"/>
  <c r="K126" i="5"/>
  <c r="J126" i="5"/>
  <c r="I126" i="5"/>
  <c r="H126" i="5"/>
  <c r="G126" i="5"/>
  <c r="F126" i="5"/>
  <c r="E126" i="5"/>
  <c r="D126" i="5"/>
  <c r="C126" i="5"/>
  <c r="B126" i="5"/>
  <c r="M125" i="5"/>
  <c r="L125" i="5"/>
  <c r="K125" i="5"/>
  <c r="J125" i="5"/>
  <c r="I125" i="5"/>
  <c r="H125" i="5"/>
  <c r="G125" i="5"/>
  <c r="F125" i="5"/>
  <c r="E125" i="5"/>
  <c r="D125" i="5"/>
  <c r="C125" i="5"/>
  <c r="B125" i="5"/>
  <c r="M124" i="5"/>
  <c r="L124" i="5"/>
  <c r="K124" i="5"/>
  <c r="J124" i="5"/>
  <c r="I124" i="5"/>
  <c r="H124" i="5"/>
  <c r="G124" i="5"/>
  <c r="F124" i="5"/>
  <c r="E124" i="5"/>
  <c r="D124" i="5"/>
  <c r="C124" i="5"/>
  <c r="B124" i="5"/>
  <c r="M123" i="5"/>
  <c r="L123" i="5"/>
  <c r="K123" i="5"/>
  <c r="J123" i="5"/>
  <c r="I123" i="5"/>
  <c r="H123" i="5"/>
  <c r="G123" i="5"/>
  <c r="F123" i="5"/>
  <c r="E123" i="5"/>
  <c r="D123" i="5"/>
  <c r="C123" i="5"/>
  <c r="B123" i="5"/>
  <c r="M111" i="5"/>
  <c r="L111" i="5"/>
  <c r="K111" i="5"/>
  <c r="J111" i="5"/>
  <c r="I111" i="5"/>
  <c r="H111" i="5"/>
  <c r="G111" i="5"/>
  <c r="F111" i="5"/>
  <c r="E111" i="5"/>
  <c r="D111" i="5"/>
  <c r="C111" i="5"/>
  <c r="B111" i="5"/>
  <c r="M110" i="5"/>
  <c r="L110" i="5"/>
  <c r="K110" i="5"/>
  <c r="J110" i="5"/>
  <c r="I110" i="5"/>
  <c r="H110" i="5"/>
  <c r="G110" i="5"/>
  <c r="F110" i="5"/>
  <c r="E110" i="5"/>
  <c r="D110" i="5"/>
  <c r="C110" i="5"/>
  <c r="B110" i="5"/>
  <c r="M109" i="5"/>
  <c r="L109" i="5"/>
  <c r="K109" i="5"/>
  <c r="J109" i="5"/>
  <c r="I109" i="5"/>
  <c r="H109" i="5"/>
  <c r="G109" i="5"/>
  <c r="F109" i="5"/>
  <c r="E109" i="5"/>
  <c r="D109" i="5"/>
  <c r="C109" i="5"/>
  <c r="B109" i="5"/>
  <c r="M108" i="5"/>
  <c r="L108" i="5"/>
  <c r="K108" i="5"/>
  <c r="J108" i="5"/>
  <c r="I108" i="5"/>
  <c r="H108" i="5"/>
  <c r="G108" i="5"/>
  <c r="F108" i="5"/>
  <c r="E108" i="5"/>
  <c r="D108" i="5"/>
  <c r="C108" i="5"/>
  <c r="B108" i="5"/>
  <c r="M107" i="5"/>
  <c r="L107" i="5"/>
  <c r="K107" i="5"/>
  <c r="J107" i="5"/>
  <c r="I107" i="5"/>
  <c r="H107" i="5"/>
  <c r="G107" i="5"/>
  <c r="F107" i="5"/>
  <c r="E107" i="5"/>
  <c r="D107" i="5"/>
  <c r="C107" i="5"/>
  <c r="B107" i="5"/>
  <c r="M15" i="5"/>
  <c r="L15" i="5"/>
  <c r="K15" i="5"/>
  <c r="J15" i="5"/>
  <c r="I15" i="5"/>
  <c r="H15" i="5"/>
  <c r="G15" i="5"/>
  <c r="F15" i="5"/>
  <c r="E15" i="5"/>
  <c r="D15" i="5"/>
  <c r="C15" i="5"/>
  <c r="B15" i="5"/>
  <c r="M14" i="5"/>
  <c r="L14" i="5"/>
  <c r="K14" i="5"/>
  <c r="J14" i="5"/>
  <c r="I14" i="5"/>
  <c r="H14" i="5"/>
  <c r="G14" i="5"/>
  <c r="F14" i="5"/>
  <c r="E14" i="5"/>
  <c r="D14" i="5"/>
  <c r="C14" i="5"/>
  <c r="B14" i="5"/>
  <c r="M13" i="5"/>
  <c r="L13" i="5"/>
  <c r="K13" i="5"/>
  <c r="J13" i="5"/>
  <c r="I13" i="5"/>
  <c r="H13" i="5"/>
  <c r="G13" i="5"/>
  <c r="F13" i="5"/>
  <c r="E13" i="5"/>
  <c r="D13" i="5"/>
  <c r="C13" i="5"/>
  <c r="B13" i="5"/>
  <c r="M12" i="5"/>
  <c r="L12" i="5"/>
  <c r="K12" i="5"/>
  <c r="J12" i="5"/>
  <c r="I12" i="5"/>
  <c r="H12" i="5"/>
  <c r="G12" i="5"/>
  <c r="F12" i="5"/>
  <c r="E12" i="5"/>
  <c r="D12" i="5"/>
  <c r="C12" i="5"/>
  <c r="B12" i="5"/>
  <c r="M11" i="5"/>
  <c r="L11" i="5"/>
  <c r="K11" i="5"/>
  <c r="J11" i="5"/>
  <c r="I11" i="5"/>
  <c r="H11" i="5"/>
  <c r="G11" i="5"/>
  <c r="F11" i="5"/>
  <c r="E11" i="5"/>
  <c r="D11" i="5"/>
  <c r="C11" i="5"/>
  <c r="B11" i="5"/>
  <c r="M31" i="5"/>
  <c r="L31" i="5"/>
  <c r="K31" i="5"/>
  <c r="J31" i="5"/>
  <c r="I31" i="5"/>
  <c r="H31" i="5"/>
  <c r="G31" i="5"/>
  <c r="F31" i="5"/>
  <c r="E31" i="5"/>
  <c r="D31" i="5"/>
  <c r="C31" i="5"/>
  <c r="B31" i="5"/>
  <c r="M30" i="5"/>
  <c r="L30" i="5"/>
  <c r="K30" i="5"/>
  <c r="J30" i="5"/>
  <c r="I30" i="5"/>
  <c r="H30" i="5"/>
  <c r="G30" i="5"/>
  <c r="F30" i="5"/>
  <c r="E30" i="5"/>
  <c r="D30" i="5"/>
  <c r="C30" i="5"/>
  <c r="B30" i="5"/>
  <c r="M29" i="5"/>
  <c r="L29" i="5"/>
  <c r="K29" i="5"/>
  <c r="J29" i="5"/>
  <c r="I29" i="5"/>
  <c r="H29" i="5"/>
  <c r="G29" i="5"/>
  <c r="F29" i="5"/>
  <c r="E29" i="5"/>
  <c r="D29" i="5"/>
  <c r="C29" i="5"/>
  <c r="B29" i="5"/>
  <c r="M28" i="5"/>
  <c r="L28" i="5"/>
  <c r="K28" i="5"/>
  <c r="J28" i="5"/>
  <c r="I28" i="5"/>
  <c r="H28" i="5"/>
  <c r="G28" i="5"/>
  <c r="F28" i="5"/>
  <c r="E28" i="5"/>
  <c r="D28" i="5"/>
  <c r="C28" i="5"/>
  <c r="B28" i="5"/>
  <c r="M27" i="5"/>
  <c r="L27" i="5"/>
  <c r="K27" i="5"/>
  <c r="J27" i="5"/>
  <c r="I27" i="5"/>
  <c r="H27" i="5"/>
  <c r="G27" i="5"/>
  <c r="F27" i="5"/>
  <c r="E27" i="5"/>
  <c r="D27" i="5"/>
  <c r="C27" i="5"/>
  <c r="B27" i="5"/>
  <c r="M47" i="5"/>
  <c r="L47" i="5"/>
  <c r="K47" i="5"/>
  <c r="J47" i="5"/>
  <c r="I47" i="5"/>
  <c r="H47" i="5"/>
  <c r="G47" i="5"/>
  <c r="F47" i="5"/>
  <c r="E47" i="5"/>
  <c r="D47" i="5"/>
  <c r="C47" i="5"/>
  <c r="B47" i="5"/>
  <c r="M46" i="5"/>
  <c r="L46" i="5"/>
  <c r="K46" i="5"/>
  <c r="J46" i="5"/>
  <c r="I46" i="5"/>
  <c r="H46" i="5"/>
  <c r="G46" i="5"/>
  <c r="F46" i="5"/>
  <c r="E46" i="5"/>
  <c r="D46" i="5"/>
  <c r="C46" i="5"/>
  <c r="B46" i="5"/>
  <c r="M45" i="5"/>
  <c r="L45" i="5"/>
  <c r="K45" i="5"/>
  <c r="J45" i="5"/>
  <c r="I45" i="5"/>
  <c r="H45" i="5"/>
  <c r="G45" i="5"/>
  <c r="F45" i="5"/>
  <c r="E45" i="5"/>
  <c r="D45" i="5"/>
  <c r="C45" i="5"/>
  <c r="B45" i="5"/>
  <c r="M44" i="5"/>
  <c r="L44" i="5"/>
  <c r="K44" i="5"/>
  <c r="J44" i="5"/>
  <c r="I44" i="5"/>
  <c r="H44" i="5"/>
  <c r="G44" i="5"/>
  <c r="F44" i="5"/>
  <c r="E44" i="5"/>
  <c r="D44" i="5"/>
  <c r="C44" i="5"/>
  <c r="B44" i="5"/>
  <c r="M43" i="5"/>
  <c r="L43" i="5"/>
  <c r="K43" i="5"/>
  <c r="J43" i="5"/>
  <c r="I43" i="5"/>
  <c r="H43" i="5"/>
  <c r="G43" i="5"/>
  <c r="F43" i="5"/>
  <c r="E43" i="5"/>
  <c r="D43" i="5"/>
  <c r="C43" i="5"/>
  <c r="B43" i="5"/>
  <c r="M63" i="5"/>
  <c r="L63" i="5"/>
  <c r="K63" i="5"/>
  <c r="J63" i="5"/>
  <c r="I63" i="5"/>
  <c r="H63" i="5"/>
  <c r="G63" i="5"/>
  <c r="F63" i="5"/>
  <c r="E63" i="5"/>
  <c r="D63" i="5"/>
  <c r="C63" i="5"/>
  <c r="B63" i="5"/>
  <c r="M62" i="5"/>
  <c r="L62" i="5"/>
  <c r="K62" i="5"/>
  <c r="J62" i="5"/>
  <c r="I62" i="5"/>
  <c r="H62" i="5"/>
  <c r="G62" i="5"/>
  <c r="F62" i="5"/>
  <c r="E62" i="5"/>
  <c r="D62" i="5"/>
  <c r="C62" i="5"/>
  <c r="B62" i="5"/>
  <c r="M61" i="5"/>
  <c r="L61" i="5"/>
  <c r="K61" i="5"/>
  <c r="J61" i="5"/>
  <c r="I61" i="5"/>
  <c r="H61" i="5"/>
  <c r="G61" i="5"/>
  <c r="F61" i="5"/>
  <c r="E61" i="5"/>
  <c r="D61" i="5"/>
  <c r="C61" i="5"/>
  <c r="B61" i="5"/>
  <c r="M60" i="5"/>
  <c r="L60" i="5"/>
  <c r="K60" i="5"/>
  <c r="J60" i="5"/>
  <c r="I60" i="5"/>
  <c r="H60" i="5"/>
  <c r="G60" i="5"/>
  <c r="F60" i="5"/>
  <c r="E60" i="5"/>
  <c r="D60" i="5"/>
  <c r="C60" i="5"/>
  <c r="B60" i="5"/>
  <c r="M59" i="5"/>
  <c r="L59" i="5"/>
  <c r="K59" i="5"/>
  <c r="J59" i="5"/>
  <c r="I59" i="5"/>
  <c r="H59" i="5"/>
  <c r="G59" i="5"/>
  <c r="F59" i="5"/>
  <c r="E59" i="5"/>
  <c r="D59" i="5"/>
  <c r="C59" i="5"/>
  <c r="B59" i="5"/>
  <c r="M79" i="5"/>
  <c r="L79" i="5"/>
  <c r="K79" i="5"/>
  <c r="J79" i="5"/>
  <c r="I79" i="5"/>
  <c r="H79" i="5"/>
  <c r="G79" i="5"/>
  <c r="F79" i="5"/>
  <c r="E79" i="5"/>
  <c r="D79" i="5"/>
  <c r="C79" i="5"/>
  <c r="B79" i="5"/>
  <c r="M78" i="5"/>
  <c r="L78" i="5"/>
  <c r="K78" i="5"/>
  <c r="J78" i="5"/>
  <c r="I78" i="5"/>
  <c r="H78" i="5"/>
  <c r="G78" i="5"/>
  <c r="F78" i="5"/>
  <c r="E78" i="5"/>
  <c r="D78" i="5"/>
  <c r="C78" i="5"/>
  <c r="B78" i="5"/>
  <c r="M77" i="5"/>
  <c r="L77" i="5"/>
  <c r="K77" i="5"/>
  <c r="J77" i="5"/>
  <c r="I77" i="5"/>
  <c r="H77" i="5"/>
  <c r="G77" i="5"/>
  <c r="F77" i="5"/>
  <c r="E77" i="5"/>
  <c r="D77" i="5"/>
  <c r="C77" i="5"/>
  <c r="B77" i="5"/>
  <c r="M76" i="5"/>
  <c r="L76" i="5"/>
  <c r="K76" i="5"/>
  <c r="J76" i="5"/>
  <c r="I76" i="5"/>
  <c r="H76" i="5"/>
  <c r="G76" i="5"/>
  <c r="F76" i="5"/>
  <c r="E76" i="5"/>
  <c r="D76" i="5"/>
  <c r="C76" i="5"/>
  <c r="B76" i="5"/>
  <c r="M75" i="5"/>
  <c r="L75" i="5"/>
  <c r="K75" i="5"/>
  <c r="J75" i="5"/>
  <c r="I75" i="5"/>
  <c r="H75" i="5"/>
  <c r="G75" i="5"/>
  <c r="F75" i="5"/>
  <c r="E75" i="5"/>
  <c r="D75" i="5"/>
  <c r="C75" i="5"/>
  <c r="B75" i="5"/>
  <c r="M95" i="5"/>
  <c r="L95" i="5"/>
  <c r="K95" i="5"/>
  <c r="J95" i="5"/>
  <c r="I95" i="5"/>
  <c r="H95" i="5"/>
  <c r="G95" i="5"/>
  <c r="F95" i="5"/>
  <c r="E95" i="5"/>
  <c r="D95" i="5"/>
  <c r="C95" i="5"/>
  <c r="B95" i="5"/>
  <c r="M94" i="5"/>
  <c r="L94" i="5"/>
  <c r="K94" i="5"/>
  <c r="J94" i="5"/>
  <c r="I94" i="5"/>
  <c r="H94" i="5"/>
  <c r="G94" i="5"/>
  <c r="F94" i="5"/>
  <c r="E94" i="5"/>
  <c r="D94" i="5"/>
  <c r="C94" i="5"/>
  <c r="B94" i="5"/>
  <c r="M93" i="5"/>
  <c r="L93" i="5"/>
  <c r="K93" i="5"/>
  <c r="J93" i="5"/>
  <c r="I93" i="5"/>
  <c r="H93" i="5"/>
  <c r="G93" i="5"/>
  <c r="F93" i="5"/>
  <c r="E93" i="5"/>
  <c r="D93" i="5"/>
  <c r="C93" i="5"/>
  <c r="B93" i="5"/>
  <c r="M92" i="5"/>
  <c r="L92" i="5"/>
  <c r="K92" i="5"/>
  <c r="J92" i="5"/>
  <c r="I92" i="5"/>
  <c r="H92" i="5"/>
  <c r="G92" i="5"/>
  <c r="F92" i="5"/>
  <c r="E92" i="5"/>
  <c r="D92" i="5"/>
  <c r="C92" i="5"/>
  <c r="B92" i="5"/>
  <c r="M91" i="5"/>
  <c r="L91" i="5"/>
  <c r="K91" i="5"/>
  <c r="J91" i="5"/>
  <c r="I91" i="5"/>
  <c r="H91" i="5"/>
  <c r="G91" i="5"/>
  <c r="F91" i="5"/>
  <c r="E91" i="5"/>
  <c r="D91" i="5"/>
  <c r="C91" i="5"/>
  <c r="B91" i="5"/>
  <c r="B169" i="5" l="1"/>
  <c r="C169" i="5"/>
  <c r="D169" i="5"/>
  <c r="E169" i="5"/>
  <c r="F169" i="5"/>
  <c r="G169" i="5"/>
  <c r="H169" i="5"/>
  <c r="I169" i="5"/>
  <c r="J169" i="5"/>
  <c r="K169" i="5"/>
  <c r="M169" i="5"/>
  <c r="N153" i="5"/>
  <c r="I184" i="5" s="1"/>
  <c r="N137" i="5"/>
  <c r="F184" i="5" s="1"/>
  <c r="N121" i="5"/>
  <c r="D184" i="5" s="1"/>
  <c r="N105" i="5"/>
  <c r="L184" i="5" s="1"/>
  <c r="N89" i="5"/>
  <c r="H184" i="5" s="1"/>
  <c r="N73" i="5"/>
  <c r="J184" i="5" s="1"/>
  <c r="N57" i="5"/>
  <c r="G184" i="5" s="1"/>
  <c r="N41" i="5"/>
  <c r="E184" i="5" s="1"/>
  <c r="N25" i="5"/>
  <c r="M184" i="5" s="1"/>
  <c r="N9" i="5"/>
  <c r="K184" i="5" s="1"/>
  <c r="C184" i="5" l="1"/>
  <c r="G191" i="5" s="1"/>
  <c r="N169" i="5"/>
  <c r="D191" i="5" l="1"/>
  <c r="E191" i="5"/>
  <c r="J191" i="5"/>
  <c r="K191" i="5"/>
  <c r="I191" i="5"/>
  <c r="F191" i="5"/>
  <c r="L191" i="5"/>
  <c r="H191" i="5"/>
  <c r="M191" i="5"/>
  <c r="N132" i="5" l="1"/>
  <c r="N133" i="5"/>
  <c r="N134" i="5"/>
  <c r="F180" i="5" l="1"/>
  <c r="N52" i="5" l="1"/>
  <c r="G179" i="5" s="1"/>
  <c r="N53" i="5"/>
  <c r="G180" i="5" s="1"/>
  <c r="N54" i="5"/>
  <c r="G181" i="5" s="1"/>
  <c r="N55" i="5"/>
  <c r="N56" i="5"/>
  <c r="G183" i="5" s="1"/>
  <c r="G182" i="5" l="1"/>
  <c r="N62" i="5"/>
  <c r="N152" i="5"/>
  <c r="N136" i="5"/>
  <c r="N120" i="5"/>
  <c r="N104" i="5"/>
  <c r="N88" i="5"/>
  <c r="N72" i="5"/>
  <c r="N40" i="5"/>
  <c r="N24" i="5"/>
  <c r="N8" i="5"/>
  <c r="N14" i="5" s="1"/>
  <c r="N7" i="5"/>
  <c r="K182" i="5" s="1"/>
  <c r="M168" i="5"/>
  <c r="L168" i="5"/>
  <c r="L175" i="5" s="1"/>
  <c r="K168" i="5"/>
  <c r="K175" i="5" s="1"/>
  <c r="J168" i="5"/>
  <c r="J175" i="5" s="1"/>
  <c r="I168" i="5"/>
  <c r="I175" i="5" s="1"/>
  <c r="H168" i="5"/>
  <c r="G168" i="5"/>
  <c r="F168" i="5"/>
  <c r="E168" i="5"/>
  <c r="D168" i="5"/>
  <c r="M167" i="5"/>
  <c r="L167" i="5"/>
  <c r="K167" i="5"/>
  <c r="J167" i="5"/>
  <c r="I167" i="5"/>
  <c r="H167" i="5"/>
  <c r="G167" i="5"/>
  <c r="F167" i="5"/>
  <c r="E167" i="5"/>
  <c r="D167" i="5"/>
  <c r="M166" i="5"/>
  <c r="L166" i="5"/>
  <c r="K166" i="5"/>
  <c r="J166" i="5"/>
  <c r="I166" i="5"/>
  <c r="H166" i="5"/>
  <c r="G166" i="5"/>
  <c r="F166" i="5"/>
  <c r="E166" i="5"/>
  <c r="D166" i="5"/>
  <c r="M165" i="5"/>
  <c r="L165" i="5"/>
  <c r="K165" i="5"/>
  <c r="J165" i="5"/>
  <c r="I165" i="5"/>
  <c r="H165" i="5"/>
  <c r="G165" i="5"/>
  <c r="F165" i="5"/>
  <c r="E165" i="5"/>
  <c r="D165" i="5"/>
  <c r="M164" i="5"/>
  <c r="L164" i="5"/>
  <c r="K164" i="5"/>
  <c r="J164" i="5"/>
  <c r="I164" i="5"/>
  <c r="H164" i="5"/>
  <c r="G164" i="5"/>
  <c r="F164" i="5"/>
  <c r="E164" i="5"/>
  <c r="D164" i="5"/>
  <c r="C168" i="5"/>
  <c r="C167" i="5"/>
  <c r="C166" i="5"/>
  <c r="C165" i="5"/>
  <c r="C164" i="5"/>
  <c r="B168" i="5"/>
  <c r="B175" i="5" s="1"/>
  <c r="B167" i="5"/>
  <c r="B166" i="5"/>
  <c r="B165" i="5"/>
  <c r="B164" i="5"/>
  <c r="I183" i="5" l="1"/>
  <c r="M183" i="5"/>
  <c r="J183" i="5"/>
  <c r="L183" i="5"/>
  <c r="E171" i="5"/>
  <c r="E172" i="5"/>
  <c r="G172" i="5"/>
  <c r="I172" i="5"/>
  <c r="K172" i="5"/>
  <c r="K173" i="5"/>
  <c r="M173" i="5"/>
  <c r="D171" i="5"/>
  <c r="D172" i="5"/>
  <c r="H172" i="5"/>
  <c r="J172" i="5"/>
  <c r="J173" i="5"/>
  <c r="F174" i="5"/>
  <c r="F175" i="5"/>
  <c r="G174" i="5"/>
  <c r="G175" i="5"/>
  <c r="C171" i="5"/>
  <c r="L172" i="5"/>
  <c r="C174" i="5"/>
  <c r="C175" i="5"/>
  <c r="E174" i="5"/>
  <c r="E175" i="5"/>
  <c r="F171" i="5"/>
  <c r="H174" i="5"/>
  <c r="H175" i="5"/>
  <c r="D174" i="5"/>
  <c r="D175" i="5"/>
  <c r="M174" i="5"/>
  <c r="M175" i="5"/>
  <c r="M171" i="5"/>
  <c r="I173" i="5"/>
  <c r="F172" i="5"/>
  <c r="L173" i="5"/>
  <c r="B171" i="5"/>
  <c r="C172" i="5"/>
  <c r="G171" i="5"/>
  <c r="M172" i="5"/>
  <c r="I174" i="5"/>
  <c r="C173" i="5"/>
  <c r="H171" i="5"/>
  <c r="D173" i="5"/>
  <c r="J174" i="5"/>
  <c r="B172" i="5"/>
  <c r="B173" i="5"/>
  <c r="I171" i="5"/>
  <c r="E173" i="5"/>
  <c r="K174" i="5"/>
  <c r="J171" i="5"/>
  <c r="F173" i="5"/>
  <c r="L174" i="5"/>
  <c r="B174" i="5"/>
  <c r="K171" i="5"/>
  <c r="G173" i="5"/>
  <c r="L171" i="5"/>
  <c r="H173" i="5"/>
  <c r="F183" i="5"/>
  <c r="D183" i="5"/>
  <c r="H183" i="5"/>
  <c r="E183" i="5"/>
  <c r="K183" i="5"/>
  <c r="N164" i="5"/>
  <c r="N168" i="5"/>
  <c r="C183" i="5" l="1"/>
  <c r="D190" i="5" s="1"/>
  <c r="M190" i="5" l="1"/>
  <c r="J190" i="5"/>
  <c r="K190" i="5"/>
  <c r="L190" i="5"/>
  <c r="I190" i="5"/>
  <c r="H190" i="5"/>
  <c r="G190" i="5"/>
  <c r="F190" i="5"/>
  <c r="E190" i="5"/>
  <c r="N167" i="5" l="1"/>
  <c r="N174" i="5" s="1"/>
  <c r="N166" i="5"/>
  <c r="N165" i="5"/>
  <c r="N151" i="5"/>
  <c r="N150" i="5"/>
  <c r="I181" i="5" s="1"/>
  <c r="N149" i="5"/>
  <c r="I180" i="5" s="1"/>
  <c r="N148" i="5"/>
  <c r="I179" i="5" s="1"/>
  <c r="N135" i="5"/>
  <c r="N142" i="5" s="1"/>
  <c r="F181" i="5"/>
  <c r="F179" i="5"/>
  <c r="N119" i="5"/>
  <c r="N126" i="5" s="1"/>
  <c r="N118" i="5"/>
  <c r="D181" i="5" s="1"/>
  <c r="N117" i="5"/>
  <c r="D180" i="5" s="1"/>
  <c r="N116" i="5"/>
  <c r="D179" i="5" s="1"/>
  <c r="N103" i="5"/>
  <c r="N102" i="5"/>
  <c r="L181" i="5" s="1"/>
  <c r="N101" i="5"/>
  <c r="L180" i="5" s="1"/>
  <c r="N100" i="5"/>
  <c r="L179" i="5" s="1"/>
  <c r="N87" i="5"/>
  <c r="N94" i="5" s="1"/>
  <c r="N86" i="5"/>
  <c r="H181" i="5" s="1"/>
  <c r="N85" i="5"/>
  <c r="H180" i="5" s="1"/>
  <c r="N84" i="5"/>
  <c r="H179" i="5" s="1"/>
  <c r="N71" i="5"/>
  <c r="N70" i="5"/>
  <c r="J181" i="5" s="1"/>
  <c r="N69" i="5"/>
  <c r="J180" i="5" s="1"/>
  <c r="N68" i="5"/>
  <c r="J179" i="5" s="1"/>
  <c r="N39" i="5"/>
  <c r="N46" i="5" s="1"/>
  <c r="N38" i="5"/>
  <c r="E181" i="5" s="1"/>
  <c r="N37" i="5"/>
  <c r="E180" i="5" s="1"/>
  <c r="N36" i="5"/>
  <c r="E179" i="5" s="1"/>
  <c r="N23" i="5"/>
  <c r="N22" i="5"/>
  <c r="M181" i="5" s="1"/>
  <c r="N21" i="5"/>
  <c r="M180" i="5" s="1"/>
  <c r="N20" i="5"/>
  <c r="M179" i="5" s="1"/>
  <c r="N6" i="5"/>
  <c r="N5" i="5"/>
  <c r="N4" i="5"/>
  <c r="I182" i="5" l="1"/>
  <c r="N158" i="5"/>
  <c r="M182" i="5"/>
  <c r="N30" i="5"/>
  <c r="J182" i="5"/>
  <c r="N78" i="5"/>
  <c r="L182" i="5"/>
  <c r="N110" i="5"/>
  <c r="F182" i="5"/>
  <c r="D182" i="5"/>
  <c r="H182" i="5"/>
  <c r="E182" i="5"/>
  <c r="K180" i="5"/>
  <c r="K179" i="5"/>
  <c r="C179" i="5" s="1"/>
  <c r="M186" i="5" s="1"/>
  <c r="K181" i="5"/>
  <c r="C182" i="5"/>
  <c r="G189" i="5" s="1"/>
  <c r="C180" i="5"/>
  <c r="L187" i="5" s="1"/>
  <c r="C181" i="5"/>
  <c r="D188" i="5" s="1"/>
  <c r="N171" i="5"/>
  <c r="N173" i="5"/>
  <c r="N172" i="5"/>
  <c r="E187" i="5" l="1"/>
  <c r="G187" i="5"/>
  <c r="K187" i="5"/>
  <c r="H187" i="5"/>
  <c r="I187" i="5"/>
  <c r="F187" i="5"/>
  <c r="J187" i="5"/>
  <c r="I188" i="5"/>
  <c r="M189" i="5"/>
  <c r="E189" i="5"/>
  <c r="H189" i="5"/>
  <c r="F189" i="5"/>
  <c r="D189" i="5"/>
  <c r="L189" i="5"/>
  <c r="K189" i="5"/>
  <c r="J189" i="5"/>
  <c r="I189" i="5"/>
  <c r="J188" i="5"/>
  <c r="M187" i="5"/>
  <c r="K188" i="5"/>
  <c r="H188" i="5"/>
  <c r="G188" i="5"/>
  <c r="F188" i="5"/>
  <c r="M188" i="5"/>
  <c r="L188" i="5"/>
  <c r="E188" i="5"/>
  <c r="D187" i="5"/>
  <c r="L186" i="5"/>
  <c r="K186" i="5"/>
  <c r="D186" i="5"/>
  <c r="E186" i="5"/>
  <c r="I186" i="5"/>
  <c r="F186" i="5"/>
  <c r="G186" i="5"/>
  <c r="H186" i="5"/>
  <c r="J186" i="5"/>
  <c r="N157" i="5"/>
  <c r="N156" i="5"/>
  <c r="N155" i="5"/>
  <c r="N141" i="5"/>
  <c r="N140" i="5"/>
  <c r="N139" i="5"/>
  <c r="N125" i="5"/>
  <c r="N124" i="5"/>
  <c r="N123" i="5"/>
  <c r="N109" i="5"/>
  <c r="N108" i="5"/>
  <c r="N107" i="5"/>
  <c r="N93" i="5"/>
  <c r="N92" i="5"/>
  <c r="N91" i="5"/>
  <c r="N77" i="5"/>
  <c r="N76" i="5"/>
  <c r="N75" i="5"/>
  <c r="N61" i="5"/>
  <c r="N60" i="5"/>
  <c r="N59" i="5"/>
  <c r="N45" i="5"/>
  <c r="N44" i="5"/>
  <c r="N43" i="5"/>
  <c r="N29" i="5"/>
  <c r="N28" i="5"/>
  <c r="N27" i="5"/>
  <c r="N11" i="5"/>
  <c r="N12" i="5"/>
  <c r="N13" i="5"/>
</calcChain>
</file>

<file path=xl/sharedStrings.xml><?xml version="1.0" encoding="utf-8"?>
<sst xmlns="http://schemas.openxmlformats.org/spreadsheetml/2006/main" count="310" uniqueCount="37">
  <si>
    <t>Итог</t>
  </si>
  <si>
    <t>Количество</t>
  </si>
  <si>
    <t>LED - СВЕТОДИОДНЫЕ ПАНЕЛИ</t>
  </si>
  <si>
    <t>КАУЧУК-СИЛОВЫЕ РАЗЪЕМЫ</t>
  </si>
  <si>
    <t>АКСЕССУАРЫ LEZARD</t>
  </si>
  <si>
    <t>ЛИЛА УДЛ. ЛЕЗАРД</t>
  </si>
  <si>
    <t>DEMET</t>
  </si>
  <si>
    <t>NATA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</si>
  <si>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</si>
  <si>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</si>
  <si>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</si>
  <si>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</si>
  <si>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</si>
  <si>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</si>
  <si>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</si>
  <si>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</si>
  <si>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</si>
  <si>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</si>
  <si>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</si>
  <si>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</si>
  <si>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БОКСЫ LEZARD</t>
  </si>
  <si>
    <t>DERİY</t>
  </si>
  <si>
    <t>MİRA</t>
  </si>
  <si>
    <t>RAİN</t>
  </si>
  <si>
    <t>TÜM ÜRÜNLER</t>
  </si>
  <si>
    <t>Серия Мира - 701</t>
  </si>
  <si>
    <t>Серия Ната - 710</t>
  </si>
  <si>
    <t>Серия Рэйн - 703</t>
  </si>
  <si>
    <t xml:space="preserve"> Аксессуары Lezard - 715</t>
  </si>
  <si>
    <t>Серия Лила Удл. Lezard - 720</t>
  </si>
  <si>
    <t>Серия Демет - 711</t>
  </si>
  <si>
    <t xml:space="preserve"> Силовые разъемы	 (каучук) Лезард - 106</t>
  </si>
  <si>
    <t xml:space="preserve"> Боксы Лезард - 730</t>
  </si>
  <si>
    <t xml:space="preserve"> Светодиодные панели - 440</t>
  </si>
  <si>
    <t>Grupların satışlardaki payı</t>
  </si>
  <si>
    <t>Серия Дерий - 702</t>
  </si>
  <si>
    <r>
      <t xml:space="preserve">1 Çeyrek Verileri    </t>
    </r>
    <r>
      <rPr>
        <b/>
        <sz val="11"/>
        <color theme="1"/>
        <rFont val="Calibri"/>
        <family val="2"/>
        <charset val="204"/>
      </rPr>
      <t>→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</si>
</sst>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;[Red]\-#,##0"/>
    <numFmt numFmtId="165" formatCode="_-* #,##0\ _₽_-;\-* #,##0\ _₽_-;_-* &quot;-&quot;??\ _₽_-;_-@_-"/>
    <numFmt numFmtId="166" formatCode="#,##0;\-#,##0;#,&quot;-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8" fillId="0" borderId="0"/>
  </cellStyleXfs>
  <cellXfs count="21">
    <xf numFmtId="0" fontId="0" fillId="0" borderId="0" xfId="0"/>
    <xf numFmtId="164" fontId="4" fillId="0" borderId="1" xfId="0" applyNumberFormat="1" applyFont="1" applyBorder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/>
    <xf numFmtId="0" fontId="3" fillId="0" borderId="0" xfId="0" applyFont="1"/>
    <xf numFmtId="164" fontId="4" fillId="0" borderId="0" xfId="0" applyNumberFormat="1" applyFont="1" applyBorder="1" applyAlignment="1"/>
    <xf numFmtId="164" fontId="4" fillId="0" borderId="0" xfId="0" applyNumberFormat="1" applyFont="1" applyBorder="1" applyAlignment="1">
      <alignment vertical="top"/>
    </xf>
    <xf numFmtId="9" fontId="0" fillId="0" borderId="0" xfId="1" applyFont="1"/>
    <xf numFmtId="165" fontId="0" fillId="0" borderId="0" xfId="2" applyNumberFormat="1" applyFont="1"/>
    <xf numFmtId="0" fontId="0" fillId="0" borderId="0" xfId="0" applyAlignment="1">
      <alignment wrapText="1"/>
    </xf>
    <xf numFmtId="165" fontId="0" fillId="0" borderId="0" xfId="0" applyNumberFormat="1"/>
    <xf numFmtId="9" fontId="0" fillId="3" borderId="0" xfId="1" applyFont="1" applyFill="1"/>
    <xf numFmtId="0" fontId="4" fillId="0" borderId="0" xfId="0" applyFont="1" applyBorder="1" applyAlignment="1">
      <alignment vertical="top" wrapText="1"/>
    </xf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6" fontId="4" fillId="0" borderId="2" xfId="0" applyNumberFormat="1" applyFont="1" applyBorder="1" applyAlignment="1"/>
    <xf numFmtId="166" fontId="4" fillId="0" borderId="1" xfId="0" applyNumberFormat="1" applyFont="1" applyBorder="1" applyAlignment="1">
      <alignment vertical="top"/>
    </xf>
    <xf numFmtId="164" fontId="4" fillId="0" borderId="1" xfId="0" applyNumberFormat="1" applyFont="1" applyBorder="1" applyAlignment="1"/>
  </cellXfs>
  <cellStyles count="5">
    <cellStyle name="Обычный" xfId="0" builtinId="0"/>
    <cellStyle name="Обычный 2" xfId="3"/>
    <cellStyle name="Обычный 3" xfId="4"/>
    <cellStyle name="Процентный" xfId="1" builtinId="5"/>
    <cellStyle name="Финансовый" xfId="2" builtinId="3"/>
  </cellStyles>
  <dxfs count="118"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Medium9"/>
  <colors>
    <mruColors>
      <color rgb="FFFF9966"/>
      <color rgb="FFBFC80A"/>
      <color rgb="FF66FF33"/>
      <color rgb="FFFF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>
                <a:solidFill>
                  <a:srgbClr val="FF0000"/>
                </a:solidFill>
              </a:rPr>
              <a:t>Доли в закупках по</a:t>
            </a:r>
            <a:r>
              <a:rPr lang="ru-RU" sz="1800" b="1" baseline="0">
                <a:solidFill>
                  <a:srgbClr val="FF0000"/>
                </a:solidFill>
              </a:rPr>
              <a:t> группам товаров</a:t>
            </a:r>
            <a:r>
              <a:rPr lang="tr-TR" sz="1800" b="1">
                <a:solidFill>
                  <a:srgbClr val="FF0000"/>
                </a:solidFill>
              </a:rPr>
              <a:t> - </a:t>
            </a:r>
            <a:r>
              <a:rPr lang="ru-RU" sz="1800" b="1">
                <a:solidFill>
                  <a:srgbClr val="FF0000"/>
                </a:solidFill>
              </a:rPr>
              <a:t>шт.</a:t>
            </a:r>
          </a:p>
          <a:p>
            <a:pPr>
              <a:defRPr/>
            </a:pPr>
            <a:r>
              <a:rPr lang="tr-TR" sz="1200" b="1">
                <a:solidFill>
                  <a:srgbClr val="FF0000"/>
                </a:solidFill>
              </a:rPr>
              <a:t>Grulara göre Alımlardaki Paylar</a:t>
            </a:r>
            <a:r>
              <a:rPr lang="tr-TR" sz="1200" b="1" baseline="0">
                <a:solidFill>
                  <a:srgbClr val="FF0000"/>
                </a:solidFill>
              </a:rPr>
              <a:t> - ad.</a:t>
            </a:r>
            <a:endParaRPr lang="ru-RU" sz="1800" b="1">
              <a:solidFill>
                <a:srgbClr val="FF0000"/>
              </a:solidFill>
            </a:endParaRPr>
          </a:p>
          <a:p>
            <a:pPr>
              <a:defRPr/>
            </a:pPr>
            <a:endParaRPr lang="ru-RU" sz="1800" b="1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38062346680709186"/>
          <c:y val="5.52104779923209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4934213594867684E-2"/>
          <c:y val="0.12509324919314449"/>
          <c:w val="0.94716774296589334"/>
          <c:h val="0.409938016457069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'Genel Veriler - Adet'!$B$179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63500"/>
            </a:sp3d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442EFF0-5C7B-47E0-9C28-E4EBB277E238}" type="CELLRANGE">
                      <a:rPr lang="en-US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D6A-44DC-B72F-987CA9C059E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BD23C06-E11B-40EB-A9CE-476E35D83901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4B1084E-978D-4242-ACE7-3937722278FC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9C04EA9-AA90-4464-8CC1-8F7F1C8275C2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5FEDF36-0B71-49C4-B65F-96A1E2B69E97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E59E8FB-DA7E-45AC-A5EA-763B0A668D56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1D9C9CC-7B89-485E-BE39-C016480C0902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65FABC3-07CA-43B1-9264-D0220997ED45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D1A0841-F116-474A-A6DB-3D6BE8FE2A7D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41DE2F5-8448-4094-A06D-391DE477FDA0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'Genel Veriler - Adet'!$D$178:$M$178</c:f>
              <c:strCache>
                <c:ptCount val="10"/>
                <c:pt idx="0">
                  <c:v>Серия Мира - 701</c:v>
                </c:pt>
                <c:pt idx="1">
                  <c:v> Силовые разъемы	 (каучук) Лезард - 106</c:v>
                </c:pt>
                <c:pt idx="2">
                  <c:v>Серия Ната - 710</c:v>
                </c:pt>
                <c:pt idx="3">
                  <c:v> Аксессуары Lezard - 715</c:v>
                </c:pt>
                <c:pt idx="4">
                  <c:v>Серия Демет - 711</c:v>
                </c:pt>
                <c:pt idx="5">
                  <c:v>Серия Рэйн - 703</c:v>
                </c:pt>
                <c:pt idx="6">
                  <c:v>Серия Лила Удл. Lezard - 720</c:v>
                </c:pt>
                <c:pt idx="7">
                  <c:v> Боксы Лезард - 730</c:v>
                </c:pt>
                <c:pt idx="8">
                  <c:v>Серия Дерий - 702</c:v>
                </c:pt>
                <c:pt idx="9">
                  <c:v> Светодиодные панели - 440</c:v>
                </c:pt>
              </c:strCache>
            </c:strRef>
          </c:cat>
          <c:val>
            <c:numRef>
              <c:f>'Genel Veriler - Adet'!$D$179:$M$179</c:f>
              <c:numCache>
                <c:formatCode>_-* #\ ##0\ _₽_-;\-* #\ ##0\ _₽_-;_-* "-"??\ _₽_-;_-@_-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896035.26000000013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D6A-44DC-B72F-987CA9C059E4}"/>
            </c:ext>
            <c:ext xmlns:c15="http://schemas.microsoft.com/office/drawing/2012/chart" uri="{02D57815-91ED-43cb-92C2-25804820EDAC}">
              <c15:datalabelsRange>
                <c15:f>'Genel Veriler - Adet'!$D$186:$M$186</c15:f>
                <c15:dlblRangeCache>
                  <c:ptCount val="10"/>
                  <c:pt idx="0">
                    <c:v>0%</c:v>
                  </c:pt>
                  <c:pt idx="1">
                    <c:v>0%</c:v>
                  </c:pt>
                  <c:pt idx="2">
                    <c:v>0%</c:v>
                  </c:pt>
                  <c:pt idx="3">
                    <c:v>0%</c:v>
                  </c:pt>
                  <c:pt idx="4">
                    <c:v>0%</c:v>
                  </c:pt>
                  <c:pt idx="5">
                    <c:v>100%</c:v>
                  </c:pt>
                  <c:pt idx="6">
                    <c:v>0%</c:v>
                  </c:pt>
                  <c:pt idx="7">
                    <c:v>0%</c:v>
                  </c:pt>
                  <c:pt idx="8">
                    <c:v>0%</c:v>
                  </c:pt>
                  <c:pt idx="9">
                    <c:v>0%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'Genel Veriler - Adet'!$B$180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63500"/>
            </a:sp3d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BCDBDBA-E25F-48D7-AFCC-403951B11588}" type="CELLRANGE">
                      <a:rPr lang="en-US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D6A-44DC-B72F-987CA9C059E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8A8E73C-07A3-42A4-BF84-B8A63A58BA37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793638F-F230-4397-85B2-474CF0FDDAA5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50AC1E4-8712-46CF-BFCC-279591C742D4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805AB20-1725-48CB-9DEC-3E06E02C12B9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60281C4-359D-4021-97A3-AC5A86A45138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ABE58AA-8ABA-403D-BCB2-3C95C20C7747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A1D8634-5629-4165-A6D7-49C2DB054D72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F1592F7-FAA8-4761-8CF2-0D90D81F83C6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A88B2EF-0868-4BF7-A269-1C97B8252ADA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'Genel Veriler - Adet'!$D$178:$M$178</c:f>
              <c:strCache>
                <c:ptCount val="10"/>
                <c:pt idx="0">
                  <c:v>Серия Мира - 701</c:v>
                </c:pt>
                <c:pt idx="1">
                  <c:v> Силовые разъемы	 (каучук) Лезард - 106</c:v>
                </c:pt>
                <c:pt idx="2">
                  <c:v>Серия Ната - 710</c:v>
                </c:pt>
                <c:pt idx="3">
                  <c:v> Аксессуары Lezard - 715</c:v>
                </c:pt>
                <c:pt idx="4">
                  <c:v>Серия Демет - 711</c:v>
                </c:pt>
                <c:pt idx="5">
                  <c:v>Серия Рэйн - 703</c:v>
                </c:pt>
                <c:pt idx="6">
                  <c:v>Серия Лила Удл. Lezard - 720</c:v>
                </c:pt>
                <c:pt idx="7">
                  <c:v> Боксы Лезард - 730</c:v>
                </c:pt>
                <c:pt idx="8">
                  <c:v>Серия Дерий - 702</c:v>
                </c:pt>
                <c:pt idx="9">
                  <c:v> Светодиодные панели - 440</c:v>
                </c:pt>
              </c:strCache>
            </c:strRef>
          </c:cat>
          <c:val>
            <c:numRef>
              <c:f>'Genel Veriler - Adet'!$D$180:$M$180</c:f>
              <c:numCache>
                <c:formatCode>_-* #\ ##0\ _₽_-;\-* #\ ##0\ _₽_-;_-* "-"??\ _₽_-;_-@_-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615433.04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ED6A-44DC-B72F-987CA9C059E4}"/>
            </c:ext>
            <c:ext xmlns:c15="http://schemas.microsoft.com/office/drawing/2012/chart" uri="{02D57815-91ED-43cb-92C2-25804820EDAC}">
              <c15:datalabelsRange>
                <c15:f>'Genel Veriler - Adet'!$D$187:$M$187</c15:f>
                <c15:dlblRangeCache>
                  <c:ptCount val="10"/>
                  <c:pt idx="0">
                    <c:v>0%</c:v>
                  </c:pt>
                  <c:pt idx="1">
                    <c:v>0%</c:v>
                  </c:pt>
                  <c:pt idx="2">
                    <c:v>0%</c:v>
                  </c:pt>
                  <c:pt idx="3">
                    <c:v>0%</c:v>
                  </c:pt>
                  <c:pt idx="4">
                    <c:v>0%</c:v>
                  </c:pt>
                  <c:pt idx="5">
                    <c:v>100%</c:v>
                  </c:pt>
                  <c:pt idx="6">
                    <c:v>0%</c:v>
                  </c:pt>
                  <c:pt idx="7">
                    <c:v>0%</c:v>
                  </c:pt>
                  <c:pt idx="8">
                    <c:v>0%</c:v>
                  </c:pt>
                  <c:pt idx="9">
                    <c:v>0%</c:v>
                  </c:pt>
                </c15:dlblRangeCache>
              </c15:datalabelsRange>
            </c:ext>
          </c:extLst>
        </c:ser>
        <c:ser>
          <c:idx val="2"/>
          <c:order val="2"/>
          <c:tx>
            <c:strRef>
              <c:f>'Genel Veriler - Adet'!$B$181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63500"/>
            </a:sp3d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DAFC5E4-5849-490E-A32C-90729FCF2057}" type="CELLRANGE">
                      <a:rPr lang="en-US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ED6A-44DC-B72F-987CA9C059E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A3C6BDE-87DF-487F-997A-897A152CEF31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BF03B69-593E-46BC-AFB5-4CAF6ED4DCE4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9BAFC06-B449-4580-B4E4-D6867D64D01F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D5C3658-BE27-489D-BBD2-AF66AC06A3F1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3F42F22-8025-4305-AE8E-75B9F4766789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1CF1CAD-118F-48FC-9A45-8915ED3858F8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02D5564-BFAF-47AB-B5EE-4C4B2BE3225D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B5ECE7A-C0E8-4F0C-A8EA-90A155C8B268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B3871A5-2C73-4B91-9045-6039879EABF6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'Genel Veriler - Adet'!$D$178:$M$178</c:f>
              <c:strCache>
                <c:ptCount val="10"/>
                <c:pt idx="0">
                  <c:v>Серия Мира - 701</c:v>
                </c:pt>
                <c:pt idx="1">
                  <c:v> Силовые разъемы	 (каучук) Лезард - 106</c:v>
                </c:pt>
                <c:pt idx="2">
                  <c:v>Серия Ната - 710</c:v>
                </c:pt>
                <c:pt idx="3">
                  <c:v> Аксессуары Lezard - 715</c:v>
                </c:pt>
                <c:pt idx="4">
                  <c:v>Серия Демет - 711</c:v>
                </c:pt>
                <c:pt idx="5">
                  <c:v>Серия Рэйн - 703</c:v>
                </c:pt>
                <c:pt idx="6">
                  <c:v>Серия Лила Удл. Lezard - 720</c:v>
                </c:pt>
                <c:pt idx="7">
                  <c:v> Боксы Лезард - 730</c:v>
                </c:pt>
                <c:pt idx="8">
                  <c:v>Серия Дерий - 702</c:v>
                </c:pt>
                <c:pt idx="9">
                  <c:v> Светодиодные панели - 440</c:v>
                </c:pt>
              </c:strCache>
            </c:strRef>
          </c:cat>
          <c:val>
            <c:numRef>
              <c:f>'Genel Veriler - Adet'!$D$181:$M$181</c:f>
              <c:numCache>
                <c:formatCode>_-* #\ ##0\ _₽_-;\-* #\ ##0\ _₽_-;_-* "-"??\ _₽_-;_-@_-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730332.28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D6A-44DC-B72F-987CA9C059E4}"/>
            </c:ext>
            <c:ext xmlns:c15="http://schemas.microsoft.com/office/drawing/2012/chart" uri="{02D57815-91ED-43cb-92C2-25804820EDAC}">
              <c15:datalabelsRange>
                <c15:f>'Genel Veriler - Adet'!$D$188:$M$188</c15:f>
                <c15:dlblRangeCache>
                  <c:ptCount val="10"/>
                  <c:pt idx="0">
                    <c:v>0%</c:v>
                  </c:pt>
                  <c:pt idx="1">
                    <c:v>0%</c:v>
                  </c:pt>
                  <c:pt idx="2">
                    <c:v>0%</c:v>
                  </c:pt>
                  <c:pt idx="3">
                    <c:v>0%</c:v>
                  </c:pt>
                  <c:pt idx="4">
                    <c:v>0%</c:v>
                  </c:pt>
                  <c:pt idx="5">
                    <c:v>100%</c:v>
                  </c:pt>
                  <c:pt idx="6">
                    <c:v>0%</c:v>
                  </c:pt>
                  <c:pt idx="7">
                    <c:v>0%</c:v>
                  </c:pt>
                  <c:pt idx="8">
                    <c:v>0%</c:v>
                  </c:pt>
                  <c:pt idx="9">
                    <c:v>0%</c:v>
                  </c:pt>
                </c15:dlblRangeCache>
              </c15:datalabelsRange>
            </c:ext>
          </c:extLst>
        </c:ser>
        <c:ser>
          <c:idx val="3"/>
          <c:order val="3"/>
          <c:tx>
            <c:strRef>
              <c:f>'Genel Veriler - Adet'!$B$182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63500"/>
            </a:sp3d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D7E8D22-70F3-413D-B137-B948F99A4663}" type="CELLRANGE">
                      <a:rPr lang="en-US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ED6A-44DC-B72F-987CA9C059E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50CCF29-2BFA-47E1-9568-3077C1187034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5C90711-624F-403A-B506-529636635026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491090C-04AB-4595-9229-79F47BAA1A54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A40AB4F-2CDA-4236-B551-C67D577B705E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457F508-4AB8-491B-B79C-6F44610F7137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A5D9004-6770-4563-9DB7-6B907828D6C3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DCA71F8-9820-45EC-8C5C-AC18332A7DBD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AAF2E9A-3532-4055-B6A1-047FC4F78D36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FADA2DE-19CD-4BA4-94F9-96A05BC1D16F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'Genel Veriler - Adet'!$D$178:$M$178</c:f>
              <c:strCache>
                <c:ptCount val="10"/>
                <c:pt idx="0">
                  <c:v>Серия Мира - 701</c:v>
                </c:pt>
                <c:pt idx="1">
                  <c:v> Силовые разъемы	 (каучук) Лезард - 106</c:v>
                </c:pt>
                <c:pt idx="2">
                  <c:v>Серия Ната - 710</c:v>
                </c:pt>
                <c:pt idx="3">
                  <c:v> Аксессуары Lezard - 715</c:v>
                </c:pt>
                <c:pt idx="4">
                  <c:v>Серия Демет - 711</c:v>
                </c:pt>
                <c:pt idx="5">
                  <c:v>Серия Рэйн - 703</c:v>
                </c:pt>
                <c:pt idx="6">
                  <c:v>Серия Лила Удл. Lezard - 720</c:v>
                </c:pt>
                <c:pt idx="7">
                  <c:v> Боксы Лезард - 730</c:v>
                </c:pt>
                <c:pt idx="8">
                  <c:v>Серия Дерий - 702</c:v>
                </c:pt>
                <c:pt idx="9">
                  <c:v> Светодиодные панели - 440</c:v>
                </c:pt>
              </c:strCache>
            </c:strRef>
          </c:cat>
          <c:val>
            <c:numRef>
              <c:f>'Genel Veriler - Adet'!$D$182:$M$182</c:f>
              <c:numCache>
                <c:formatCode>_-* #\ ##0\ _₽_-;\-* #\ ##0\ _₽_-;_-* "-"??\ _₽_-;_-@_-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1093113.0899999999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B-ED6A-44DC-B72F-987CA9C059E4}"/>
            </c:ext>
            <c:ext xmlns:c15="http://schemas.microsoft.com/office/drawing/2012/chart" uri="{02D57815-91ED-43cb-92C2-25804820EDAC}">
              <c15:datalabelsRange>
                <c15:f>'Genel Veriler - Adet'!$D$189:$M$189</c15:f>
                <c15:dlblRangeCache>
                  <c:ptCount val="10"/>
                  <c:pt idx="0">
                    <c:v>0%</c:v>
                  </c:pt>
                  <c:pt idx="1">
                    <c:v>0%</c:v>
                  </c:pt>
                  <c:pt idx="2">
                    <c:v>0%</c:v>
                  </c:pt>
                  <c:pt idx="3">
                    <c:v>0%</c:v>
                  </c:pt>
                  <c:pt idx="4">
                    <c:v>0%</c:v>
                  </c:pt>
                  <c:pt idx="5">
                    <c:v>100%</c:v>
                  </c:pt>
                  <c:pt idx="6">
                    <c:v>0%</c:v>
                  </c:pt>
                  <c:pt idx="7">
                    <c:v>0%</c:v>
                  </c:pt>
                  <c:pt idx="8">
                    <c:v>0%</c:v>
                  </c:pt>
                  <c:pt idx="9">
                    <c:v>0%</c:v>
                  </c:pt>
                </c15:dlblRangeCache>
              </c15:datalabelsRange>
            </c:ext>
          </c:extLst>
        </c:ser>
        <c:ser>
          <c:idx val="4"/>
          <c:order val="4"/>
          <c:tx>
            <c:strRef>
              <c:f>'Genel Veriler - Adet'!$B$183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63500"/>
            </a:sp3d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E05D0BC-BCFB-497B-A4CC-8B1E5B497D5D}" type="CELLRANGE">
                      <a:rPr lang="en-US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CBC-4ED4-B590-16CC949BD345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F8D33EE-2288-4A29-B010-0A16A2EE2799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610B761-0BDE-46F4-A262-B9376DF509DE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C26E427-6161-4C85-9E82-BDA385BE34D5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CEFE4B0-467B-4AAC-83F5-2F4AD06A5AC9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BF79FDC-2CB7-49A0-84A9-96D801396D8A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3901A67-80D7-4F2F-BE0C-81F853BA07E3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446EC80-EF05-4208-BAC0-990CBE14C816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347CA7E-48C9-4678-A86F-1AA292AE6B2E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FF5D2F5-4CBA-4AF8-A5D8-FA5383167C93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'Genel Veriler - Adet'!$D$178:$M$178</c:f>
              <c:strCache>
                <c:ptCount val="10"/>
                <c:pt idx="0">
                  <c:v>Серия Мира - 701</c:v>
                </c:pt>
                <c:pt idx="1">
                  <c:v> Силовые разъемы	 (каучук) Лезард - 106</c:v>
                </c:pt>
                <c:pt idx="2">
                  <c:v>Серия Ната - 710</c:v>
                </c:pt>
                <c:pt idx="3">
                  <c:v> Аксессуары Lezard - 715</c:v>
                </c:pt>
                <c:pt idx="4">
                  <c:v>Серия Демет - 711</c:v>
                </c:pt>
                <c:pt idx="5">
                  <c:v>Серия Рэйн - 703</c:v>
                </c:pt>
                <c:pt idx="6">
                  <c:v>Серия Лила Удл. Lezard - 720</c:v>
                </c:pt>
                <c:pt idx="7">
                  <c:v> Боксы Лезард - 730</c:v>
                </c:pt>
                <c:pt idx="8">
                  <c:v>Серия Дерий - 702</c:v>
                </c:pt>
                <c:pt idx="9">
                  <c:v> Светодиодные панели - 440</c:v>
                </c:pt>
              </c:strCache>
            </c:strRef>
          </c:cat>
          <c:val>
            <c:numRef>
              <c:f>'Genel Veriler - Adet'!$D$183:$M$183</c:f>
              <c:numCache>
                <c:formatCode>_-* #\ ##0\ _₽_-;\-* #\ ##0\ _₽_-;_-* "-"??\ _₽_-;_-@_-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1197711.3599999999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BC-4ED4-B590-16CC949BD345}"/>
            </c:ext>
            <c:ext xmlns:c15="http://schemas.microsoft.com/office/drawing/2012/chart" uri="{02D57815-91ED-43cb-92C2-25804820EDAC}">
              <c15:datalabelsRange>
                <c15:f>'Genel Veriler - Adet'!$D$190:$M$190</c15:f>
                <c15:dlblRangeCache>
                  <c:ptCount val="10"/>
                  <c:pt idx="0">
                    <c:v>0%</c:v>
                  </c:pt>
                  <c:pt idx="1">
                    <c:v>0%</c:v>
                  </c:pt>
                  <c:pt idx="2">
                    <c:v>0%</c:v>
                  </c:pt>
                  <c:pt idx="3">
                    <c:v>0%</c:v>
                  </c:pt>
                  <c:pt idx="4">
                    <c:v>0%</c:v>
                  </c:pt>
                  <c:pt idx="5">
                    <c:v>100%</c:v>
                  </c:pt>
                  <c:pt idx="6">
                    <c:v>0%</c:v>
                  </c:pt>
                  <c:pt idx="7">
                    <c:v>0%</c:v>
                  </c:pt>
                  <c:pt idx="8">
                    <c:v>0%</c:v>
                  </c:pt>
                  <c:pt idx="9">
                    <c:v>0%</c:v>
                  </c:pt>
                </c15:dlblRangeCache>
              </c15:datalabelsRange>
            </c:ext>
          </c:extLst>
        </c:ser>
        <c:ser>
          <c:idx val="5"/>
          <c:order val="5"/>
          <c:tx>
            <c:strRef>
              <c:f>'Genel Veriler - Adet'!$B$184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63500"/>
            </a:sp3d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A972693-373A-4E5E-A510-4CDDDC6DEE02}" type="CELLRANGE">
                      <a:rPr lang="en-US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F03-4DBC-9C60-F4972AC7A297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E94DC4D-ACE5-441C-ABE4-6C43938FF93A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93D28A4-8B21-4673-91B2-DFFDE1CEBD66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5CF54F0-B694-41A2-807A-15E3ACAB245D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2AC4D86-9C13-4BC3-BAED-DB2140B6B72B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EA33EF5-CAAB-4DC3-940B-0646B2982941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BD4F3CD-5097-4A11-918D-C96D8BFA7600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9D39965-34D2-4EBB-B8A0-5D27BF5B25B8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7AF623E-0902-4679-B2F7-81BC4B1A08A7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DD10B8B-43F5-47C8-9175-9CBEEAAD2FA4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'Genel Veriler - Adet'!$D$178:$M$178</c:f>
              <c:strCache>
                <c:ptCount val="10"/>
                <c:pt idx="0">
                  <c:v>Серия Мира - 701</c:v>
                </c:pt>
                <c:pt idx="1">
                  <c:v> Силовые разъемы	 (каучук) Лезард - 106</c:v>
                </c:pt>
                <c:pt idx="2">
                  <c:v>Серия Ната - 710</c:v>
                </c:pt>
                <c:pt idx="3">
                  <c:v> Аксессуары Lezard - 715</c:v>
                </c:pt>
                <c:pt idx="4">
                  <c:v>Серия Демет - 711</c:v>
                </c:pt>
                <c:pt idx="5">
                  <c:v>Серия Рэйн - 703</c:v>
                </c:pt>
                <c:pt idx="6">
                  <c:v>Серия Лила Удл. Lezard - 720</c:v>
                </c:pt>
                <c:pt idx="7">
                  <c:v> Боксы Лезард - 730</c:v>
                </c:pt>
                <c:pt idx="8">
                  <c:v>Серия Дерий - 702</c:v>
                </c:pt>
                <c:pt idx="9">
                  <c:v> Светодиодные панели - 440</c:v>
                </c:pt>
              </c:strCache>
            </c:strRef>
          </c:cat>
          <c:val>
            <c:numRef>
              <c:f>'Genel Veriler - Adet'!$D$184:$M$184</c:f>
              <c:numCache>
                <c:formatCode>_-* #\ ##0\ _₽_-;\-* #\ ##0\ _₽_-;_-* "-"??\ _₽_-;_-@_-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1776987.49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03-4DBC-9C60-F4972AC7A297}"/>
            </c:ext>
            <c:ext xmlns:c15="http://schemas.microsoft.com/office/drawing/2012/chart" uri="{02D57815-91ED-43cb-92C2-25804820EDAC}">
              <c15:datalabelsRange>
                <c15:f>'Genel Veriler - Adet'!$D$191:$M$191</c15:f>
                <c15:dlblRangeCache>
                  <c:ptCount val="10"/>
                  <c:pt idx="0">
                    <c:v>0%</c:v>
                  </c:pt>
                  <c:pt idx="1">
                    <c:v>0%</c:v>
                  </c:pt>
                  <c:pt idx="2">
                    <c:v>0%</c:v>
                  </c:pt>
                  <c:pt idx="3">
                    <c:v>0%</c:v>
                  </c:pt>
                  <c:pt idx="4">
                    <c:v>0%</c:v>
                  </c:pt>
                  <c:pt idx="5">
                    <c:v>100%</c:v>
                  </c:pt>
                  <c:pt idx="6">
                    <c:v>0%</c:v>
                  </c:pt>
                  <c:pt idx="7">
                    <c:v>0%</c:v>
                  </c:pt>
                  <c:pt idx="8">
                    <c:v>0%</c:v>
                  </c:pt>
                  <c:pt idx="9">
                    <c:v>0%</c:v>
                  </c:pt>
                </c15:dlblRangeCache>
              </c15:datalabelsRang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66661424"/>
        <c:axId val="594061712"/>
      </c:barChart>
      <c:catAx>
        <c:axId val="26666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4061712"/>
        <c:crosses val="autoZero"/>
        <c:auto val="1"/>
        <c:lblAlgn val="ctr"/>
        <c:lblOffset val="100"/>
        <c:noMultiLvlLbl val="0"/>
      </c:catAx>
      <c:valAx>
        <c:axId val="59406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₽_-;\-* #\ ##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6661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solidFill>
          <a:srgbClr val="4F81BD">
            <a:lumMod val="20000"/>
            <a:lumOff val="80000"/>
          </a:srgb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chemeClr val="tx1"/>
                </a:solidFill>
              </a:rPr>
              <a:t>Серия Рэйн - шт.</a:t>
            </a:r>
            <a:endParaRPr lang="tr-TR">
              <a:solidFill>
                <a:schemeClr val="tx1"/>
              </a:solidFill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>
                <a:solidFill>
                  <a:schemeClr val="tx1"/>
                </a:solidFill>
              </a:rPr>
              <a:t>RAIN</a:t>
            </a:r>
            <a:r>
              <a:rPr lang="tr-TR">
                <a:solidFill>
                  <a:schemeClr val="tx1"/>
                </a:solidFill>
              </a:rPr>
              <a:t> SERISI - AD.</a:t>
            </a:r>
            <a:endParaRPr lang="ru-RU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1295830750390741E-2"/>
          <c:y val="0.17032531054482919"/>
          <c:w val="0.95080478959123005"/>
          <c:h val="0.44814929170491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'Genel Veriler - Adet'!$A$148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'Genel Veriler - Adet'!$B$146:$M$146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'Genel Veriler - Adet'!$B$148:$M$148</c:f>
              <c:numCache>
                <c:formatCode>#\ ##0;[Red]\-#\ ##0</c:formatCode>
                <c:ptCount val="12"/>
                <c:pt idx="0">
                  <c:v>55820.509999999995</c:v>
                </c:pt>
                <c:pt idx="1">
                  <c:v>90622.94</c:v>
                </c:pt>
                <c:pt idx="2">
                  <c:v>86983.299999999988</c:v>
                </c:pt>
                <c:pt idx="3">
                  <c:v>105429.45</c:v>
                </c:pt>
                <c:pt idx="4">
                  <c:v>42717.43</c:v>
                </c:pt>
                <c:pt idx="5">
                  <c:v>55820.509999999995</c:v>
                </c:pt>
                <c:pt idx="6">
                  <c:v>90622.94</c:v>
                </c:pt>
                <c:pt idx="7">
                  <c:v>86983.299999999988</c:v>
                </c:pt>
                <c:pt idx="8">
                  <c:v>69804.41</c:v>
                </c:pt>
                <c:pt idx="9">
                  <c:v>63547.99</c:v>
                </c:pt>
                <c:pt idx="10">
                  <c:v>77878.070000000007</c:v>
                </c:pt>
                <c:pt idx="11">
                  <c:v>69804.41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8B-4541-8902-8449D53D4760}"/>
            </c:ext>
          </c:extLst>
        </c:ser>
        <c:ser>
          <c:idx val="1"/>
          <c:order val="1"/>
          <c:tx>
            <c:strRef>
              <c:f>'Genel Veriler - Adet'!$A$149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892E027-BEED-4982-9E30-DA76719EACA0}" type="CELLRANGE">
                      <a:rPr lang="en-US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D1AD009-CCD1-427E-9A6A-F5210E57E902}" type="CELLRANGE">
                      <a:rPr lang="ru-RU"/>
                      <a:pPr>
                        <a:defRPr sz="1100" b="1">
                          <a:solidFill>
                            <a:srgbClr val="FF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E7241C0-AFAF-476F-B784-E5FA89497462}" type="CELLRANGE">
                      <a:rPr lang="ru-RU"/>
                      <a:pPr>
                        <a:defRPr sz="1100" b="1">
                          <a:solidFill>
                            <a:srgbClr val="FF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3A85BB4-2231-431F-8D2E-E828954B42D2}" type="CELLRANGE">
                      <a:rPr lang="ru-RU"/>
                      <a:pPr>
                        <a:defRPr sz="1100" b="1">
                          <a:solidFill>
                            <a:srgbClr val="FF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3411496-5304-4829-85B7-C0237FB02B1B}" type="CELLRANGE">
                      <a:rPr lang="ru-RU"/>
                      <a:pPr>
                        <a:defRPr sz="1100" b="1">
                          <a:solidFill>
                            <a:srgbClr val="FF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556344-D6F3-4C0E-A448-6A1700C8B853}" type="CELLRANGE">
                      <a:rPr lang="ru-RU"/>
                      <a:pPr>
                        <a:defRPr sz="1100" b="1">
                          <a:solidFill>
                            <a:srgbClr val="FF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79F7697-247F-46B7-A2E6-FABF3441545A}" type="CELLRANGE">
                      <a:rPr lang="ru-RU"/>
                      <a:pPr>
                        <a:defRPr sz="1100" b="1">
                          <a:solidFill>
                            <a:srgbClr val="FF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CF8EAEF-E852-4192-B95E-0E50E77D0622}" type="CELLRANGE">
                      <a:rPr lang="ru-RU"/>
                      <a:pPr>
                        <a:defRPr sz="1100" b="1">
                          <a:solidFill>
                            <a:srgbClr val="FF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42AD98D-3814-4B75-B29B-287D69C9453E}" type="CELLRANGE">
                      <a:rPr lang="ru-RU"/>
                      <a:pPr>
                        <a:defRPr sz="1100" b="1">
                          <a:solidFill>
                            <a:srgbClr val="FF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9EC2E73-8F2C-48EA-B51E-B8D8F1575E01}" type="CELLRANGE">
                      <a:rPr lang="ru-RU"/>
                      <a:pPr>
                        <a:defRPr sz="1100" b="1">
                          <a:solidFill>
                            <a:srgbClr val="FF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3FCFAF5-C0D8-40E1-9694-80766C2B6F5B}" type="CELLRANGE">
                      <a:rPr lang="ru-RU"/>
                      <a:pPr>
                        <a:defRPr sz="1100" b="1">
                          <a:solidFill>
                            <a:srgbClr val="FF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806D1F5-A243-4C1C-BEA6-6898250DC915}" type="CELLRANGE">
                      <a:rPr lang="ru-RU"/>
                      <a:pPr>
                        <a:defRPr sz="1100" b="1">
                          <a:solidFill>
                            <a:srgbClr val="FF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'Genel Veriler - Adet'!$B$146:$M$146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'Genel Veriler - Adet'!$B$149:$M$149</c:f>
              <c:numCache>
                <c:formatCode>#\ ##0;[Red]\-#\ ##0</c:formatCode>
                <c:ptCount val="12"/>
                <c:pt idx="0">
                  <c:v>74693.37</c:v>
                </c:pt>
                <c:pt idx="1">
                  <c:v>63695.89</c:v>
                </c:pt>
                <c:pt idx="2">
                  <c:v>52901.58</c:v>
                </c:pt>
                <c:pt idx="3">
                  <c:v>28470.46</c:v>
                </c:pt>
                <c:pt idx="4">
                  <c:v>36561.97</c:v>
                </c:pt>
                <c:pt idx="5">
                  <c:v>54541.299999999996</c:v>
                </c:pt>
                <c:pt idx="6">
                  <c:v>53304.700000000004</c:v>
                </c:pt>
                <c:pt idx="7">
                  <c:v>32092.61</c:v>
                </c:pt>
                <c:pt idx="8">
                  <c:v>60110.95</c:v>
                </c:pt>
                <c:pt idx="9">
                  <c:v>53824.56</c:v>
                </c:pt>
                <c:pt idx="10">
                  <c:v>53230</c:v>
                </c:pt>
                <c:pt idx="11">
                  <c:v>52005.65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'Genel Veriler - Adet'!$B$155:$M$155</c15:f>
                <c15:dlblRangeCache>
                  <c:ptCount val="12"/>
                  <c:pt idx="0">
                    <c:v>34%</c:v>
                  </c:pt>
                  <c:pt idx="1">
                    <c:v>-30%</c:v>
                  </c:pt>
                  <c:pt idx="2">
                    <c:v>-39%</c:v>
                  </c:pt>
                  <c:pt idx="3">
                    <c:v>-73%</c:v>
                  </c:pt>
                  <c:pt idx="4">
                    <c:v>-14%</c:v>
                  </c:pt>
                  <c:pt idx="5">
                    <c:v>-2%</c:v>
                  </c:pt>
                  <c:pt idx="6">
                    <c:v>-41%</c:v>
                  </c:pt>
                  <c:pt idx="7">
                    <c:v>-63%</c:v>
                  </c:pt>
                  <c:pt idx="8">
                    <c:v>-14%</c:v>
                  </c:pt>
                  <c:pt idx="9">
                    <c:v>-15%</c:v>
                  </c:pt>
                  <c:pt idx="10">
                    <c:v>-32%</c:v>
                  </c:pt>
                  <c:pt idx="11">
                    <c:v>-25%</c:v>
                  </c:pt>
                </c15:dlblRangeCache>
              </c15:datalabelsRange>
            </c:ext>
          </c:extLst>
        </c:ser>
        <c:ser>
          <c:idx val="2"/>
          <c:order val="2"/>
          <c:tx>
            <c:strRef>
              <c:f>'Genel Veriler - Adet'!$A$150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8A520F6-B9E8-47F2-8738-67D3166A7AA4}" type="CELLRANGE">
                      <a:rPr lang="en-US"/>
                      <a:pPr>
                        <a:defRPr sz="1100" b="1">
                          <a:solidFill>
                            <a:srgbClr val="FF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6238A58-B292-4093-8E66-584030233BD4}" type="CELLRANGE">
                      <a:rPr lang="ru-RU"/>
                      <a:pPr>
                        <a:defRPr sz="1100" b="1">
                          <a:solidFill>
                            <a:srgbClr val="FF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9ED2927-C8E3-4478-ABF4-2A6E85CD18F4}" type="CELLRANGE">
                      <a:rPr lang="ru-RU"/>
                      <a:pPr>
                        <a:defRPr sz="1100" b="1">
                          <a:solidFill>
                            <a:srgbClr val="FF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C542820-3CD8-4C24-AC54-1904D5C2FD97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CA46FED-1B9F-49C5-87FC-0D27EE49C0A5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41284A1-D0F2-4EB3-B561-FF130319F321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21817D0-853D-46FB-89AF-A81590AD78D2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C7547AF-80DB-4146-9F58-C214AD13404F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B5D2D8F-725F-4872-AE00-92FA84DC7310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0B65F5C-8A58-4134-9762-76E06C573DB2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467291A-8220-44E5-B1D4-ADF0ED30EF36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85292B6-FCC7-4802-A01D-D46597166B8C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'Genel Veriler - Adet'!$B$146:$M$146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'Genel Veriler - Adet'!$B$150:$M$150</c:f>
              <c:numCache>
                <c:formatCode>#\ ##0;[Red]\-#\ ##0</c:formatCode>
                <c:ptCount val="12"/>
                <c:pt idx="0">
                  <c:v>24502.81</c:v>
                </c:pt>
                <c:pt idx="1">
                  <c:v>35273.68</c:v>
                </c:pt>
                <c:pt idx="2">
                  <c:v>46287.65</c:v>
                </c:pt>
                <c:pt idx="3">
                  <c:v>59157.14</c:v>
                </c:pt>
                <c:pt idx="4">
                  <c:v>61334.95</c:v>
                </c:pt>
                <c:pt idx="5">
                  <c:v>74693.37</c:v>
                </c:pt>
                <c:pt idx="6">
                  <c:v>70536.759999999995</c:v>
                </c:pt>
                <c:pt idx="7">
                  <c:v>63695.89</c:v>
                </c:pt>
                <c:pt idx="8">
                  <c:v>83619.56</c:v>
                </c:pt>
                <c:pt idx="9">
                  <c:v>69804.41</c:v>
                </c:pt>
                <c:pt idx="10">
                  <c:v>63547.99</c:v>
                </c:pt>
                <c:pt idx="11">
                  <c:v>77878.070000000007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'Genel Veriler - Adet'!$B$156:$M$156</c15:f>
                <c15:dlblRangeCache>
                  <c:ptCount val="12"/>
                  <c:pt idx="0">
                    <c:v>-67%</c:v>
                  </c:pt>
                  <c:pt idx="1">
                    <c:v>-45%</c:v>
                  </c:pt>
                  <c:pt idx="2">
                    <c:v>-13%</c:v>
                  </c:pt>
                  <c:pt idx="3">
                    <c:v>108%</c:v>
                  </c:pt>
                  <c:pt idx="4">
                    <c:v>68%</c:v>
                  </c:pt>
                  <c:pt idx="5">
                    <c:v>37%</c:v>
                  </c:pt>
                  <c:pt idx="6">
                    <c:v>32%</c:v>
                  </c:pt>
                  <c:pt idx="7">
                    <c:v>98%</c:v>
                  </c:pt>
                  <c:pt idx="8">
                    <c:v>39%</c:v>
                  </c:pt>
                  <c:pt idx="9">
                    <c:v>30%</c:v>
                  </c:pt>
                  <c:pt idx="10">
                    <c:v>19%</c:v>
                  </c:pt>
                  <c:pt idx="11">
                    <c:v>50%</c:v>
                  </c:pt>
                </c15:dlblRangeCache>
              </c15:datalabelsRange>
            </c:ext>
          </c:extLst>
        </c:ser>
        <c:ser>
          <c:idx val="3"/>
          <c:order val="3"/>
          <c:tx>
            <c:strRef>
              <c:f>'Genel Veriler - Adet'!$A$151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3B45FC6-2A46-481F-AE8B-EA3DA6F0A876}" type="CELLRANGE">
                      <a:rPr lang="en-US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DA06CD-011A-4884-9D9A-74E30A755CB5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76E7A95-8C5E-4278-94C5-A8D6CF0015F8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97707D1-3322-43E5-83AA-8AF34726D7DD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31022F3-E48E-420A-8097-F2B0FEDFE52A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7E5A745-96EF-4118-AD8C-51FB0D007EED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DD0FCA1-D4B0-4C2C-8FF8-2F490EB3BC0E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8625059-BC3C-4ACE-8824-F5C38A135299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50D21D8-DB5C-4384-959A-8894675A6E9E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9210155-63F6-41AA-B4C8-04872B8C0BAA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A55E265-7E65-479C-8987-EDA1B6FA052A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218A601-3FB5-4EC3-9B0A-62A0AF40BF47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'Genel Veriler - Adet'!$B$146:$M$146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'Genel Veriler - Adet'!$B$151:$M$151</c:f>
              <c:numCache>
                <c:formatCode>#\ ##0;[Red]\-#\ ##0</c:formatCode>
                <c:ptCount val="12"/>
                <c:pt idx="0">
                  <c:v>42717.43</c:v>
                </c:pt>
                <c:pt idx="1">
                  <c:v>55820.509999999995</c:v>
                </c:pt>
                <c:pt idx="2">
                  <c:v>90622.94</c:v>
                </c:pt>
                <c:pt idx="3">
                  <c:v>86983.299999999988</c:v>
                </c:pt>
                <c:pt idx="4">
                  <c:v>105429.45</c:v>
                </c:pt>
                <c:pt idx="5">
                  <c:v>105154.87999999999</c:v>
                </c:pt>
                <c:pt idx="6">
                  <c:v>116523.85</c:v>
                </c:pt>
                <c:pt idx="7">
                  <c:v>90517.59</c:v>
                </c:pt>
                <c:pt idx="8">
                  <c:v>87620.349999999991</c:v>
                </c:pt>
                <c:pt idx="9">
                  <c:v>116758.07</c:v>
                </c:pt>
                <c:pt idx="10">
                  <c:v>88428.849999999991</c:v>
                </c:pt>
                <c:pt idx="11">
                  <c:v>106535.87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'Genel Veriler - Adet'!$B$157:$M$157</c15:f>
                <c15:dlblRangeCache>
                  <c:ptCount val="12"/>
                  <c:pt idx="0">
                    <c:v>74%</c:v>
                  </c:pt>
                  <c:pt idx="1">
                    <c:v>58%</c:v>
                  </c:pt>
                  <c:pt idx="2">
                    <c:v>96%</c:v>
                  </c:pt>
                  <c:pt idx="3">
                    <c:v>47%</c:v>
                  </c:pt>
                  <c:pt idx="4">
                    <c:v>72%</c:v>
                  </c:pt>
                  <c:pt idx="5">
                    <c:v>41%</c:v>
                  </c:pt>
                  <c:pt idx="6">
                    <c:v>65%</c:v>
                  </c:pt>
                  <c:pt idx="7">
                    <c:v>42%</c:v>
                  </c:pt>
                  <c:pt idx="8">
                    <c:v>5%</c:v>
                  </c:pt>
                  <c:pt idx="9">
                    <c:v>67%</c:v>
                  </c:pt>
                  <c:pt idx="10">
                    <c:v>39%</c:v>
                  </c:pt>
                  <c:pt idx="11">
                    <c:v>37%</c:v>
                  </c:pt>
                </c15:dlblRangeCache>
              </c15:datalabelsRange>
            </c:ext>
          </c:extLst>
        </c:ser>
        <c:ser>
          <c:idx val="4"/>
          <c:order val="4"/>
          <c:tx>
            <c:strRef>
              <c:f>'Genel Veriler - Adet'!$A$152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6C89273-B7B2-425E-B81A-6A44FCF4AAB9}" type="CELLRANGE">
                      <a:rPr lang="en-US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FAABC9-6C80-4797-AEBD-0A9C2BF41D9E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BBC17B5-4F2C-49B5-97B2-47EE2409A5A3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A3CA5E6-38CE-4BF8-9CAB-BC7A42486B68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0466417-74FD-43B1-AAA5-5ABE9DF266B6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41C0FCC-95BB-4B87-9D7D-51BA724860F6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9D4FFC5-2F59-46D9-AA21-2FD0D1D6ADF4}" type="CELLRANGE">
                      <a:rPr lang="ru-RU"/>
                      <a:pPr>
                        <a:defRPr sz="1100" b="1">
                          <a:solidFill>
                            <a:srgbClr val="FF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4BFCB28-2702-44DA-90F4-9C00A93DCAC2}" type="CELLRANGE">
                      <a:rPr lang="ru-RU"/>
                      <a:pPr>
                        <a:defRPr sz="1100" b="1">
                          <a:solidFill>
                            <a:srgbClr val="FF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C0664D7-FE44-4E39-A82D-C3D5B31857E8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82FE84E-86D1-42A1-9B4A-B9618A790B77}" type="CELLRANGE">
                      <a:rPr lang="ru-RU"/>
                      <a:pPr>
                        <a:defRPr sz="1100" b="1">
                          <a:solidFill>
                            <a:srgbClr val="FF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9F0EE1C-AE09-47C9-97F4-C000BB79166F}" type="CELLRANGE">
                      <a:rPr lang="ru-RU"/>
                      <a:pPr>
                        <a:defRPr sz="110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54BDE4E-DCF6-4305-99E8-FC8D1CAC247D}" type="CELLRANGE">
                      <a:rPr lang="ru-RU"/>
                      <a:pPr>
                        <a:defRPr sz="1100" b="1">
                          <a:solidFill>
                            <a:srgbClr val="FF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'Genel Veriler - Adet'!$B$146:$M$146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'Genel Veriler - Adet'!$B$152:$M$152</c:f>
              <c:numCache>
                <c:formatCode>#\ ##0;[Red]\-#\ ##0</c:formatCode>
                <c:ptCount val="12"/>
                <c:pt idx="0">
                  <c:v>63295.41</c:v>
                </c:pt>
                <c:pt idx="1">
                  <c:v>72770.289999999994</c:v>
                </c:pt>
                <c:pt idx="2">
                  <c:v>91482.78</c:v>
                </c:pt>
                <c:pt idx="3">
                  <c:v>117997.72</c:v>
                </c:pt>
                <c:pt idx="4">
                  <c:v>128005.65</c:v>
                </c:pt>
                <c:pt idx="5">
                  <c:v>107543.11</c:v>
                </c:pt>
                <c:pt idx="6">
                  <c:v>111073.2</c:v>
                </c:pt>
                <c:pt idx="7">
                  <c:v>81246.44</c:v>
                </c:pt>
                <c:pt idx="8">
                  <c:v>150777.18</c:v>
                </c:pt>
                <c:pt idx="9">
                  <c:v>112091.13</c:v>
                </c:pt>
                <c:pt idx="10">
                  <c:v>107603.89</c:v>
                </c:pt>
                <c:pt idx="11">
                  <c:v>53824.56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'Genel Veriler - Adet'!$B$158:$M$158</c15:f>
                <c15:dlblRangeCache>
                  <c:ptCount val="12"/>
                  <c:pt idx="0">
                    <c:v>48%</c:v>
                  </c:pt>
                  <c:pt idx="1">
                    <c:v>30%</c:v>
                  </c:pt>
                  <c:pt idx="2">
                    <c:v>1%</c:v>
                  </c:pt>
                  <c:pt idx="3">
                    <c:v>36%</c:v>
                  </c:pt>
                  <c:pt idx="4">
                    <c:v>21%</c:v>
                  </c:pt>
                  <c:pt idx="5">
                    <c:v>2%</c:v>
                  </c:pt>
                  <c:pt idx="6">
                    <c:v>-5%</c:v>
                  </c:pt>
                  <c:pt idx="7">
                    <c:v>-10%</c:v>
                  </c:pt>
                  <c:pt idx="8">
                    <c:v>72%</c:v>
                  </c:pt>
                  <c:pt idx="9">
                    <c:v>-4%</c:v>
                  </c:pt>
                  <c:pt idx="10">
                    <c:v>22%</c:v>
                  </c:pt>
                  <c:pt idx="11">
                    <c:v>-49%</c:v>
                  </c:pt>
                </c15:dlblRangeCache>
              </c15:datalabelsRange>
            </c:ext>
          </c:extLst>
        </c:ser>
        <c:ser>
          <c:idx val="5"/>
          <c:order val="5"/>
          <c:tx>
            <c:strRef>
              <c:f>'Genel Veriler - Adet'!$A$153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1B99B19-5A17-4BCF-A910-8BF760D7CA0E}" type="CELLRANGE">
                      <a:rPr lang="en-US"/>
                      <a:pPr>
                        <a:defRPr sz="105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4B88CF2-C2B8-4BAE-8B63-FBF40D2AF5C8}" type="CELLRANGE">
                      <a:rPr lang="ru-RU"/>
                      <a:pPr>
                        <a:defRPr sz="105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9DCC195-DE87-469C-9758-F0BD27C20A12}" type="CELLRANGE">
                      <a:rPr lang="ru-RU"/>
                      <a:pPr>
                        <a:defRPr sz="105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4721E04-3D5C-40AC-995B-3B4F2F64BBCA}" type="CELLRANGE">
                      <a:rPr lang="ru-RU"/>
                      <a:pPr>
                        <a:defRPr sz="1050" b="1">
                          <a:solidFill>
                            <a:srgbClr val="FF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050C453-786A-496D-A446-863B8880C47F}" type="CELLRANGE">
                      <a:rPr lang="ru-RU"/>
                      <a:pPr>
                        <a:defRPr sz="1050" b="1">
                          <a:solidFill>
                            <a:srgbClr val="FF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6068D3E-9F54-4540-8D1F-5276A20BF469}" type="CELLRANGE">
                      <a:rPr lang="ru-RU"/>
                      <a:pPr>
                        <a:defRPr sz="1050" b="1">
                          <a:solidFill>
                            <a:srgbClr val="FF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4D5C4EE-D3B3-4C5B-BEEB-3516D62C40A3}" type="CELLRANGE">
                      <a:rPr lang="ru-RU"/>
                      <a:pPr>
                        <a:defRPr sz="105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FBC0595-656D-490E-B509-9B91BC991D18}" type="CELLRANGE">
                      <a:rPr lang="ru-RU"/>
                      <a:pPr>
                        <a:defRPr sz="1050" b="1">
                          <a:solidFill>
                            <a:srgbClr val="000000"/>
                          </a:solidFill>
                        </a:defRPr>
                      </a:pPr>
                      <a:t>[ДИАПАЗОН ЯЧЕЕК]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'Genel Veriler - Adet'!$B$146:$M$146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'Genel Veriler - Adet'!$B$153:$M$153</c:f>
              <c:numCache>
                <c:formatCode>#\ ##0;[Red]\-#\ ##0</c:formatCode>
                <c:ptCount val="12"/>
                <c:pt idx="0">
                  <c:v>86983.299999999988</c:v>
                </c:pt>
                <c:pt idx="1">
                  <c:v>105429.45</c:v>
                </c:pt>
                <c:pt idx="2">
                  <c:v>105154.87999999999</c:v>
                </c:pt>
                <c:pt idx="3">
                  <c:v>116523.85</c:v>
                </c:pt>
                <c:pt idx="4">
                  <c:v>90517.59</c:v>
                </c:pt>
                <c:pt idx="5">
                  <c:v>87620.349999999991</c:v>
                </c:pt>
                <c:pt idx="6">
                  <c:v>116758.07</c:v>
                </c:pt>
                <c:pt idx="7">
                  <c:v>150000</c:v>
                </c:pt>
                <c:pt idx="8">
                  <c:v>18000</c:v>
                </c:pt>
                <c:pt idx="9">
                  <c:v>600000</c:v>
                </c:pt>
                <c:pt idx="10">
                  <c:v>300000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'Genel Veriler - Adet'!$B$159:$M$159</c15:f>
                <c15:dlblRangeCache>
                  <c:ptCount val="12"/>
                  <c:pt idx="0">
                    <c:v>37%</c:v>
                  </c:pt>
                  <c:pt idx="1">
                    <c:v>45%</c:v>
                  </c:pt>
                  <c:pt idx="2">
                    <c:v>15%</c:v>
                  </c:pt>
                  <c:pt idx="3">
                    <c:v>-1%</c:v>
                  </c:pt>
                  <c:pt idx="4">
                    <c:v>-29%</c:v>
                  </c:pt>
                  <c:pt idx="5">
                    <c:v>-19%</c:v>
                  </c:pt>
                  <c:pt idx="6">
                    <c:v>5%</c:v>
                  </c:pt>
                  <c:pt idx="7">
                    <c:v>85%</c:v>
                  </c:pt>
                  <c:pt idx="8">
                    <c:v>-88%</c:v>
                  </c:pt>
                  <c:pt idx="9">
                    <c:v>435%</c:v>
                  </c:pt>
                  <c:pt idx="10">
                    <c:v>179%</c:v>
                  </c:pt>
                </c15:dlblRangeCache>
              </c15:datalabelsRang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594049744"/>
        <c:axId val="594051920"/>
      </c:barChart>
      <c:catAx>
        <c:axId val="59404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4051920"/>
        <c:crosses val="autoZero"/>
        <c:auto val="1"/>
        <c:lblAlgn val="ctr"/>
        <c:lblOffset val="100"/>
        <c:noMultiLvlLbl val="0"/>
      </c:catAx>
      <c:valAx>
        <c:axId val="59405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\ ##0;[Red]\-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40497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15748031496062992" l="0.23622047244094491" r="0.23622047244094491" t="0.15748031496062992" header="0.11811023622047245" footer="0.1181102362204724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9605</xdr:colOff>
      <xdr:row>0</xdr:row>
      <xdr:rowOff>9526</xdr:rowOff>
    </xdr:from>
    <xdr:to>
      <xdr:col>29</xdr:col>
      <xdr:colOff>19050</xdr:colOff>
      <xdr:row>19</xdr:row>
      <xdr:rowOff>9721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29</xdr:col>
      <xdr:colOff>6533</xdr:colOff>
      <xdr:row>37</xdr:row>
      <xdr:rowOff>171449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outlinePr summaryBelow="0" summaryRight="0"/>
  </sheetPr>
  <dimension ref="A1:N191"/>
  <sheetViews>
    <sheetView topLeftCell="A136" zoomScale="142" zoomScaleNormal="142" workbookViewId="0">
      <selection activeCell="I154" sqref="I154"/>
    </sheetView>
  </sheetViews>
  <sheetFormatPr defaultRowHeight="15" outlineLevelRow="1" x14ac:dyDescent="0.25"/>
  <cols>
    <col min="1" max="1" width="29.85546875" bestFit="1" customWidth="1"/>
    <col min="2" max="2" width="10.85546875" bestFit="1" customWidth="1"/>
    <col min="3" max="3" width="11.85546875" bestFit="1" customWidth="1"/>
    <col min="4" max="4" width="12.42578125" bestFit="1" customWidth="1"/>
    <col min="5" max="5" width="12.28515625" bestFit="1" customWidth="1"/>
    <col min="6" max="6" width="12.5703125" bestFit="1" customWidth="1"/>
    <col min="7" max="7" width="12" bestFit="1" customWidth="1"/>
    <col min="8" max="8" width="11.5703125" bestFit="1" customWidth="1"/>
    <col min="9" max="9" width="13.140625" bestFit="1" customWidth="1"/>
    <col min="10" max="11" width="10.85546875" bestFit="1" customWidth="1"/>
    <col min="12" max="12" width="12" bestFit="1" customWidth="1"/>
    <col min="13" max="14" width="10.85546875" bestFit="1" customWidth="1"/>
  </cols>
  <sheetData>
    <row r="1" spans="1:14" x14ac:dyDescent="0.25">
      <c r="A1" s="12" t="s">
        <v>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outlineLevel="1" x14ac:dyDescent="0.25"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  <c r="J2" s="2" t="s">
        <v>16</v>
      </c>
      <c r="K2" s="2" t="s">
        <v>17</v>
      </c>
      <c r="L2" s="2" t="s">
        <v>18</v>
      </c>
      <c r="M2" s="2" t="s">
        <v>19</v>
      </c>
      <c r="N2" s="2" t="s">
        <v>0</v>
      </c>
    </row>
    <row r="3" spans="1:14" outlineLevel="1" x14ac:dyDescent="0.25">
      <c r="B3" s="16" t="s">
        <v>1</v>
      </c>
      <c r="C3" s="16" t="s">
        <v>1</v>
      </c>
      <c r="D3" s="16" t="s">
        <v>1</v>
      </c>
      <c r="E3" s="16" t="s">
        <v>1</v>
      </c>
      <c r="F3" s="16" t="s">
        <v>1</v>
      </c>
      <c r="G3" s="16" t="s">
        <v>1</v>
      </c>
      <c r="H3" s="16" t="s">
        <v>1</v>
      </c>
      <c r="I3" s="16" t="s">
        <v>1</v>
      </c>
      <c r="J3" s="16" t="s">
        <v>1</v>
      </c>
      <c r="K3" s="16" t="s">
        <v>1</v>
      </c>
      <c r="L3" s="16" t="s">
        <v>1</v>
      </c>
      <c r="M3" s="16" t="s">
        <v>1</v>
      </c>
      <c r="N3" s="17" t="s">
        <v>1</v>
      </c>
    </row>
    <row r="4" spans="1:14" outlineLevel="1" x14ac:dyDescent="0.25">
      <c r="A4" s="4">
        <v>2014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>
        <f>SUM(B4:M4)</f>
        <v>0</v>
      </c>
    </row>
    <row r="5" spans="1:14" outlineLevel="1" x14ac:dyDescent="0.25">
      <c r="A5" s="4">
        <v>2015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1">
        <f t="shared" ref="N5:N6" si="0">SUM(B5:M5)</f>
        <v>0</v>
      </c>
    </row>
    <row r="6" spans="1:14" outlineLevel="1" x14ac:dyDescent="0.25">
      <c r="A6" s="4">
        <v>2016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">
        <f t="shared" si="0"/>
        <v>0</v>
      </c>
    </row>
    <row r="7" spans="1:14" outlineLevel="1" x14ac:dyDescent="0.25">
      <c r="A7" s="4">
        <v>2017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">
        <f>SUM(B7:M7)</f>
        <v>0</v>
      </c>
    </row>
    <row r="8" spans="1:14" outlineLevel="1" x14ac:dyDescent="0.25">
      <c r="A8" s="4">
        <v>2018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1">
        <f>SUM(B8:M8)</f>
        <v>0</v>
      </c>
    </row>
    <row r="9" spans="1:14" outlineLevel="1" x14ac:dyDescent="0.25">
      <c r="A9" s="4">
        <v>2019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">
        <f>SUM(B9:M9)</f>
        <v>0</v>
      </c>
    </row>
    <row r="10" spans="1:14" outlineLevel="1" x14ac:dyDescent="0.25"/>
    <row r="11" spans="1:14" outlineLevel="1" x14ac:dyDescent="0.25">
      <c r="A11">
        <v>2015</v>
      </c>
      <c r="B11" s="7" t="str">
        <f>IFERROR(IF(B5&lt;&gt;0,B5/B4-1,""),IF(B4&lt;&gt;0,B5/B4-1,""))</f>
        <v/>
      </c>
      <c r="C11" s="7" t="str">
        <f t="shared" ref="C11:M11" si="1">IFERROR(IF(C5&lt;&gt;0,C5/C4-1,""),IF(C4&lt;&gt;0,C5/C4-1,""))</f>
        <v/>
      </c>
      <c r="D11" s="7" t="str">
        <f t="shared" si="1"/>
        <v/>
      </c>
      <c r="E11" s="7" t="str">
        <f t="shared" si="1"/>
        <v/>
      </c>
      <c r="F11" s="7" t="str">
        <f t="shared" si="1"/>
        <v/>
      </c>
      <c r="G11" s="7" t="str">
        <f t="shared" si="1"/>
        <v/>
      </c>
      <c r="H11" s="7" t="str">
        <f t="shared" si="1"/>
        <v/>
      </c>
      <c r="I11" s="7" t="str">
        <f t="shared" si="1"/>
        <v/>
      </c>
      <c r="J11" s="7" t="str">
        <f t="shared" si="1"/>
        <v/>
      </c>
      <c r="K11" s="7" t="str">
        <f t="shared" si="1"/>
        <v/>
      </c>
      <c r="L11" s="7" t="str">
        <f t="shared" si="1"/>
        <v/>
      </c>
      <c r="M11" s="7" t="str">
        <f t="shared" si="1"/>
        <v/>
      </c>
      <c r="N11" s="7" t="str">
        <f t="shared" ref="N11" si="2">IFERROR(N5/N4-1,"")</f>
        <v/>
      </c>
    </row>
    <row r="12" spans="1:14" outlineLevel="1" x14ac:dyDescent="0.25">
      <c r="A12">
        <v>2016</v>
      </c>
      <c r="B12" s="7" t="str">
        <f t="shared" ref="B12:M15" si="3">IFERROR(IF(B6&lt;&gt;0,B6/B5-1,""),IF(B5&lt;&gt;0,B6/B5-1,""))</f>
        <v/>
      </c>
      <c r="C12" s="7" t="str">
        <f t="shared" si="3"/>
        <v/>
      </c>
      <c r="D12" s="7" t="str">
        <f t="shared" si="3"/>
        <v/>
      </c>
      <c r="E12" s="7" t="str">
        <f t="shared" si="3"/>
        <v/>
      </c>
      <c r="F12" s="7" t="str">
        <f t="shared" si="3"/>
        <v/>
      </c>
      <c r="G12" s="7" t="str">
        <f t="shared" si="3"/>
        <v/>
      </c>
      <c r="H12" s="7" t="str">
        <f t="shared" si="3"/>
        <v/>
      </c>
      <c r="I12" s="7" t="str">
        <f t="shared" si="3"/>
        <v/>
      </c>
      <c r="J12" s="7" t="str">
        <f t="shared" si="3"/>
        <v/>
      </c>
      <c r="K12" s="7" t="str">
        <f t="shared" si="3"/>
        <v/>
      </c>
      <c r="L12" s="7" t="str">
        <f t="shared" si="3"/>
        <v/>
      </c>
      <c r="M12" s="7" t="str">
        <f t="shared" si="3"/>
        <v/>
      </c>
      <c r="N12" s="7" t="str">
        <f t="shared" ref="N12" si="4">IFERROR(N6/N5-1,"")</f>
        <v/>
      </c>
    </row>
    <row r="13" spans="1:14" outlineLevel="1" x14ac:dyDescent="0.25">
      <c r="A13">
        <v>2017</v>
      </c>
      <c r="B13" s="7" t="str">
        <f t="shared" si="3"/>
        <v/>
      </c>
      <c r="C13" s="7" t="str">
        <f t="shared" si="3"/>
        <v/>
      </c>
      <c r="D13" s="7" t="str">
        <f t="shared" si="3"/>
        <v/>
      </c>
      <c r="E13" s="7" t="str">
        <f t="shared" si="3"/>
        <v/>
      </c>
      <c r="F13" s="7" t="str">
        <f t="shared" si="3"/>
        <v/>
      </c>
      <c r="G13" s="7" t="str">
        <f t="shared" si="3"/>
        <v/>
      </c>
      <c r="H13" s="7" t="str">
        <f t="shared" si="3"/>
        <v/>
      </c>
      <c r="I13" s="7" t="str">
        <f t="shared" si="3"/>
        <v/>
      </c>
      <c r="J13" s="7" t="str">
        <f t="shared" si="3"/>
        <v/>
      </c>
      <c r="K13" s="7" t="str">
        <f t="shared" si="3"/>
        <v/>
      </c>
      <c r="L13" s="7" t="str">
        <f t="shared" si="3"/>
        <v/>
      </c>
      <c r="M13" s="7" t="str">
        <f t="shared" si="3"/>
        <v/>
      </c>
      <c r="N13" s="7" t="str">
        <f>IFERROR(N7/N6-1,"")</f>
        <v/>
      </c>
    </row>
    <row r="14" spans="1:14" outlineLevel="1" x14ac:dyDescent="0.25">
      <c r="A14">
        <v>2018</v>
      </c>
      <c r="B14" s="7" t="str">
        <f t="shared" si="3"/>
        <v/>
      </c>
      <c r="C14" s="7" t="str">
        <f t="shared" si="3"/>
        <v/>
      </c>
      <c r="D14" s="7" t="str">
        <f t="shared" si="3"/>
        <v/>
      </c>
      <c r="E14" s="7" t="str">
        <f t="shared" si="3"/>
        <v/>
      </c>
      <c r="F14" s="7" t="str">
        <f t="shared" si="3"/>
        <v/>
      </c>
      <c r="G14" s="7" t="str">
        <f t="shared" si="3"/>
        <v/>
      </c>
      <c r="H14" s="7" t="str">
        <f t="shared" si="3"/>
        <v/>
      </c>
      <c r="I14" s="7" t="str">
        <f t="shared" si="3"/>
        <v/>
      </c>
      <c r="J14" s="7" t="str">
        <f t="shared" si="3"/>
        <v/>
      </c>
      <c r="K14" s="7" t="str">
        <f t="shared" si="3"/>
        <v/>
      </c>
      <c r="L14" s="7" t="str">
        <f t="shared" si="3"/>
        <v/>
      </c>
      <c r="M14" s="7" t="str">
        <f t="shared" si="3"/>
        <v/>
      </c>
      <c r="N14" s="7" t="str">
        <f>IFERROR(N8/N7-1,"")</f>
        <v/>
      </c>
    </row>
    <row r="15" spans="1:14" outlineLevel="1" x14ac:dyDescent="0.25">
      <c r="A15">
        <v>2019</v>
      </c>
      <c r="B15" s="7" t="str">
        <f t="shared" si="3"/>
        <v/>
      </c>
      <c r="C15" s="7" t="str">
        <f t="shared" si="3"/>
        <v/>
      </c>
      <c r="D15" s="7" t="str">
        <f t="shared" si="3"/>
        <v/>
      </c>
      <c r="E15" s="7" t="str">
        <f t="shared" si="3"/>
        <v/>
      </c>
      <c r="F15" s="7" t="str">
        <f t="shared" si="3"/>
        <v/>
      </c>
      <c r="G15" s="7" t="str">
        <f t="shared" si="3"/>
        <v/>
      </c>
      <c r="H15" s="7" t="str">
        <f t="shared" si="3"/>
        <v/>
      </c>
      <c r="I15" s="7" t="str">
        <f t="shared" si="3"/>
        <v/>
      </c>
      <c r="J15" s="7" t="str">
        <f t="shared" si="3"/>
        <v/>
      </c>
      <c r="K15" s="7" t="str">
        <f t="shared" si="3"/>
        <v/>
      </c>
      <c r="L15" s="7" t="str">
        <f t="shared" si="3"/>
        <v/>
      </c>
      <c r="M15" s="7" t="str">
        <f t="shared" si="3"/>
        <v/>
      </c>
      <c r="N15" s="7"/>
    </row>
    <row r="17" spans="1:14" x14ac:dyDescent="0.25">
      <c r="A17" s="13" t="s">
        <v>2</v>
      </c>
    </row>
    <row r="18" spans="1:14" outlineLevel="1" x14ac:dyDescent="0.25">
      <c r="B18" s="2" t="s">
        <v>8</v>
      </c>
      <c r="C18" s="2" t="s">
        <v>9</v>
      </c>
      <c r="D18" s="2" t="s">
        <v>10</v>
      </c>
      <c r="E18" s="2" t="s">
        <v>11</v>
      </c>
      <c r="F18" s="2" t="s">
        <v>12</v>
      </c>
      <c r="G18" s="2" t="s">
        <v>13</v>
      </c>
      <c r="H18" s="2" t="s">
        <v>14</v>
      </c>
      <c r="I18" s="2" t="s">
        <v>15</v>
      </c>
      <c r="J18" s="2" t="s">
        <v>16</v>
      </c>
      <c r="K18" s="2" t="s">
        <v>17</v>
      </c>
      <c r="L18" s="2" t="s">
        <v>18</v>
      </c>
      <c r="M18" s="2" t="s">
        <v>19</v>
      </c>
      <c r="N18" s="2" t="s">
        <v>0</v>
      </c>
    </row>
    <row r="19" spans="1:14" outlineLevel="1" x14ac:dyDescent="0.25">
      <c r="B19" s="16" t="s">
        <v>1</v>
      </c>
      <c r="C19" s="16" t="s">
        <v>1</v>
      </c>
      <c r="D19" s="16" t="s">
        <v>1</v>
      </c>
      <c r="E19" s="16" t="s">
        <v>1</v>
      </c>
      <c r="F19" s="16" t="s">
        <v>1</v>
      </c>
      <c r="G19" s="16" t="s">
        <v>1</v>
      </c>
      <c r="H19" s="16" t="s">
        <v>1</v>
      </c>
      <c r="I19" s="16" t="s">
        <v>1</v>
      </c>
      <c r="J19" s="16" t="s">
        <v>1</v>
      </c>
      <c r="K19" s="16" t="s">
        <v>1</v>
      </c>
      <c r="L19" s="16" t="s">
        <v>1</v>
      </c>
      <c r="M19" s="16" t="s">
        <v>1</v>
      </c>
      <c r="N19" s="17" t="s">
        <v>1</v>
      </c>
    </row>
    <row r="20" spans="1:14" outlineLevel="1" x14ac:dyDescent="0.25">
      <c r="A20" s="4">
        <v>2014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">
        <f t="shared" ref="N20:N23" si="5">SUM(B20:M20)</f>
        <v>0</v>
      </c>
    </row>
    <row r="21" spans="1:14" outlineLevel="1" x14ac:dyDescent="0.25">
      <c r="A21" s="4">
        <v>2015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">
        <f t="shared" si="5"/>
        <v>0</v>
      </c>
    </row>
    <row r="22" spans="1:14" outlineLevel="1" x14ac:dyDescent="0.25">
      <c r="A22" s="4">
        <v>2016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">
        <f t="shared" si="5"/>
        <v>0</v>
      </c>
    </row>
    <row r="23" spans="1:14" outlineLevel="1" x14ac:dyDescent="0.25">
      <c r="A23" s="4">
        <v>2017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">
        <f t="shared" si="5"/>
        <v>0</v>
      </c>
    </row>
    <row r="24" spans="1:14" outlineLevel="1" x14ac:dyDescent="0.25">
      <c r="A24" s="4">
        <v>2018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>
        <f>SUM(B24:M24)</f>
        <v>0</v>
      </c>
    </row>
    <row r="25" spans="1:14" outlineLevel="1" x14ac:dyDescent="0.25">
      <c r="A25" s="4">
        <v>2019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">
        <f>SUM(B25:M25)</f>
        <v>0</v>
      </c>
    </row>
    <row r="26" spans="1:14" outlineLevel="1" x14ac:dyDescent="0.25"/>
    <row r="27" spans="1:14" outlineLevel="1" x14ac:dyDescent="0.25">
      <c r="A27">
        <v>2015</v>
      </c>
      <c r="B27" s="7" t="str">
        <f>IFERROR(IF(B21&lt;&gt;0,B21/B20-1,""),IF(B20&lt;&gt;0,B21/B20-1,""))</f>
        <v/>
      </c>
      <c r="C27" s="7" t="str">
        <f t="shared" ref="C27:M27" si="6">IFERROR(IF(C21&lt;&gt;0,C21/C20-1,""),IF(C20&lt;&gt;0,C21/C20-1,""))</f>
        <v/>
      </c>
      <c r="D27" s="7" t="str">
        <f t="shared" si="6"/>
        <v/>
      </c>
      <c r="E27" s="7" t="str">
        <f t="shared" si="6"/>
        <v/>
      </c>
      <c r="F27" s="7" t="str">
        <f t="shared" si="6"/>
        <v/>
      </c>
      <c r="G27" s="7" t="str">
        <f t="shared" si="6"/>
        <v/>
      </c>
      <c r="H27" s="7" t="str">
        <f t="shared" si="6"/>
        <v/>
      </c>
      <c r="I27" s="7" t="str">
        <f t="shared" si="6"/>
        <v/>
      </c>
      <c r="J27" s="7" t="str">
        <f t="shared" si="6"/>
        <v/>
      </c>
      <c r="K27" s="7" t="str">
        <f t="shared" si="6"/>
        <v/>
      </c>
      <c r="L27" s="7" t="str">
        <f t="shared" si="6"/>
        <v/>
      </c>
      <c r="M27" s="7" t="str">
        <f t="shared" si="6"/>
        <v/>
      </c>
      <c r="N27" s="7" t="str">
        <f t="shared" ref="N27" si="7">IFERROR(N21/N20-1,"")</f>
        <v/>
      </c>
    </row>
    <row r="28" spans="1:14" outlineLevel="1" x14ac:dyDescent="0.25">
      <c r="A28">
        <v>2016</v>
      </c>
      <c r="B28" s="7" t="str">
        <f t="shared" ref="B28:M31" si="8">IFERROR(IF(B22&lt;&gt;0,B22/B21-1,""),IF(B21&lt;&gt;0,B22/B21-1,""))</f>
        <v/>
      </c>
      <c r="C28" s="7" t="str">
        <f t="shared" si="8"/>
        <v/>
      </c>
      <c r="D28" s="7" t="str">
        <f t="shared" si="8"/>
        <v/>
      </c>
      <c r="E28" s="7" t="str">
        <f t="shared" si="8"/>
        <v/>
      </c>
      <c r="F28" s="7" t="str">
        <f t="shared" si="8"/>
        <v/>
      </c>
      <c r="G28" s="7" t="str">
        <f t="shared" si="8"/>
        <v/>
      </c>
      <c r="H28" s="7" t="str">
        <f t="shared" si="8"/>
        <v/>
      </c>
      <c r="I28" s="7" t="str">
        <f t="shared" si="8"/>
        <v/>
      </c>
      <c r="J28" s="7" t="str">
        <f t="shared" si="8"/>
        <v/>
      </c>
      <c r="K28" s="7" t="str">
        <f t="shared" si="8"/>
        <v/>
      </c>
      <c r="L28" s="7" t="str">
        <f t="shared" si="8"/>
        <v/>
      </c>
      <c r="M28" s="7" t="str">
        <f t="shared" si="8"/>
        <v/>
      </c>
      <c r="N28" s="7" t="str">
        <f>IFERROR(N22/N21-1,"")</f>
        <v/>
      </c>
    </row>
    <row r="29" spans="1:14" outlineLevel="1" x14ac:dyDescent="0.25">
      <c r="A29">
        <v>2017</v>
      </c>
      <c r="B29" s="7" t="str">
        <f t="shared" si="8"/>
        <v/>
      </c>
      <c r="C29" s="7" t="str">
        <f t="shared" si="8"/>
        <v/>
      </c>
      <c r="D29" s="7" t="str">
        <f t="shared" si="8"/>
        <v/>
      </c>
      <c r="E29" s="7" t="str">
        <f t="shared" si="8"/>
        <v/>
      </c>
      <c r="F29" s="7" t="str">
        <f t="shared" si="8"/>
        <v/>
      </c>
      <c r="G29" s="7" t="str">
        <f t="shared" si="8"/>
        <v/>
      </c>
      <c r="H29" s="7" t="str">
        <f t="shared" si="8"/>
        <v/>
      </c>
      <c r="I29" s="7" t="str">
        <f t="shared" si="8"/>
        <v/>
      </c>
      <c r="J29" s="7" t="str">
        <f t="shared" si="8"/>
        <v/>
      </c>
      <c r="K29" s="7" t="str">
        <f t="shared" si="8"/>
        <v/>
      </c>
      <c r="L29" s="7" t="str">
        <f t="shared" si="8"/>
        <v/>
      </c>
      <c r="M29" s="7" t="str">
        <f t="shared" si="8"/>
        <v/>
      </c>
      <c r="N29" s="7" t="str">
        <f t="shared" ref="N29:N30" si="9">IFERROR(N23/N22-1,"")</f>
        <v/>
      </c>
    </row>
    <row r="30" spans="1:14" outlineLevel="1" x14ac:dyDescent="0.25">
      <c r="A30">
        <v>2018</v>
      </c>
      <c r="B30" s="7" t="str">
        <f t="shared" si="8"/>
        <v/>
      </c>
      <c r="C30" s="7" t="str">
        <f t="shared" si="8"/>
        <v/>
      </c>
      <c r="D30" s="7" t="str">
        <f t="shared" si="8"/>
        <v/>
      </c>
      <c r="E30" s="7" t="str">
        <f t="shared" si="8"/>
        <v/>
      </c>
      <c r="F30" s="7" t="str">
        <f t="shared" si="8"/>
        <v/>
      </c>
      <c r="G30" s="7" t="str">
        <f t="shared" si="8"/>
        <v/>
      </c>
      <c r="H30" s="7" t="str">
        <f t="shared" si="8"/>
        <v/>
      </c>
      <c r="I30" s="7" t="str">
        <f t="shared" si="8"/>
        <v/>
      </c>
      <c r="J30" s="7" t="str">
        <f t="shared" si="8"/>
        <v/>
      </c>
      <c r="K30" s="7" t="str">
        <f t="shared" si="8"/>
        <v/>
      </c>
      <c r="L30" s="7" t="str">
        <f t="shared" si="8"/>
        <v/>
      </c>
      <c r="M30" s="7" t="str">
        <f t="shared" si="8"/>
        <v/>
      </c>
      <c r="N30" s="7" t="str">
        <f t="shared" si="9"/>
        <v/>
      </c>
    </row>
    <row r="31" spans="1:14" outlineLevel="1" x14ac:dyDescent="0.25">
      <c r="A31">
        <v>2019</v>
      </c>
      <c r="B31" s="7" t="str">
        <f t="shared" si="8"/>
        <v/>
      </c>
      <c r="C31" s="7" t="str">
        <f t="shared" si="8"/>
        <v/>
      </c>
      <c r="D31" s="7" t="str">
        <f t="shared" si="8"/>
        <v/>
      </c>
      <c r="E31" s="7" t="str">
        <f t="shared" si="8"/>
        <v/>
      </c>
      <c r="F31" s="7" t="str">
        <f t="shared" si="8"/>
        <v/>
      </c>
      <c r="G31" s="7" t="str">
        <f t="shared" si="8"/>
        <v/>
      </c>
      <c r="H31" s="7" t="str">
        <f t="shared" si="8"/>
        <v/>
      </c>
      <c r="I31" s="7" t="str">
        <f t="shared" si="8"/>
        <v/>
      </c>
      <c r="J31" s="7" t="str">
        <f t="shared" si="8"/>
        <v/>
      </c>
      <c r="K31" s="7" t="str">
        <f t="shared" si="8"/>
        <v/>
      </c>
      <c r="L31" s="7" t="str">
        <f t="shared" si="8"/>
        <v/>
      </c>
      <c r="M31" s="7" t="str">
        <f t="shared" si="8"/>
        <v/>
      </c>
    </row>
    <row r="33" spans="1:14" x14ac:dyDescent="0.25">
      <c r="A33" s="13" t="s">
        <v>3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outlineLevel="1" x14ac:dyDescent="0.25">
      <c r="B34" s="2" t="s">
        <v>8</v>
      </c>
      <c r="C34" s="2" t="s">
        <v>9</v>
      </c>
      <c r="D34" s="2" t="s">
        <v>10</v>
      </c>
      <c r="E34" s="2" t="s">
        <v>11</v>
      </c>
      <c r="F34" s="2" t="s">
        <v>12</v>
      </c>
      <c r="G34" s="2" t="s">
        <v>13</v>
      </c>
      <c r="H34" s="2" t="s">
        <v>14</v>
      </c>
      <c r="I34" s="2" t="s">
        <v>15</v>
      </c>
      <c r="J34" s="2" t="s">
        <v>16</v>
      </c>
      <c r="K34" s="2" t="s">
        <v>17</v>
      </c>
      <c r="L34" s="2" t="s">
        <v>18</v>
      </c>
      <c r="M34" s="2" t="s">
        <v>19</v>
      </c>
      <c r="N34" s="2" t="s">
        <v>0</v>
      </c>
    </row>
    <row r="35" spans="1:14" outlineLevel="1" x14ac:dyDescent="0.25">
      <c r="B35" s="16" t="s">
        <v>1</v>
      </c>
      <c r="C35" s="16" t="s">
        <v>1</v>
      </c>
      <c r="D35" s="16" t="s">
        <v>1</v>
      </c>
      <c r="E35" s="16" t="s">
        <v>1</v>
      </c>
      <c r="F35" s="16" t="s">
        <v>1</v>
      </c>
      <c r="G35" s="16" t="s">
        <v>1</v>
      </c>
      <c r="H35" s="16" t="s">
        <v>1</v>
      </c>
      <c r="I35" s="16" t="s">
        <v>1</v>
      </c>
      <c r="J35" s="16" t="s">
        <v>1</v>
      </c>
      <c r="K35" s="16" t="s">
        <v>1</v>
      </c>
      <c r="L35" s="16" t="s">
        <v>1</v>
      </c>
      <c r="M35" s="16" t="s">
        <v>1</v>
      </c>
      <c r="N35" s="16" t="s">
        <v>1</v>
      </c>
    </row>
    <row r="36" spans="1:14" outlineLevel="1" x14ac:dyDescent="0.25">
      <c r="A36" s="4">
        <v>2014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">
        <f t="shared" ref="N36:N39" si="10">SUM(B36:M36)</f>
        <v>0</v>
      </c>
    </row>
    <row r="37" spans="1:14" outlineLevel="1" x14ac:dyDescent="0.25">
      <c r="A37" s="4">
        <v>2015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">
        <f t="shared" si="10"/>
        <v>0</v>
      </c>
    </row>
    <row r="38" spans="1:14" outlineLevel="1" x14ac:dyDescent="0.25">
      <c r="A38" s="4">
        <v>2016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1">
        <f t="shared" si="10"/>
        <v>0</v>
      </c>
    </row>
    <row r="39" spans="1:14" outlineLevel="1" x14ac:dyDescent="0.25">
      <c r="A39" s="4">
        <v>2017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1">
        <f t="shared" si="10"/>
        <v>0</v>
      </c>
    </row>
    <row r="40" spans="1:14" outlineLevel="1" x14ac:dyDescent="0.25">
      <c r="A40" s="4">
        <v>2018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">
        <f>SUM(B40:M40)</f>
        <v>0</v>
      </c>
    </row>
    <row r="41" spans="1:14" outlineLevel="1" x14ac:dyDescent="0.25">
      <c r="A41" s="4">
        <v>2019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">
        <f>SUM(B41:M41)</f>
        <v>0</v>
      </c>
    </row>
    <row r="42" spans="1:14" outlineLevel="1" x14ac:dyDescent="0.25"/>
    <row r="43" spans="1:14" outlineLevel="1" x14ac:dyDescent="0.25">
      <c r="A43">
        <v>2015</v>
      </c>
      <c r="B43" s="7" t="str">
        <f>IFERROR(IF(B37&lt;&gt;0,B37/B36-1,""),IF(B36&lt;&gt;0,B37/B36-1,""))</f>
        <v/>
      </c>
      <c r="C43" s="7" t="str">
        <f t="shared" ref="C43:M43" si="11">IFERROR(IF(C37&lt;&gt;0,C37/C36-1,""),IF(C36&lt;&gt;0,C37/C36-1,""))</f>
        <v/>
      </c>
      <c r="D43" s="7" t="str">
        <f t="shared" si="11"/>
        <v/>
      </c>
      <c r="E43" s="7" t="str">
        <f t="shared" si="11"/>
        <v/>
      </c>
      <c r="F43" s="7" t="str">
        <f t="shared" si="11"/>
        <v/>
      </c>
      <c r="G43" s="7" t="str">
        <f t="shared" si="11"/>
        <v/>
      </c>
      <c r="H43" s="7" t="str">
        <f t="shared" si="11"/>
        <v/>
      </c>
      <c r="I43" s="7" t="str">
        <f t="shared" si="11"/>
        <v/>
      </c>
      <c r="J43" s="7" t="str">
        <f t="shared" si="11"/>
        <v/>
      </c>
      <c r="K43" s="7" t="str">
        <f t="shared" si="11"/>
        <v/>
      </c>
      <c r="L43" s="7" t="str">
        <f t="shared" si="11"/>
        <v/>
      </c>
      <c r="M43" s="7" t="str">
        <f t="shared" si="11"/>
        <v/>
      </c>
      <c r="N43" s="7" t="str">
        <f t="shared" ref="N43" si="12">IFERROR(N37/N36-1,"")</f>
        <v/>
      </c>
    </row>
    <row r="44" spans="1:14" outlineLevel="1" x14ac:dyDescent="0.25">
      <c r="A44">
        <v>2016</v>
      </c>
      <c r="B44" s="7" t="str">
        <f t="shared" ref="B44:M47" si="13">IFERROR(IF(B38&lt;&gt;0,B38/B37-1,""),IF(B37&lt;&gt;0,B38/B37-1,""))</f>
        <v/>
      </c>
      <c r="C44" s="7" t="str">
        <f t="shared" si="13"/>
        <v/>
      </c>
      <c r="D44" s="7" t="str">
        <f t="shared" si="13"/>
        <v/>
      </c>
      <c r="E44" s="7" t="str">
        <f t="shared" si="13"/>
        <v/>
      </c>
      <c r="F44" s="7" t="str">
        <f t="shared" si="13"/>
        <v/>
      </c>
      <c r="G44" s="7" t="str">
        <f t="shared" si="13"/>
        <v/>
      </c>
      <c r="H44" s="7" t="str">
        <f t="shared" si="13"/>
        <v/>
      </c>
      <c r="I44" s="7" t="str">
        <f t="shared" si="13"/>
        <v/>
      </c>
      <c r="J44" s="7" t="str">
        <f t="shared" si="13"/>
        <v/>
      </c>
      <c r="K44" s="7" t="str">
        <f t="shared" si="13"/>
        <v/>
      </c>
      <c r="L44" s="7" t="str">
        <f t="shared" si="13"/>
        <v/>
      </c>
      <c r="M44" s="7" t="str">
        <f t="shared" si="13"/>
        <v/>
      </c>
      <c r="N44" s="7" t="str">
        <f>IFERROR(N38/N37-1,"")</f>
        <v/>
      </c>
    </row>
    <row r="45" spans="1:14" outlineLevel="1" x14ac:dyDescent="0.25">
      <c r="A45">
        <v>2017</v>
      </c>
      <c r="B45" s="7" t="str">
        <f t="shared" si="13"/>
        <v/>
      </c>
      <c r="C45" s="7" t="str">
        <f t="shared" si="13"/>
        <v/>
      </c>
      <c r="D45" s="7" t="str">
        <f t="shared" si="13"/>
        <v/>
      </c>
      <c r="E45" s="7" t="str">
        <f t="shared" si="13"/>
        <v/>
      </c>
      <c r="F45" s="7" t="str">
        <f t="shared" si="13"/>
        <v/>
      </c>
      <c r="G45" s="7" t="str">
        <f t="shared" si="13"/>
        <v/>
      </c>
      <c r="H45" s="7" t="str">
        <f t="shared" si="13"/>
        <v/>
      </c>
      <c r="I45" s="7" t="str">
        <f t="shared" si="13"/>
        <v/>
      </c>
      <c r="J45" s="7" t="str">
        <f t="shared" si="13"/>
        <v/>
      </c>
      <c r="K45" s="7" t="str">
        <f t="shared" si="13"/>
        <v/>
      </c>
      <c r="L45" s="7" t="str">
        <f t="shared" si="13"/>
        <v/>
      </c>
      <c r="M45" s="7" t="str">
        <f t="shared" si="13"/>
        <v/>
      </c>
      <c r="N45" s="7" t="str">
        <f>IFERROR(N39/N38-1,"")</f>
        <v/>
      </c>
    </row>
    <row r="46" spans="1:14" outlineLevel="1" x14ac:dyDescent="0.25">
      <c r="A46">
        <v>2018</v>
      </c>
      <c r="B46" s="7" t="str">
        <f t="shared" si="13"/>
        <v/>
      </c>
      <c r="C46" s="7" t="str">
        <f t="shared" si="13"/>
        <v/>
      </c>
      <c r="D46" s="7" t="str">
        <f t="shared" si="13"/>
        <v/>
      </c>
      <c r="E46" s="7" t="str">
        <f t="shared" si="13"/>
        <v/>
      </c>
      <c r="F46" s="7" t="str">
        <f t="shared" si="13"/>
        <v/>
      </c>
      <c r="G46" s="7" t="str">
        <f t="shared" si="13"/>
        <v/>
      </c>
      <c r="H46" s="7" t="str">
        <f t="shared" si="13"/>
        <v/>
      </c>
      <c r="I46" s="7" t="str">
        <f t="shared" si="13"/>
        <v/>
      </c>
      <c r="J46" s="7" t="str">
        <f t="shared" si="13"/>
        <v/>
      </c>
      <c r="K46" s="7" t="str">
        <f t="shared" si="13"/>
        <v/>
      </c>
      <c r="L46" s="7" t="str">
        <f t="shared" si="13"/>
        <v/>
      </c>
      <c r="M46" s="7" t="str">
        <f t="shared" si="13"/>
        <v/>
      </c>
      <c r="N46" s="7" t="str">
        <f>IFERROR(N40/N39-1,"")</f>
        <v/>
      </c>
    </row>
    <row r="47" spans="1:14" outlineLevel="1" x14ac:dyDescent="0.25">
      <c r="A47">
        <v>2019</v>
      </c>
      <c r="B47" s="7" t="str">
        <f t="shared" si="13"/>
        <v/>
      </c>
      <c r="C47" s="7" t="str">
        <f t="shared" si="13"/>
        <v/>
      </c>
      <c r="D47" s="7" t="str">
        <f t="shared" si="13"/>
        <v/>
      </c>
      <c r="E47" s="7" t="str">
        <f t="shared" si="13"/>
        <v/>
      </c>
      <c r="F47" s="7" t="str">
        <f t="shared" si="13"/>
        <v/>
      </c>
      <c r="G47" s="7" t="str">
        <f t="shared" si="13"/>
        <v/>
      </c>
      <c r="H47" s="7" t="str">
        <f t="shared" si="13"/>
        <v/>
      </c>
      <c r="I47" s="7" t="str">
        <f t="shared" si="13"/>
        <v/>
      </c>
      <c r="J47" s="7" t="str">
        <f t="shared" si="13"/>
        <v/>
      </c>
      <c r="K47" s="7" t="str">
        <f t="shared" si="13"/>
        <v/>
      </c>
      <c r="L47" s="7" t="str">
        <f t="shared" si="13"/>
        <v/>
      </c>
      <c r="M47" s="7" t="str">
        <f t="shared" si="13"/>
        <v/>
      </c>
      <c r="N47" s="7"/>
    </row>
    <row r="49" spans="1:14" x14ac:dyDescent="0.25">
      <c r="A49" s="13" t="s">
        <v>4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outlineLevel="1" x14ac:dyDescent="0.25">
      <c r="B50" s="2" t="s">
        <v>8</v>
      </c>
      <c r="C50" s="2" t="s">
        <v>9</v>
      </c>
      <c r="D50" s="2" t="s">
        <v>10</v>
      </c>
      <c r="E50" s="2" t="s">
        <v>11</v>
      </c>
      <c r="F50" s="2" t="s">
        <v>12</v>
      </c>
      <c r="G50" s="2" t="s">
        <v>13</v>
      </c>
      <c r="H50" s="2" t="s">
        <v>14</v>
      </c>
      <c r="I50" s="2" t="s">
        <v>15</v>
      </c>
      <c r="J50" s="2" t="s">
        <v>16</v>
      </c>
      <c r="K50" s="2" t="s">
        <v>17</v>
      </c>
      <c r="L50" s="2" t="s">
        <v>18</v>
      </c>
      <c r="M50" s="2" t="s">
        <v>19</v>
      </c>
      <c r="N50" s="2" t="s">
        <v>0</v>
      </c>
    </row>
    <row r="51" spans="1:14" outlineLevel="1" x14ac:dyDescent="0.25">
      <c r="B51" s="16" t="s">
        <v>1</v>
      </c>
      <c r="C51" s="16" t="s">
        <v>1</v>
      </c>
      <c r="D51" s="16" t="s">
        <v>1</v>
      </c>
      <c r="E51" s="16" t="s">
        <v>1</v>
      </c>
      <c r="F51" s="16" t="s">
        <v>1</v>
      </c>
      <c r="G51" s="16" t="s">
        <v>1</v>
      </c>
      <c r="H51" s="16" t="s">
        <v>1</v>
      </c>
      <c r="I51" s="16" t="s">
        <v>1</v>
      </c>
      <c r="J51" s="16" t="s">
        <v>1</v>
      </c>
      <c r="K51" s="16" t="s">
        <v>1</v>
      </c>
      <c r="L51" s="16" t="s">
        <v>1</v>
      </c>
      <c r="M51" s="16" t="s">
        <v>1</v>
      </c>
      <c r="N51" s="16" t="s">
        <v>1</v>
      </c>
    </row>
    <row r="52" spans="1:14" outlineLevel="1" x14ac:dyDescent="0.25">
      <c r="A52" s="4">
        <v>2014</v>
      </c>
      <c r="B52" s="3"/>
      <c r="C52" s="20"/>
      <c r="D52" s="3"/>
      <c r="E52" s="20"/>
      <c r="F52" s="3"/>
      <c r="G52" s="20"/>
      <c r="H52" s="3"/>
      <c r="I52" s="20"/>
      <c r="J52" s="3"/>
      <c r="K52" s="20"/>
      <c r="L52" s="3"/>
      <c r="M52" s="20"/>
      <c r="N52" s="1">
        <f t="shared" ref="N52:N55" si="14">SUM(B52:M52)</f>
        <v>0</v>
      </c>
    </row>
    <row r="53" spans="1:14" outlineLevel="1" x14ac:dyDescent="0.25">
      <c r="A53" s="4">
        <v>2015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">
        <f t="shared" si="14"/>
        <v>0</v>
      </c>
    </row>
    <row r="54" spans="1:14" outlineLevel="1" x14ac:dyDescent="0.25">
      <c r="A54" s="4">
        <v>2016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">
        <f t="shared" si="14"/>
        <v>0</v>
      </c>
    </row>
    <row r="55" spans="1:14" outlineLevel="1" x14ac:dyDescent="0.25">
      <c r="A55" s="4">
        <v>2017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1">
        <f t="shared" si="14"/>
        <v>0</v>
      </c>
    </row>
    <row r="56" spans="1:14" outlineLevel="1" x14ac:dyDescent="0.25">
      <c r="A56" s="4">
        <v>2018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">
        <f>SUM(B56:M56)</f>
        <v>0</v>
      </c>
    </row>
    <row r="57" spans="1:14" outlineLevel="1" x14ac:dyDescent="0.25">
      <c r="A57" s="4">
        <v>2019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">
        <f>SUM(B57:M57)</f>
        <v>0</v>
      </c>
    </row>
    <row r="58" spans="1:14" outlineLevel="1" x14ac:dyDescent="0.25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6"/>
    </row>
    <row r="59" spans="1:14" outlineLevel="1" x14ac:dyDescent="0.25">
      <c r="A59">
        <v>2015</v>
      </c>
      <c r="B59" s="7" t="str">
        <f>IFERROR(IF(B53&lt;&gt;0,B53/B52-1,""),IF(B52&lt;&gt;0,B53/B52-1,""))</f>
        <v/>
      </c>
      <c r="C59" s="7" t="str">
        <f t="shared" ref="C59:M59" si="15">IFERROR(IF(C53&lt;&gt;0,C53/C52-1,""),IF(C52&lt;&gt;0,C53/C52-1,""))</f>
        <v/>
      </c>
      <c r="D59" s="7" t="str">
        <f t="shared" si="15"/>
        <v/>
      </c>
      <c r="E59" s="7" t="str">
        <f t="shared" si="15"/>
        <v/>
      </c>
      <c r="F59" s="7" t="str">
        <f t="shared" si="15"/>
        <v/>
      </c>
      <c r="G59" s="7" t="str">
        <f t="shared" si="15"/>
        <v/>
      </c>
      <c r="H59" s="7" t="str">
        <f t="shared" si="15"/>
        <v/>
      </c>
      <c r="I59" s="7" t="str">
        <f t="shared" si="15"/>
        <v/>
      </c>
      <c r="J59" s="7" t="str">
        <f t="shared" si="15"/>
        <v/>
      </c>
      <c r="K59" s="7" t="str">
        <f t="shared" si="15"/>
        <v/>
      </c>
      <c r="L59" s="7" t="str">
        <f t="shared" si="15"/>
        <v/>
      </c>
      <c r="M59" s="7" t="str">
        <f t="shared" si="15"/>
        <v/>
      </c>
      <c r="N59" s="7" t="str">
        <f t="shared" ref="N59" si="16">IFERROR(N53/N52-1,"")</f>
        <v/>
      </c>
    </row>
    <row r="60" spans="1:14" outlineLevel="1" x14ac:dyDescent="0.25">
      <c r="A60">
        <v>2016</v>
      </c>
      <c r="B60" s="7" t="str">
        <f t="shared" ref="B60:M63" si="17">IFERROR(IF(B54&lt;&gt;0,B54/B53-1,""),IF(B53&lt;&gt;0,B54/B53-1,""))</f>
        <v/>
      </c>
      <c r="C60" s="7" t="str">
        <f t="shared" si="17"/>
        <v/>
      </c>
      <c r="D60" s="7" t="str">
        <f t="shared" si="17"/>
        <v/>
      </c>
      <c r="E60" s="7" t="str">
        <f t="shared" si="17"/>
        <v/>
      </c>
      <c r="F60" s="7" t="str">
        <f t="shared" si="17"/>
        <v/>
      </c>
      <c r="G60" s="7" t="str">
        <f t="shared" si="17"/>
        <v/>
      </c>
      <c r="H60" s="7" t="str">
        <f t="shared" si="17"/>
        <v/>
      </c>
      <c r="I60" s="7" t="str">
        <f t="shared" si="17"/>
        <v/>
      </c>
      <c r="J60" s="7" t="str">
        <f t="shared" si="17"/>
        <v/>
      </c>
      <c r="K60" s="7" t="str">
        <f t="shared" si="17"/>
        <v/>
      </c>
      <c r="L60" s="7" t="str">
        <f t="shared" si="17"/>
        <v/>
      </c>
      <c r="M60" s="7" t="str">
        <f t="shared" si="17"/>
        <v/>
      </c>
      <c r="N60" s="7" t="str">
        <f>IFERROR(N54/N53-1,"")</f>
        <v/>
      </c>
    </row>
    <row r="61" spans="1:14" outlineLevel="1" x14ac:dyDescent="0.25">
      <c r="A61">
        <v>2017</v>
      </c>
      <c r="B61" s="7" t="str">
        <f t="shared" si="17"/>
        <v/>
      </c>
      <c r="C61" s="7" t="str">
        <f t="shared" si="17"/>
        <v/>
      </c>
      <c r="D61" s="7" t="str">
        <f t="shared" si="17"/>
        <v/>
      </c>
      <c r="E61" s="7" t="str">
        <f t="shared" si="17"/>
        <v/>
      </c>
      <c r="F61" s="7" t="str">
        <f t="shared" si="17"/>
        <v/>
      </c>
      <c r="G61" s="7" t="str">
        <f t="shared" si="17"/>
        <v/>
      </c>
      <c r="H61" s="7" t="str">
        <f t="shared" si="17"/>
        <v/>
      </c>
      <c r="I61" s="7" t="str">
        <f t="shared" si="17"/>
        <v/>
      </c>
      <c r="J61" s="7" t="str">
        <f t="shared" si="17"/>
        <v/>
      </c>
      <c r="K61" s="7" t="str">
        <f t="shared" si="17"/>
        <v/>
      </c>
      <c r="L61" s="7" t="str">
        <f t="shared" si="17"/>
        <v/>
      </c>
      <c r="M61" s="7" t="str">
        <f t="shared" si="17"/>
        <v/>
      </c>
      <c r="N61" s="7" t="str">
        <f>IFERROR(N55/N54-1,"")</f>
        <v/>
      </c>
    </row>
    <row r="62" spans="1:14" outlineLevel="1" x14ac:dyDescent="0.25">
      <c r="A62">
        <v>2018</v>
      </c>
      <c r="B62" s="7" t="str">
        <f t="shared" si="17"/>
        <v/>
      </c>
      <c r="C62" s="7" t="str">
        <f t="shared" si="17"/>
        <v/>
      </c>
      <c r="D62" s="7" t="str">
        <f t="shared" si="17"/>
        <v/>
      </c>
      <c r="E62" s="7" t="str">
        <f t="shared" si="17"/>
        <v/>
      </c>
      <c r="F62" s="7" t="str">
        <f t="shared" si="17"/>
        <v/>
      </c>
      <c r="G62" s="7" t="str">
        <f t="shared" si="17"/>
        <v/>
      </c>
      <c r="H62" s="7" t="str">
        <f t="shared" si="17"/>
        <v/>
      </c>
      <c r="I62" s="7" t="str">
        <f t="shared" si="17"/>
        <v/>
      </c>
      <c r="J62" s="7" t="str">
        <f t="shared" si="17"/>
        <v/>
      </c>
      <c r="K62" s="7" t="str">
        <f t="shared" si="17"/>
        <v/>
      </c>
      <c r="L62" s="7" t="str">
        <f t="shared" si="17"/>
        <v/>
      </c>
      <c r="M62" s="7" t="str">
        <f t="shared" si="17"/>
        <v/>
      </c>
      <c r="N62" s="7" t="str">
        <f>IFERROR(N56/N55-1,"")</f>
        <v/>
      </c>
    </row>
    <row r="63" spans="1:14" outlineLevel="1" x14ac:dyDescent="0.25">
      <c r="A63">
        <v>2019</v>
      </c>
      <c r="B63" s="7" t="str">
        <f t="shared" si="17"/>
        <v/>
      </c>
      <c r="C63" s="7" t="str">
        <f t="shared" si="17"/>
        <v/>
      </c>
      <c r="D63" s="7" t="str">
        <f t="shared" si="17"/>
        <v/>
      </c>
      <c r="E63" s="7" t="str">
        <f t="shared" si="17"/>
        <v/>
      </c>
      <c r="F63" s="7" t="str">
        <f t="shared" si="17"/>
        <v/>
      </c>
      <c r="G63" s="7" t="str">
        <f t="shared" si="17"/>
        <v/>
      </c>
      <c r="H63" s="7" t="str">
        <f t="shared" si="17"/>
        <v/>
      </c>
      <c r="I63" s="7" t="str">
        <f t="shared" si="17"/>
        <v/>
      </c>
      <c r="J63" s="7" t="str">
        <f t="shared" si="17"/>
        <v/>
      </c>
      <c r="K63" s="7" t="str">
        <f t="shared" si="17"/>
        <v/>
      </c>
      <c r="L63" s="7" t="str">
        <f t="shared" si="17"/>
        <v/>
      </c>
      <c r="M63" s="7" t="str">
        <f t="shared" si="17"/>
        <v/>
      </c>
      <c r="N63" s="7"/>
    </row>
    <row r="65" spans="1:14" x14ac:dyDescent="0.25">
      <c r="A65" s="13" t="s">
        <v>5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outlineLevel="1" x14ac:dyDescent="0.25">
      <c r="B66" s="2" t="s">
        <v>8</v>
      </c>
      <c r="C66" s="2" t="s">
        <v>9</v>
      </c>
      <c r="D66" s="2" t="s">
        <v>10</v>
      </c>
      <c r="E66" s="2" t="s">
        <v>11</v>
      </c>
      <c r="F66" s="2" t="s">
        <v>12</v>
      </c>
      <c r="G66" s="2" t="s">
        <v>13</v>
      </c>
      <c r="H66" s="2" t="s">
        <v>14</v>
      </c>
      <c r="I66" s="2" t="s">
        <v>15</v>
      </c>
      <c r="J66" s="2" t="s">
        <v>16</v>
      </c>
      <c r="K66" s="2" t="s">
        <v>17</v>
      </c>
      <c r="L66" s="2" t="s">
        <v>18</v>
      </c>
      <c r="M66" s="2" t="s">
        <v>19</v>
      </c>
      <c r="N66" s="2" t="s">
        <v>0</v>
      </c>
    </row>
    <row r="67" spans="1:14" outlineLevel="1" x14ac:dyDescent="0.25">
      <c r="B67" s="16" t="s">
        <v>1</v>
      </c>
      <c r="C67" s="16" t="s">
        <v>1</v>
      </c>
      <c r="D67" s="16" t="s">
        <v>1</v>
      </c>
      <c r="E67" s="16" t="s">
        <v>1</v>
      </c>
      <c r="F67" s="16" t="s">
        <v>1</v>
      </c>
      <c r="G67" s="16" t="s">
        <v>1</v>
      </c>
      <c r="H67" s="16" t="s">
        <v>1</v>
      </c>
      <c r="I67" s="16" t="s">
        <v>1</v>
      </c>
      <c r="J67" s="16" t="s">
        <v>1</v>
      </c>
      <c r="K67" s="16" t="s">
        <v>1</v>
      </c>
      <c r="L67" s="16" t="s">
        <v>1</v>
      </c>
      <c r="M67" s="16" t="s">
        <v>1</v>
      </c>
      <c r="N67" s="16" t="s">
        <v>1</v>
      </c>
    </row>
    <row r="68" spans="1:14" outlineLevel="1" x14ac:dyDescent="0.25">
      <c r="A68" s="4">
        <v>2014</v>
      </c>
      <c r="B68" s="3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1">
        <f t="shared" ref="N68:N71" si="18">SUM(B68:M68)</f>
        <v>0</v>
      </c>
    </row>
    <row r="69" spans="1:14" outlineLevel="1" x14ac:dyDescent="0.25">
      <c r="A69" s="4">
        <v>2015</v>
      </c>
      <c r="B69" s="3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1">
        <f t="shared" si="18"/>
        <v>0</v>
      </c>
    </row>
    <row r="70" spans="1:14" outlineLevel="1" x14ac:dyDescent="0.25">
      <c r="A70" s="4">
        <v>2016</v>
      </c>
      <c r="B70" s="3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1">
        <f t="shared" si="18"/>
        <v>0</v>
      </c>
    </row>
    <row r="71" spans="1:14" outlineLevel="1" x14ac:dyDescent="0.25">
      <c r="A71" s="4">
        <v>2017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1">
        <f t="shared" si="18"/>
        <v>0</v>
      </c>
    </row>
    <row r="72" spans="1:14" outlineLevel="1" x14ac:dyDescent="0.25">
      <c r="A72" s="4">
        <v>2018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1">
        <f>SUM(B72:M72)</f>
        <v>0</v>
      </c>
    </row>
    <row r="73" spans="1:14" outlineLevel="1" x14ac:dyDescent="0.25">
      <c r="A73" s="4">
        <v>2019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1">
        <f>SUM(B73:M73)</f>
        <v>0</v>
      </c>
    </row>
    <row r="74" spans="1:14" outlineLevel="1" x14ac:dyDescent="0.25"/>
    <row r="75" spans="1:14" outlineLevel="1" x14ac:dyDescent="0.25">
      <c r="A75">
        <v>2015</v>
      </c>
      <c r="B75" s="7" t="str">
        <f>IFERROR(IF(B69&lt;&gt;0,B69/B68-1,""),IF(B68&lt;&gt;0,B69/B68-1,""))</f>
        <v/>
      </c>
      <c r="C75" s="7" t="str">
        <f t="shared" ref="C75:M75" si="19">IFERROR(IF(C69&lt;&gt;0,C69/C68-1,""),IF(C68&lt;&gt;0,C69/C68-1,""))</f>
        <v/>
      </c>
      <c r="D75" s="7" t="str">
        <f t="shared" si="19"/>
        <v/>
      </c>
      <c r="E75" s="7" t="str">
        <f t="shared" si="19"/>
        <v/>
      </c>
      <c r="F75" s="7" t="str">
        <f t="shared" si="19"/>
        <v/>
      </c>
      <c r="G75" s="7" t="str">
        <f t="shared" si="19"/>
        <v/>
      </c>
      <c r="H75" s="7" t="str">
        <f t="shared" si="19"/>
        <v/>
      </c>
      <c r="I75" s="7" t="str">
        <f t="shared" si="19"/>
        <v/>
      </c>
      <c r="J75" s="7" t="str">
        <f t="shared" si="19"/>
        <v/>
      </c>
      <c r="K75" s="7" t="str">
        <f t="shared" si="19"/>
        <v/>
      </c>
      <c r="L75" s="7" t="str">
        <f t="shared" si="19"/>
        <v/>
      </c>
      <c r="M75" s="7" t="str">
        <f t="shared" si="19"/>
        <v/>
      </c>
      <c r="N75" s="7" t="str">
        <f t="shared" ref="N75" si="20">IFERROR(N69/N68-1,"")</f>
        <v/>
      </c>
    </row>
    <row r="76" spans="1:14" outlineLevel="1" x14ac:dyDescent="0.25">
      <c r="A76">
        <v>2016</v>
      </c>
      <c r="B76" s="7" t="str">
        <f t="shared" ref="B76:M79" si="21">IFERROR(IF(B70&lt;&gt;0,B70/B69-1,""),IF(B69&lt;&gt;0,B70/B69-1,""))</f>
        <v/>
      </c>
      <c r="C76" s="7" t="str">
        <f t="shared" si="21"/>
        <v/>
      </c>
      <c r="D76" s="7" t="str">
        <f t="shared" si="21"/>
        <v/>
      </c>
      <c r="E76" s="7" t="str">
        <f t="shared" si="21"/>
        <v/>
      </c>
      <c r="F76" s="7" t="str">
        <f t="shared" si="21"/>
        <v/>
      </c>
      <c r="G76" s="7" t="str">
        <f t="shared" si="21"/>
        <v/>
      </c>
      <c r="H76" s="7" t="str">
        <f t="shared" si="21"/>
        <v/>
      </c>
      <c r="I76" s="7" t="str">
        <f t="shared" si="21"/>
        <v/>
      </c>
      <c r="J76" s="7" t="str">
        <f t="shared" si="21"/>
        <v/>
      </c>
      <c r="K76" s="7" t="str">
        <f t="shared" si="21"/>
        <v/>
      </c>
      <c r="L76" s="7" t="str">
        <f t="shared" si="21"/>
        <v/>
      </c>
      <c r="M76" s="7" t="str">
        <f t="shared" si="21"/>
        <v/>
      </c>
      <c r="N76" s="7" t="str">
        <f>IFERROR(N70/N69-1,"")</f>
        <v/>
      </c>
    </row>
    <row r="77" spans="1:14" outlineLevel="1" x14ac:dyDescent="0.25">
      <c r="A77">
        <v>2017</v>
      </c>
      <c r="B77" s="7" t="str">
        <f t="shared" si="21"/>
        <v/>
      </c>
      <c r="C77" s="7" t="str">
        <f t="shared" si="21"/>
        <v/>
      </c>
      <c r="D77" s="7" t="str">
        <f t="shared" si="21"/>
        <v/>
      </c>
      <c r="E77" s="7" t="str">
        <f t="shared" si="21"/>
        <v/>
      </c>
      <c r="F77" s="7" t="str">
        <f t="shared" si="21"/>
        <v/>
      </c>
      <c r="G77" s="7" t="str">
        <f t="shared" si="21"/>
        <v/>
      </c>
      <c r="H77" s="7" t="str">
        <f t="shared" si="21"/>
        <v/>
      </c>
      <c r="I77" s="7" t="str">
        <f t="shared" si="21"/>
        <v/>
      </c>
      <c r="J77" s="7" t="str">
        <f t="shared" si="21"/>
        <v/>
      </c>
      <c r="K77" s="7" t="str">
        <f t="shared" si="21"/>
        <v/>
      </c>
      <c r="L77" s="7" t="str">
        <f t="shared" si="21"/>
        <v/>
      </c>
      <c r="M77" s="7" t="str">
        <f t="shared" si="21"/>
        <v/>
      </c>
      <c r="N77" s="7" t="str">
        <f>IFERROR(N71/N70-1,"")</f>
        <v/>
      </c>
    </row>
    <row r="78" spans="1:14" outlineLevel="1" x14ac:dyDescent="0.25">
      <c r="A78">
        <v>2018</v>
      </c>
      <c r="B78" s="7" t="str">
        <f t="shared" si="21"/>
        <v/>
      </c>
      <c r="C78" s="7" t="str">
        <f t="shared" si="21"/>
        <v/>
      </c>
      <c r="D78" s="7" t="str">
        <f t="shared" si="21"/>
        <v/>
      </c>
      <c r="E78" s="7" t="str">
        <f t="shared" si="21"/>
        <v/>
      </c>
      <c r="F78" s="7" t="str">
        <f t="shared" si="21"/>
        <v/>
      </c>
      <c r="G78" s="7" t="str">
        <f t="shared" si="21"/>
        <v/>
      </c>
      <c r="H78" s="7" t="str">
        <f t="shared" si="21"/>
        <v/>
      </c>
      <c r="I78" s="7" t="str">
        <f t="shared" si="21"/>
        <v/>
      </c>
      <c r="J78" s="7" t="str">
        <f t="shared" si="21"/>
        <v/>
      </c>
      <c r="K78" s="7" t="str">
        <f t="shared" si="21"/>
        <v/>
      </c>
      <c r="L78" s="7" t="str">
        <f t="shared" si="21"/>
        <v/>
      </c>
      <c r="M78" s="7" t="str">
        <f t="shared" si="21"/>
        <v/>
      </c>
      <c r="N78" s="7" t="str">
        <f>IFERROR(N72/N71-1,"")</f>
        <v/>
      </c>
    </row>
    <row r="79" spans="1:14" outlineLevel="1" x14ac:dyDescent="0.25">
      <c r="A79">
        <v>2019</v>
      </c>
      <c r="B79" s="7" t="str">
        <f t="shared" si="21"/>
        <v/>
      </c>
      <c r="C79" s="7" t="str">
        <f t="shared" si="21"/>
        <v/>
      </c>
      <c r="D79" s="7" t="str">
        <f t="shared" si="21"/>
        <v/>
      </c>
      <c r="E79" s="7" t="str">
        <f t="shared" si="21"/>
        <v/>
      </c>
      <c r="F79" s="7" t="str">
        <f t="shared" si="21"/>
        <v/>
      </c>
      <c r="G79" s="7" t="str">
        <f t="shared" si="21"/>
        <v/>
      </c>
      <c r="H79" s="7" t="str">
        <f t="shared" si="21"/>
        <v/>
      </c>
      <c r="I79" s="7" t="str">
        <f t="shared" si="21"/>
        <v/>
      </c>
      <c r="J79" s="7" t="str">
        <f t="shared" si="21"/>
        <v/>
      </c>
      <c r="K79" s="7" t="str">
        <f t="shared" si="21"/>
        <v/>
      </c>
      <c r="L79" s="7" t="str">
        <f t="shared" si="21"/>
        <v/>
      </c>
      <c r="M79" s="7" t="str">
        <f t="shared" si="21"/>
        <v/>
      </c>
      <c r="N79" s="7"/>
    </row>
    <row r="81" spans="1:14" x14ac:dyDescent="0.25">
      <c r="A81" s="13" t="s">
        <v>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1:14" outlineLevel="1" x14ac:dyDescent="0.25">
      <c r="B82" s="2" t="s">
        <v>8</v>
      </c>
      <c r="C82" s="2" t="s">
        <v>9</v>
      </c>
      <c r="D82" s="2" t="s">
        <v>10</v>
      </c>
      <c r="E82" s="2" t="s">
        <v>11</v>
      </c>
      <c r="F82" s="2" t="s">
        <v>12</v>
      </c>
      <c r="G82" s="2" t="s">
        <v>13</v>
      </c>
      <c r="H82" s="2" t="s">
        <v>14</v>
      </c>
      <c r="I82" s="2" t="s">
        <v>15</v>
      </c>
      <c r="J82" s="2" t="s">
        <v>16</v>
      </c>
      <c r="K82" s="2" t="s">
        <v>17</v>
      </c>
      <c r="L82" s="2" t="s">
        <v>18</v>
      </c>
      <c r="M82" s="2" t="s">
        <v>19</v>
      </c>
      <c r="N82" s="2" t="s">
        <v>0</v>
      </c>
    </row>
    <row r="83" spans="1:14" outlineLevel="1" x14ac:dyDescent="0.25">
      <c r="B83" s="16" t="s">
        <v>1</v>
      </c>
      <c r="C83" s="16" t="s">
        <v>1</v>
      </c>
      <c r="D83" s="16" t="s">
        <v>1</v>
      </c>
      <c r="E83" s="16" t="s">
        <v>1</v>
      </c>
      <c r="F83" s="16" t="s">
        <v>1</v>
      </c>
      <c r="G83" s="16" t="s">
        <v>1</v>
      </c>
      <c r="H83" s="16" t="s">
        <v>1</v>
      </c>
      <c r="I83" s="16" t="s">
        <v>1</v>
      </c>
      <c r="J83" s="16" t="s">
        <v>1</v>
      </c>
      <c r="K83" s="16" t="s">
        <v>1</v>
      </c>
      <c r="L83" s="16" t="s">
        <v>1</v>
      </c>
      <c r="M83" s="16" t="s">
        <v>1</v>
      </c>
      <c r="N83" s="16" t="s">
        <v>1</v>
      </c>
    </row>
    <row r="84" spans="1:14" outlineLevel="1" x14ac:dyDescent="0.25">
      <c r="A84" s="4">
        <v>2014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1">
        <f t="shared" ref="N84:N87" si="22">SUM(B84:M84)</f>
        <v>0</v>
      </c>
    </row>
    <row r="85" spans="1:14" outlineLevel="1" x14ac:dyDescent="0.25">
      <c r="A85" s="4">
        <v>2015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1">
        <f t="shared" si="22"/>
        <v>0</v>
      </c>
    </row>
    <row r="86" spans="1:14" outlineLevel="1" x14ac:dyDescent="0.25">
      <c r="A86" s="4">
        <v>2016</v>
      </c>
      <c r="B86" s="3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1">
        <f t="shared" si="22"/>
        <v>0</v>
      </c>
    </row>
    <row r="87" spans="1:14" outlineLevel="1" x14ac:dyDescent="0.25">
      <c r="A87" s="4">
        <v>2017</v>
      </c>
      <c r="B87" s="3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1">
        <f t="shared" si="22"/>
        <v>0</v>
      </c>
    </row>
    <row r="88" spans="1:14" outlineLevel="1" x14ac:dyDescent="0.25">
      <c r="A88" s="4">
        <v>2018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1">
        <f>SUM(B88:M88)</f>
        <v>0</v>
      </c>
    </row>
    <row r="89" spans="1:14" outlineLevel="1" x14ac:dyDescent="0.25">
      <c r="A89" s="4">
        <v>2019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1">
        <f>SUM(B89:M89)</f>
        <v>0</v>
      </c>
    </row>
    <row r="90" spans="1:14" outlineLevel="1" x14ac:dyDescent="0.25"/>
    <row r="91" spans="1:14" outlineLevel="1" x14ac:dyDescent="0.25">
      <c r="A91">
        <v>2015</v>
      </c>
      <c r="B91" s="7" t="str">
        <f>IFERROR(IF(B85&lt;&gt;0,B85/B84-1,""),IF(B84&lt;&gt;0,B85/B84-1,""))</f>
        <v/>
      </c>
      <c r="C91" s="7" t="str">
        <f t="shared" ref="C91:M91" si="23">IFERROR(IF(C85&lt;&gt;0,C85/C84-1,""),IF(C84&lt;&gt;0,C85/C84-1,""))</f>
        <v/>
      </c>
      <c r="D91" s="7" t="str">
        <f t="shared" si="23"/>
        <v/>
      </c>
      <c r="E91" s="7" t="str">
        <f t="shared" si="23"/>
        <v/>
      </c>
      <c r="F91" s="7" t="str">
        <f t="shared" si="23"/>
        <v/>
      </c>
      <c r="G91" s="7" t="str">
        <f t="shared" si="23"/>
        <v/>
      </c>
      <c r="H91" s="7" t="str">
        <f t="shared" si="23"/>
        <v/>
      </c>
      <c r="I91" s="7" t="str">
        <f t="shared" si="23"/>
        <v/>
      </c>
      <c r="J91" s="7" t="str">
        <f t="shared" si="23"/>
        <v/>
      </c>
      <c r="K91" s="7" t="str">
        <f t="shared" si="23"/>
        <v/>
      </c>
      <c r="L91" s="7" t="str">
        <f t="shared" si="23"/>
        <v/>
      </c>
      <c r="M91" s="7" t="str">
        <f t="shared" si="23"/>
        <v/>
      </c>
      <c r="N91" s="7" t="str">
        <f t="shared" ref="N91" si="24">IFERROR(N85/N84-1,"")</f>
        <v/>
      </c>
    </row>
    <row r="92" spans="1:14" outlineLevel="1" x14ac:dyDescent="0.25">
      <c r="A92">
        <v>2016</v>
      </c>
      <c r="B92" s="7" t="str">
        <f t="shared" ref="B92:M95" si="25">IFERROR(IF(B86&lt;&gt;0,B86/B85-1,""),IF(B85&lt;&gt;0,B86/B85-1,""))</f>
        <v/>
      </c>
      <c r="C92" s="7" t="str">
        <f t="shared" si="25"/>
        <v/>
      </c>
      <c r="D92" s="7" t="str">
        <f t="shared" si="25"/>
        <v/>
      </c>
      <c r="E92" s="7" t="str">
        <f t="shared" si="25"/>
        <v/>
      </c>
      <c r="F92" s="7" t="str">
        <f t="shared" si="25"/>
        <v/>
      </c>
      <c r="G92" s="7" t="str">
        <f t="shared" si="25"/>
        <v/>
      </c>
      <c r="H92" s="7" t="str">
        <f t="shared" si="25"/>
        <v/>
      </c>
      <c r="I92" s="7" t="str">
        <f t="shared" si="25"/>
        <v/>
      </c>
      <c r="J92" s="7" t="str">
        <f t="shared" si="25"/>
        <v/>
      </c>
      <c r="K92" s="7" t="str">
        <f t="shared" si="25"/>
        <v/>
      </c>
      <c r="L92" s="7" t="str">
        <f t="shared" si="25"/>
        <v/>
      </c>
      <c r="M92" s="7" t="str">
        <f t="shared" si="25"/>
        <v/>
      </c>
      <c r="N92" s="7" t="str">
        <f>IFERROR(N86/N85-1,"")</f>
        <v/>
      </c>
    </row>
    <row r="93" spans="1:14" outlineLevel="1" x14ac:dyDescent="0.25">
      <c r="A93">
        <v>2017</v>
      </c>
      <c r="B93" s="7" t="str">
        <f t="shared" si="25"/>
        <v/>
      </c>
      <c r="C93" s="7" t="str">
        <f t="shared" si="25"/>
        <v/>
      </c>
      <c r="D93" s="7" t="str">
        <f t="shared" si="25"/>
        <v/>
      </c>
      <c r="E93" s="7" t="str">
        <f t="shared" si="25"/>
        <v/>
      </c>
      <c r="F93" s="7" t="str">
        <f t="shared" si="25"/>
        <v/>
      </c>
      <c r="G93" s="7" t="str">
        <f t="shared" si="25"/>
        <v/>
      </c>
      <c r="H93" s="7" t="str">
        <f t="shared" si="25"/>
        <v/>
      </c>
      <c r="I93" s="7" t="str">
        <f t="shared" si="25"/>
        <v/>
      </c>
      <c r="J93" s="7" t="str">
        <f t="shared" si="25"/>
        <v/>
      </c>
      <c r="K93" s="7" t="str">
        <f t="shared" si="25"/>
        <v/>
      </c>
      <c r="L93" s="7" t="str">
        <f t="shared" si="25"/>
        <v/>
      </c>
      <c r="M93" s="7" t="str">
        <f t="shared" si="25"/>
        <v/>
      </c>
      <c r="N93" s="7" t="str">
        <f>IFERROR(N87/N86-1,"")</f>
        <v/>
      </c>
    </row>
    <row r="94" spans="1:14" outlineLevel="1" x14ac:dyDescent="0.25">
      <c r="A94">
        <v>2018</v>
      </c>
      <c r="B94" s="7" t="str">
        <f t="shared" si="25"/>
        <v/>
      </c>
      <c r="C94" s="7" t="str">
        <f t="shared" si="25"/>
        <v/>
      </c>
      <c r="D94" s="7" t="str">
        <f t="shared" si="25"/>
        <v/>
      </c>
      <c r="E94" s="7" t="str">
        <f t="shared" si="25"/>
        <v/>
      </c>
      <c r="F94" s="7" t="str">
        <f t="shared" si="25"/>
        <v/>
      </c>
      <c r="G94" s="7" t="str">
        <f t="shared" si="25"/>
        <v/>
      </c>
      <c r="H94" s="7" t="str">
        <f t="shared" si="25"/>
        <v/>
      </c>
      <c r="I94" s="7" t="str">
        <f t="shared" si="25"/>
        <v/>
      </c>
      <c r="J94" s="7" t="str">
        <f t="shared" si="25"/>
        <v/>
      </c>
      <c r="K94" s="7" t="str">
        <f t="shared" si="25"/>
        <v/>
      </c>
      <c r="L94" s="7" t="str">
        <f t="shared" si="25"/>
        <v/>
      </c>
      <c r="M94" s="7" t="str">
        <f t="shared" si="25"/>
        <v/>
      </c>
      <c r="N94" s="7" t="str">
        <f>IFERROR(N88/N87-1,"")</f>
        <v/>
      </c>
    </row>
    <row r="95" spans="1:14" outlineLevel="1" x14ac:dyDescent="0.25">
      <c r="A95">
        <v>2019</v>
      </c>
      <c r="B95" s="7" t="str">
        <f t="shared" si="25"/>
        <v/>
      </c>
      <c r="C95" s="7" t="str">
        <f t="shared" si="25"/>
        <v/>
      </c>
      <c r="D95" s="7" t="str">
        <f t="shared" si="25"/>
        <v/>
      </c>
      <c r="E95" s="7" t="str">
        <f t="shared" si="25"/>
        <v/>
      </c>
      <c r="F95" s="7" t="str">
        <f t="shared" si="25"/>
        <v/>
      </c>
      <c r="G95" s="7" t="str">
        <f t="shared" si="25"/>
        <v/>
      </c>
      <c r="H95" s="7" t="str">
        <f t="shared" si="25"/>
        <v/>
      </c>
      <c r="I95" s="7" t="str">
        <f t="shared" si="25"/>
        <v/>
      </c>
      <c r="J95" s="7" t="str">
        <f t="shared" si="25"/>
        <v/>
      </c>
      <c r="K95" s="7" t="str">
        <f t="shared" si="25"/>
        <v/>
      </c>
      <c r="L95" s="7" t="str">
        <f t="shared" si="25"/>
        <v/>
      </c>
      <c r="M95" s="7" t="str">
        <f t="shared" si="25"/>
        <v/>
      </c>
      <c r="N95" s="7"/>
    </row>
    <row r="97" spans="1:14" x14ac:dyDescent="0.25">
      <c r="A97" s="13" t="s">
        <v>21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1:14" outlineLevel="1" x14ac:dyDescent="0.25">
      <c r="B98" s="2" t="s">
        <v>8</v>
      </c>
      <c r="C98" s="2" t="s">
        <v>9</v>
      </c>
      <c r="D98" s="2" t="s">
        <v>10</v>
      </c>
      <c r="E98" s="2" t="s">
        <v>11</v>
      </c>
      <c r="F98" s="2" t="s">
        <v>12</v>
      </c>
      <c r="G98" s="2" t="s">
        <v>13</v>
      </c>
      <c r="H98" s="2" t="s">
        <v>14</v>
      </c>
      <c r="I98" s="2" t="s">
        <v>15</v>
      </c>
      <c r="J98" s="2" t="s">
        <v>16</v>
      </c>
      <c r="K98" s="2" t="s">
        <v>17</v>
      </c>
      <c r="L98" s="2" t="s">
        <v>18</v>
      </c>
      <c r="M98" s="2" t="s">
        <v>19</v>
      </c>
      <c r="N98" s="2" t="s">
        <v>0</v>
      </c>
    </row>
    <row r="99" spans="1:14" outlineLevel="1" x14ac:dyDescent="0.25">
      <c r="B99" s="16" t="s">
        <v>1</v>
      </c>
      <c r="C99" s="16" t="s">
        <v>1</v>
      </c>
      <c r="D99" s="16" t="s">
        <v>1</v>
      </c>
      <c r="E99" s="16" t="s">
        <v>1</v>
      </c>
      <c r="F99" s="16" t="s">
        <v>1</v>
      </c>
      <c r="G99" s="16" t="s">
        <v>1</v>
      </c>
      <c r="H99" s="16" t="s">
        <v>1</v>
      </c>
      <c r="I99" s="16" t="s">
        <v>1</v>
      </c>
      <c r="J99" s="16" t="s">
        <v>1</v>
      </c>
      <c r="K99" s="16" t="s">
        <v>1</v>
      </c>
      <c r="L99" s="16" t="s">
        <v>1</v>
      </c>
      <c r="M99" s="16" t="s">
        <v>1</v>
      </c>
      <c r="N99" s="16" t="s">
        <v>1</v>
      </c>
    </row>
    <row r="100" spans="1:14" outlineLevel="1" x14ac:dyDescent="0.25">
      <c r="A100" s="4">
        <v>2014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1">
        <f t="shared" ref="N100:N103" si="26">SUM(B100:M100)</f>
        <v>0</v>
      </c>
    </row>
    <row r="101" spans="1:14" outlineLevel="1" x14ac:dyDescent="0.25">
      <c r="A101" s="4">
        <v>2015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1">
        <f t="shared" si="26"/>
        <v>0</v>
      </c>
    </row>
    <row r="102" spans="1:14" outlineLevel="1" x14ac:dyDescent="0.25">
      <c r="A102" s="4">
        <v>2016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1">
        <f t="shared" si="26"/>
        <v>0</v>
      </c>
    </row>
    <row r="103" spans="1:14" outlineLevel="1" x14ac:dyDescent="0.25">
      <c r="A103" s="4">
        <v>2017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1">
        <f t="shared" si="26"/>
        <v>0</v>
      </c>
    </row>
    <row r="104" spans="1:14" outlineLevel="1" x14ac:dyDescent="0.25">
      <c r="A104" s="4">
        <v>2018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1">
        <f>SUM(B104:M104)</f>
        <v>0</v>
      </c>
    </row>
    <row r="105" spans="1:14" outlineLevel="1" x14ac:dyDescent="0.25">
      <c r="A105" s="4">
        <v>2019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1">
        <f>SUM(B105:M105)</f>
        <v>0</v>
      </c>
    </row>
    <row r="106" spans="1:14" outlineLevel="1" x14ac:dyDescent="0.25"/>
    <row r="107" spans="1:14" outlineLevel="1" x14ac:dyDescent="0.25">
      <c r="A107">
        <v>2015</v>
      </c>
      <c r="B107" s="7" t="str">
        <f>IFERROR(IF(B101&lt;&gt;0,B101/B100-1,""),IF(B100&lt;&gt;0,B101/B100-1,""))</f>
        <v/>
      </c>
      <c r="C107" s="7" t="str">
        <f t="shared" ref="C107:M107" si="27">IFERROR(IF(C101&lt;&gt;0,C101/C100-1,""),IF(C100&lt;&gt;0,C101/C100-1,""))</f>
        <v/>
      </c>
      <c r="D107" s="7" t="str">
        <f t="shared" si="27"/>
        <v/>
      </c>
      <c r="E107" s="7" t="str">
        <f t="shared" si="27"/>
        <v/>
      </c>
      <c r="F107" s="7" t="str">
        <f t="shared" si="27"/>
        <v/>
      </c>
      <c r="G107" s="7" t="str">
        <f t="shared" si="27"/>
        <v/>
      </c>
      <c r="H107" s="7" t="str">
        <f t="shared" si="27"/>
        <v/>
      </c>
      <c r="I107" s="7" t="str">
        <f t="shared" si="27"/>
        <v/>
      </c>
      <c r="J107" s="7" t="str">
        <f t="shared" si="27"/>
        <v/>
      </c>
      <c r="K107" s="7" t="str">
        <f t="shared" si="27"/>
        <v/>
      </c>
      <c r="L107" s="7" t="str">
        <f t="shared" si="27"/>
        <v/>
      </c>
      <c r="M107" s="7" t="str">
        <f t="shared" si="27"/>
        <v/>
      </c>
      <c r="N107" s="7" t="str">
        <f t="shared" ref="N107" si="28">IFERROR(N101/N100-1,"")</f>
        <v/>
      </c>
    </row>
    <row r="108" spans="1:14" outlineLevel="1" x14ac:dyDescent="0.25">
      <c r="A108">
        <v>2016</v>
      </c>
      <c r="B108" s="7" t="str">
        <f t="shared" ref="B108:M111" si="29">IFERROR(IF(B102&lt;&gt;0,B102/B101-1,""),IF(B101&lt;&gt;0,B102/B101-1,""))</f>
        <v/>
      </c>
      <c r="C108" s="7" t="str">
        <f t="shared" si="29"/>
        <v/>
      </c>
      <c r="D108" s="7" t="str">
        <f t="shared" si="29"/>
        <v/>
      </c>
      <c r="E108" s="7" t="str">
        <f t="shared" si="29"/>
        <v/>
      </c>
      <c r="F108" s="7" t="str">
        <f t="shared" si="29"/>
        <v/>
      </c>
      <c r="G108" s="7" t="str">
        <f t="shared" si="29"/>
        <v/>
      </c>
      <c r="H108" s="7" t="str">
        <f t="shared" si="29"/>
        <v/>
      </c>
      <c r="I108" s="7" t="str">
        <f t="shared" si="29"/>
        <v/>
      </c>
      <c r="J108" s="7" t="str">
        <f t="shared" si="29"/>
        <v/>
      </c>
      <c r="K108" s="7" t="str">
        <f t="shared" si="29"/>
        <v/>
      </c>
      <c r="L108" s="7" t="str">
        <f t="shared" si="29"/>
        <v/>
      </c>
      <c r="M108" s="7" t="str">
        <f t="shared" si="29"/>
        <v/>
      </c>
      <c r="N108" s="7" t="str">
        <f>IFERROR(N102/N101-1,"")</f>
        <v/>
      </c>
    </row>
    <row r="109" spans="1:14" outlineLevel="1" x14ac:dyDescent="0.25">
      <c r="A109">
        <v>2017</v>
      </c>
      <c r="B109" s="7" t="str">
        <f t="shared" si="29"/>
        <v/>
      </c>
      <c r="C109" s="7" t="str">
        <f t="shared" si="29"/>
        <v/>
      </c>
      <c r="D109" s="7" t="str">
        <f t="shared" si="29"/>
        <v/>
      </c>
      <c r="E109" s="7" t="str">
        <f t="shared" si="29"/>
        <v/>
      </c>
      <c r="F109" s="7" t="str">
        <f t="shared" si="29"/>
        <v/>
      </c>
      <c r="G109" s="7" t="str">
        <f t="shared" si="29"/>
        <v/>
      </c>
      <c r="H109" s="7" t="str">
        <f t="shared" si="29"/>
        <v/>
      </c>
      <c r="I109" s="7" t="str">
        <f t="shared" si="29"/>
        <v/>
      </c>
      <c r="J109" s="7" t="str">
        <f t="shared" si="29"/>
        <v/>
      </c>
      <c r="K109" s="7" t="str">
        <f t="shared" si="29"/>
        <v/>
      </c>
      <c r="L109" s="7" t="str">
        <f t="shared" si="29"/>
        <v/>
      </c>
      <c r="M109" s="7" t="str">
        <f t="shared" si="29"/>
        <v/>
      </c>
      <c r="N109" s="7" t="str">
        <f>IFERROR(N103/N102-1,"")</f>
        <v/>
      </c>
    </row>
    <row r="110" spans="1:14" outlineLevel="1" x14ac:dyDescent="0.25">
      <c r="A110">
        <v>2018</v>
      </c>
      <c r="B110" s="7" t="str">
        <f t="shared" si="29"/>
        <v/>
      </c>
      <c r="C110" s="7" t="str">
        <f t="shared" si="29"/>
        <v/>
      </c>
      <c r="D110" s="7" t="str">
        <f t="shared" si="29"/>
        <v/>
      </c>
      <c r="E110" s="7" t="str">
        <f t="shared" si="29"/>
        <v/>
      </c>
      <c r="F110" s="7" t="str">
        <f t="shared" si="29"/>
        <v/>
      </c>
      <c r="G110" s="7" t="str">
        <f t="shared" si="29"/>
        <v/>
      </c>
      <c r="H110" s="7" t="str">
        <f t="shared" si="29"/>
        <v/>
      </c>
      <c r="I110" s="7" t="str">
        <f t="shared" si="29"/>
        <v/>
      </c>
      <c r="J110" s="7" t="str">
        <f t="shared" si="29"/>
        <v/>
      </c>
      <c r="K110" s="7" t="str">
        <f t="shared" si="29"/>
        <v/>
      </c>
      <c r="L110" s="7" t="str">
        <f t="shared" si="29"/>
        <v/>
      </c>
      <c r="M110" s="7" t="str">
        <f t="shared" si="29"/>
        <v/>
      </c>
      <c r="N110" s="7" t="str">
        <f>IFERROR(N104/N103-1,"")</f>
        <v/>
      </c>
    </row>
    <row r="111" spans="1:14" outlineLevel="1" x14ac:dyDescent="0.25">
      <c r="A111">
        <v>2019</v>
      </c>
      <c r="B111" s="7" t="str">
        <f t="shared" si="29"/>
        <v/>
      </c>
      <c r="C111" s="7" t="str">
        <f t="shared" si="29"/>
        <v/>
      </c>
      <c r="D111" s="7" t="str">
        <f t="shared" si="29"/>
        <v/>
      </c>
      <c r="E111" s="7" t="str">
        <f t="shared" si="29"/>
        <v/>
      </c>
      <c r="F111" s="7" t="str">
        <f t="shared" si="29"/>
        <v/>
      </c>
      <c r="G111" s="7" t="str">
        <f t="shared" si="29"/>
        <v/>
      </c>
      <c r="H111" s="7" t="str">
        <f t="shared" si="29"/>
        <v/>
      </c>
      <c r="I111" s="7" t="str">
        <f t="shared" si="29"/>
        <v/>
      </c>
      <c r="J111" s="7" t="str">
        <f t="shared" si="29"/>
        <v/>
      </c>
      <c r="K111" s="7" t="str">
        <f t="shared" si="29"/>
        <v/>
      </c>
      <c r="L111" s="7" t="str">
        <f t="shared" si="29"/>
        <v/>
      </c>
      <c r="M111" s="7" t="str">
        <f t="shared" si="29"/>
        <v/>
      </c>
      <c r="N111" s="7"/>
    </row>
    <row r="113" spans="1:14" x14ac:dyDescent="0.25">
      <c r="A113" s="13" t="s">
        <v>22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1:14" outlineLevel="1" x14ac:dyDescent="0.25">
      <c r="B114" s="2" t="s">
        <v>8</v>
      </c>
      <c r="C114" s="2" t="s">
        <v>9</v>
      </c>
      <c r="D114" s="2" t="s">
        <v>10</v>
      </c>
      <c r="E114" s="2" t="s">
        <v>11</v>
      </c>
      <c r="F114" s="2" t="s">
        <v>12</v>
      </c>
      <c r="G114" s="2" t="s">
        <v>13</v>
      </c>
      <c r="H114" s="2" t="s">
        <v>14</v>
      </c>
      <c r="I114" s="2" t="s">
        <v>15</v>
      </c>
      <c r="J114" s="2" t="s">
        <v>16</v>
      </c>
      <c r="K114" s="2" t="s">
        <v>17</v>
      </c>
      <c r="L114" s="2" t="s">
        <v>18</v>
      </c>
      <c r="M114" s="2" t="s">
        <v>19</v>
      </c>
      <c r="N114" s="2" t="s">
        <v>0</v>
      </c>
    </row>
    <row r="115" spans="1:14" outlineLevel="1" x14ac:dyDescent="0.25">
      <c r="B115" s="16" t="s">
        <v>1</v>
      </c>
      <c r="C115" s="16" t="s">
        <v>1</v>
      </c>
      <c r="D115" s="16" t="s">
        <v>1</v>
      </c>
      <c r="E115" s="16" t="s">
        <v>1</v>
      </c>
      <c r="F115" s="16" t="s">
        <v>1</v>
      </c>
      <c r="G115" s="16" t="s">
        <v>1</v>
      </c>
      <c r="H115" s="16" t="s">
        <v>1</v>
      </c>
      <c r="I115" s="16" t="s">
        <v>1</v>
      </c>
      <c r="J115" s="16" t="s">
        <v>1</v>
      </c>
      <c r="K115" s="16" t="s">
        <v>1</v>
      </c>
      <c r="L115" s="16" t="s">
        <v>1</v>
      </c>
      <c r="M115" s="16" t="s">
        <v>1</v>
      </c>
      <c r="N115" s="16" t="s">
        <v>1</v>
      </c>
    </row>
    <row r="116" spans="1:14" outlineLevel="1" x14ac:dyDescent="0.25">
      <c r="A116" s="4">
        <v>2014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1">
        <f t="shared" ref="N116:N119" si="30">SUM(B116:M116)</f>
        <v>0</v>
      </c>
    </row>
    <row r="117" spans="1:14" outlineLevel="1" x14ac:dyDescent="0.25">
      <c r="A117" s="4">
        <v>2015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1">
        <f t="shared" si="30"/>
        <v>0</v>
      </c>
    </row>
    <row r="118" spans="1:14" outlineLevel="1" x14ac:dyDescent="0.25">
      <c r="A118" s="4">
        <v>2016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1">
        <f t="shared" si="30"/>
        <v>0</v>
      </c>
    </row>
    <row r="119" spans="1:14" outlineLevel="1" x14ac:dyDescent="0.25">
      <c r="A119" s="4">
        <v>2017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1">
        <f t="shared" si="30"/>
        <v>0</v>
      </c>
    </row>
    <row r="120" spans="1:14" outlineLevel="1" x14ac:dyDescent="0.25">
      <c r="A120" s="4">
        <v>2018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1">
        <f>SUM(B120:M120)</f>
        <v>0</v>
      </c>
    </row>
    <row r="121" spans="1:14" outlineLevel="1" x14ac:dyDescent="0.25">
      <c r="A121" s="4">
        <v>2019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1">
        <f>SUM(B121:M121)</f>
        <v>0</v>
      </c>
    </row>
    <row r="122" spans="1:14" outlineLevel="1" x14ac:dyDescent="0.25"/>
    <row r="123" spans="1:14" outlineLevel="1" x14ac:dyDescent="0.25">
      <c r="A123">
        <v>2015</v>
      </c>
      <c r="B123" s="7" t="str">
        <f>IFERROR(IF(B117&lt;&gt;0,B117/B116-1,""),IF(B116&lt;&gt;0,B117/B116-1,""))</f>
        <v/>
      </c>
      <c r="C123" s="7" t="str">
        <f t="shared" ref="C123:M123" si="31">IFERROR(IF(C117&lt;&gt;0,C117/C116-1,""),IF(C116&lt;&gt;0,C117/C116-1,""))</f>
        <v/>
      </c>
      <c r="D123" s="7" t="str">
        <f t="shared" si="31"/>
        <v/>
      </c>
      <c r="E123" s="7" t="str">
        <f t="shared" si="31"/>
        <v/>
      </c>
      <c r="F123" s="7" t="str">
        <f t="shared" si="31"/>
        <v/>
      </c>
      <c r="G123" s="7" t="str">
        <f t="shared" si="31"/>
        <v/>
      </c>
      <c r="H123" s="7" t="str">
        <f t="shared" si="31"/>
        <v/>
      </c>
      <c r="I123" s="7" t="str">
        <f t="shared" si="31"/>
        <v/>
      </c>
      <c r="J123" s="7" t="str">
        <f t="shared" si="31"/>
        <v/>
      </c>
      <c r="K123" s="7" t="str">
        <f t="shared" si="31"/>
        <v/>
      </c>
      <c r="L123" s="7" t="str">
        <f t="shared" si="31"/>
        <v/>
      </c>
      <c r="M123" s="7" t="str">
        <f t="shared" si="31"/>
        <v/>
      </c>
      <c r="N123" s="7" t="str">
        <f t="shared" ref="N123" si="32">IFERROR(N117/N116-1,"")</f>
        <v/>
      </c>
    </row>
    <row r="124" spans="1:14" outlineLevel="1" x14ac:dyDescent="0.25">
      <c r="A124">
        <v>2016</v>
      </c>
      <c r="B124" s="7" t="str">
        <f t="shared" ref="B124:M127" si="33">IFERROR(IF(B118&lt;&gt;0,B118/B117-1,""),IF(B117&lt;&gt;0,B118/B117-1,""))</f>
        <v/>
      </c>
      <c r="C124" s="7" t="str">
        <f t="shared" si="33"/>
        <v/>
      </c>
      <c r="D124" s="7" t="str">
        <f t="shared" si="33"/>
        <v/>
      </c>
      <c r="E124" s="7" t="str">
        <f t="shared" si="33"/>
        <v/>
      </c>
      <c r="F124" s="7" t="str">
        <f t="shared" si="33"/>
        <v/>
      </c>
      <c r="G124" s="7" t="str">
        <f t="shared" si="33"/>
        <v/>
      </c>
      <c r="H124" s="7" t="str">
        <f t="shared" si="33"/>
        <v/>
      </c>
      <c r="I124" s="7" t="str">
        <f t="shared" si="33"/>
        <v/>
      </c>
      <c r="J124" s="7" t="str">
        <f t="shared" si="33"/>
        <v/>
      </c>
      <c r="K124" s="7" t="str">
        <f t="shared" si="33"/>
        <v/>
      </c>
      <c r="L124" s="7" t="str">
        <f t="shared" si="33"/>
        <v/>
      </c>
      <c r="M124" s="7" t="str">
        <f t="shared" si="33"/>
        <v/>
      </c>
      <c r="N124" s="7" t="str">
        <f t="shared" ref="N124" si="34">IFERROR(N118/N117-1,"")</f>
        <v/>
      </c>
    </row>
    <row r="125" spans="1:14" outlineLevel="1" x14ac:dyDescent="0.25">
      <c r="A125">
        <v>2017</v>
      </c>
      <c r="B125" s="7" t="str">
        <f t="shared" si="33"/>
        <v/>
      </c>
      <c r="C125" s="7" t="str">
        <f t="shared" si="33"/>
        <v/>
      </c>
      <c r="D125" s="7" t="str">
        <f t="shared" si="33"/>
        <v/>
      </c>
      <c r="E125" s="7" t="str">
        <f t="shared" si="33"/>
        <v/>
      </c>
      <c r="F125" s="7" t="str">
        <f t="shared" si="33"/>
        <v/>
      </c>
      <c r="G125" s="7" t="str">
        <f t="shared" si="33"/>
        <v/>
      </c>
      <c r="H125" s="7" t="str">
        <f t="shared" si="33"/>
        <v/>
      </c>
      <c r="I125" s="7" t="str">
        <f t="shared" si="33"/>
        <v/>
      </c>
      <c r="J125" s="7" t="str">
        <f t="shared" si="33"/>
        <v/>
      </c>
      <c r="K125" s="7" t="str">
        <f t="shared" si="33"/>
        <v/>
      </c>
      <c r="L125" s="7" t="str">
        <f t="shared" si="33"/>
        <v/>
      </c>
      <c r="M125" s="7" t="str">
        <f t="shared" si="33"/>
        <v/>
      </c>
      <c r="N125" s="7" t="str">
        <f>IFERROR(N119/N118-1,"")</f>
        <v/>
      </c>
    </row>
    <row r="126" spans="1:14" outlineLevel="1" x14ac:dyDescent="0.25">
      <c r="A126">
        <v>2018</v>
      </c>
      <c r="B126" s="7" t="str">
        <f t="shared" si="33"/>
        <v/>
      </c>
      <c r="C126" s="7" t="str">
        <f t="shared" si="33"/>
        <v/>
      </c>
      <c r="D126" s="7" t="str">
        <f t="shared" si="33"/>
        <v/>
      </c>
      <c r="E126" s="7" t="str">
        <f t="shared" si="33"/>
        <v/>
      </c>
      <c r="F126" s="7" t="str">
        <f t="shared" si="33"/>
        <v/>
      </c>
      <c r="G126" s="7" t="str">
        <f t="shared" si="33"/>
        <v/>
      </c>
      <c r="H126" s="7" t="str">
        <f t="shared" si="33"/>
        <v/>
      </c>
      <c r="I126" s="7" t="str">
        <f t="shared" si="33"/>
        <v/>
      </c>
      <c r="J126" s="7" t="str">
        <f t="shared" si="33"/>
        <v/>
      </c>
      <c r="K126" s="7" t="str">
        <f t="shared" si="33"/>
        <v/>
      </c>
      <c r="L126" s="7" t="str">
        <f t="shared" si="33"/>
        <v/>
      </c>
      <c r="M126" s="7" t="str">
        <f t="shared" si="33"/>
        <v/>
      </c>
      <c r="N126" s="7" t="str">
        <f>IFERROR(N120/N119-1,"")</f>
        <v/>
      </c>
    </row>
    <row r="127" spans="1:14" outlineLevel="1" x14ac:dyDescent="0.25">
      <c r="A127">
        <v>2019</v>
      </c>
      <c r="B127" s="7" t="str">
        <f t="shared" si="33"/>
        <v/>
      </c>
      <c r="C127" s="7" t="str">
        <f t="shared" si="33"/>
        <v/>
      </c>
      <c r="D127" s="7" t="str">
        <f t="shared" si="33"/>
        <v/>
      </c>
      <c r="E127" s="7" t="str">
        <f t="shared" si="33"/>
        <v/>
      </c>
      <c r="F127" s="7" t="str">
        <f t="shared" si="33"/>
        <v/>
      </c>
      <c r="G127" s="7" t="str">
        <f t="shared" si="33"/>
        <v/>
      </c>
      <c r="H127" s="7" t="str">
        <f t="shared" si="33"/>
        <v/>
      </c>
      <c r="I127" s="7" t="str">
        <f t="shared" si="33"/>
        <v/>
      </c>
      <c r="J127" s="7" t="str">
        <f t="shared" si="33"/>
        <v/>
      </c>
      <c r="K127" s="7" t="str">
        <f t="shared" si="33"/>
        <v/>
      </c>
      <c r="L127" s="7" t="str">
        <f t="shared" si="33"/>
        <v/>
      </c>
      <c r="M127" s="7" t="str">
        <f t="shared" si="33"/>
        <v/>
      </c>
      <c r="N127" s="7"/>
    </row>
    <row r="129" spans="1:14" x14ac:dyDescent="0.25">
      <c r="A129" s="13" t="s">
        <v>7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1:14" outlineLevel="1" x14ac:dyDescent="0.25">
      <c r="B130" s="2" t="s">
        <v>8</v>
      </c>
      <c r="C130" s="2" t="s">
        <v>9</v>
      </c>
      <c r="D130" s="2" t="s">
        <v>10</v>
      </c>
      <c r="E130" s="2" t="s">
        <v>11</v>
      </c>
      <c r="F130" s="2" t="s">
        <v>12</v>
      </c>
      <c r="G130" s="2" t="s">
        <v>13</v>
      </c>
      <c r="H130" s="2" t="s">
        <v>14</v>
      </c>
      <c r="I130" s="2" t="s">
        <v>15</v>
      </c>
      <c r="J130" s="2" t="s">
        <v>16</v>
      </c>
      <c r="K130" s="2" t="s">
        <v>17</v>
      </c>
      <c r="L130" s="2" t="s">
        <v>18</v>
      </c>
      <c r="M130" s="2" t="s">
        <v>19</v>
      </c>
      <c r="N130" s="2" t="s">
        <v>0</v>
      </c>
    </row>
    <row r="131" spans="1:14" outlineLevel="1" x14ac:dyDescent="0.25">
      <c r="B131" s="16" t="s">
        <v>1</v>
      </c>
      <c r="C131" s="16" t="s">
        <v>1</v>
      </c>
      <c r="D131" s="16" t="s">
        <v>1</v>
      </c>
      <c r="E131" s="16" t="s">
        <v>1</v>
      </c>
      <c r="F131" s="16" t="s">
        <v>1</v>
      </c>
      <c r="G131" s="16" t="s">
        <v>1</v>
      </c>
      <c r="H131" s="16" t="s">
        <v>1</v>
      </c>
      <c r="I131" s="16" t="s">
        <v>1</v>
      </c>
      <c r="J131" s="16" t="s">
        <v>1</v>
      </c>
      <c r="K131" s="16" t="s">
        <v>1</v>
      </c>
      <c r="L131" s="16" t="s">
        <v>1</v>
      </c>
      <c r="M131" s="16" t="s">
        <v>1</v>
      </c>
      <c r="N131" s="16" t="s">
        <v>1</v>
      </c>
    </row>
    <row r="132" spans="1:14" outlineLevel="1" x14ac:dyDescent="0.25">
      <c r="A132" s="4">
        <v>2014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1">
        <f t="shared" ref="N132:N135" si="35">SUM(B132:M132)</f>
        <v>0</v>
      </c>
    </row>
    <row r="133" spans="1:14" outlineLevel="1" x14ac:dyDescent="0.25">
      <c r="A133" s="4">
        <v>2015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1">
        <f t="shared" si="35"/>
        <v>0</v>
      </c>
    </row>
    <row r="134" spans="1:14" outlineLevel="1" x14ac:dyDescent="0.25">
      <c r="A134" s="4">
        <v>2016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1">
        <f t="shared" si="35"/>
        <v>0</v>
      </c>
    </row>
    <row r="135" spans="1:14" outlineLevel="1" x14ac:dyDescent="0.25">
      <c r="A135" s="4">
        <v>2017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1">
        <f t="shared" si="35"/>
        <v>0</v>
      </c>
    </row>
    <row r="136" spans="1:14" outlineLevel="1" x14ac:dyDescent="0.25">
      <c r="A136" s="4">
        <v>2018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1">
        <f>SUM(B136:M136)</f>
        <v>0</v>
      </c>
    </row>
    <row r="137" spans="1:14" outlineLevel="1" x14ac:dyDescent="0.25">
      <c r="A137" s="4">
        <v>2019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1">
        <f>SUM(B137:M137)</f>
        <v>0</v>
      </c>
    </row>
    <row r="138" spans="1:14" outlineLevel="1" x14ac:dyDescent="0.25"/>
    <row r="139" spans="1:14" outlineLevel="1" x14ac:dyDescent="0.25">
      <c r="A139">
        <v>2015</v>
      </c>
      <c r="B139" s="7" t="str">
        <f>IFERROR(IF(B133&lt;&gt;0,B133/B132-1,""),IF(B132&lt;&gt;0,B133/B132-1,""))</f>
        <v/>
      </c>
      <c r="C139" s="7" t="str">
        <f t="shared" ref="C139:M139" si="36">IFERROR(IF(C133&lt;&gt;0,C133/C132-1,""),IF(C132&lt;&gt;0,C133/C132-1,""))</f>
        <v/>
      </c>
      <c r="D139" s="7" t="str">
        <f t="shared" si="36"/>
        <v/>
      </c>
      <c r="E139" s="7" t="str">
        <f t="shared" si="36"/>
        <v/>
      </c>
      <c r="F139" s="7" t="str">
        <f t="shared" si="36"/>
        <v/>
      </c>
      <c r="G139" s="7" t="str">
        <f t="shared" si="36"/>
        <v/>
      </c>
      <c r="H139" s="7" t="str">
        <f t="shared" si="36"/>
        <v/>
      </c>
      <c r="I139" s="7" t="str">
        <f t="shared" si="36"/>
        <v/>
      </c>
      <c r="J139" s="7" t="str">
        <f t="shared" si="36"/>
        <v/>
      </c>
      <c r="K139" s="7" t="str">
        <f t="shared" si="36"/>
        <v/>
      </c>
      <c r="L139" s="7" t="str">
        <f t="shared" si="36"/>
        <v/>
      </c>
      <c r="M139" s="7" t="str">
        <f t="shared" si="36"/>
        <v/>
      </c>
      <c r="N139" s="7" t="str">
        <f t="shared" ref="N139" si="37">IFERROR(N133/N132-1,"")</f>
        <v/>
      </c>
    </row>
    <row r="140" spans="1:14" outlineLevel="1" x14ac:dyDescent="0.25">
      <c r="A140">
        <v>2016</v>
      </c>
      <c r="B140" s="7" t="str">
        <f t="shared" ref="B140:M143" si="38">IFERROR(IF(B134&lt;&gt;0,B134/B133-1,""),IF(B133&lt;&gt;0,B134/B133-1,""))</f>
        <v/>
      </c>
      <c r="C140" s="7" t="str">
        <f t="shared" si="38"/>
        <v/>
      </c>
      <c r="D140" s="7" t="str">
        <f t="shared" si="38"/>
        <v/>
      </c>
      <c r="E140" s="7" t="str">
        <f t="shared" si="38"/>
        <v/>
      </c>
      <c r="F140" s="7" t="str">
        <f t="shared" si="38"/>
        <v/>
      </c>
      <c r="G140" s="7" t="str">
        <f t="shared" si="38"/>
        <v/>
      </c>
      <c r="H140" s="7" t="str">
        <f t="shared" si="38"/>
        <v/>
      </c>
      <c r="I140" s="7" t="str">
        <f t="shared" si="38"/>
        <v/>
      </c>
      <c r="J140" s="7" t="str">
        <f t="shared" si="38"/>
        <v/>
      </c>
      <c r="K140" s="7" t="str">
        <f t="shared" si="38"/>
        <v/>
      </c>
      <c r="L140" s="7" t="str">
        <f t="shared" si="38"/>
        <v/>
      </c>
      <c r="M140" s="7" t="str">
        <f t="shared" si="38"/>
        <v/>
      </c>
      <c r="N140" s="7" t="str">
        <f>IFERROR(N134/N133-1,"")</f>
        <v/>
      </c>
    </row>
    <row r="141" spans="1:14" outlineLevel="1" x14ac:dyDescent="0.25">
      <c r="A141">
        <v>2017</v>
      </c>
      <c r="B141" s="7" t="str">
        <f t="shared" si="38"/>
        <v/>
      </c>
      <c r="C141" s="7" t="str">
        <f t="shared" si="38"/>
        <v/>
      </c>
      <c r="D141" s="7" t="str">
        <f t="shared" si="38"/>
        <v/>
      </c>
      <c r="E141" s="7" t="str">
        <f t="shared" si="38"/>
        <v/>
      </c>
      <c r="F141" s="7" t="str">
        <f t="shared" si="38"/>
        <v/>
      </c>
      <c r="G141" s="7" t="str">
        <f t="shared" si="38"/>
        <v/>
      </c>
      <c r="H141" s="7" t="str">
        <f t="shared" si="38"/>
        <v/>
      </c>
      <c r="I141" s="7" t="str">
        <f t="shared" si="38"/>
        <v/>
      </c>
      <c r="J141" s="7" t="str">
        <f t="shared" si="38"/>
        <v/>
      </c>
      <c r="K141" s="7" t="str">
        <f t="shared" si="38"/>
        <v/>
      </c>
      <c r="L141" s="7" t="str">
        <f t="shared" si="38"/>
        <v/>
      </c>
      <c r="M141" s="7" t="str">
        <f t="shared" si="38"/>
        <v/>
      </c>
      <c r="N141" s="7" t="str">
        <f>IFERROR(N135/N134-1,"")</f>
        <v/>
      </c>
    </row>
    <row r="142" spans="1:14" outlineLevel="1" x14ac:dyDescent="0.25">
      <c r="A142">
        <v>2018</v>
      </c>
      <c r="B142" s="7" t="str">
        <f t="shared" si="38"/>
        <v/>
      </c>
      <c r="C142" s="7" t="str">
        <f t="shared" si="38"/>
        <v/>
      </c>
      <c r="D142" s="7" t="str">
        <f t="shared" si="38"/>
        <v/>
      </c>
      <c r="E142" s="7" t="str">
        <f t="shared" si="38"/>
        <v/>
      </c>
      <c r="F142" s="7" t="str">
        <f t="shared" si="38"/>
        <v/>
      </c>
      <c r="G142" s="7" t="str">
        <f t="shared" si="38"/>
        <v/>
      </c>
      <c r="H142" s="7" t="str">
        <f t="shared" si="38"/>
        <v/>
      </c>
      <c r="I142" s="7" t="str">
        <f t="shared" si="38"/>
        <v/>
      </c>
      <c r="J142" s="7" t="str">
        <f t="shared" si="38"/>
        <v/>
      </c>
      <c r="K142" s="7" t="str">
        <f t="shared" si="38"/>
        <v/>
      </c>
      <c r="L142" s="7" t="str">
        <f t="shared" si="38"/>
        <v/>
      </c>
      <c r="M142" s="7" t="str">
        <f t="shared" si="38"/>
        <v/>
      </c>
      <c r="N142" s="7" t="str">
        <f>IFERROR(N136/N135-1,"")</f>
        <v/>
      </c>
    </row>
    <row r="143" spans="1:14" outlineLevel="1" x14ac:dyDescent="0.25">
      <c r="A143">
        <v>2019</v>
      </c>
      <c r="B143" s="7" t="str">
        <f t="shared" si="38"/>
        <v/>
      </c>
      <c r="C143" s="7" t="str">
        <f t="shared" si="38"/>
        <v/>
      </c>
      <c r="D143" s="7" t="str">
        <f t="shared" si="38"/>
        <v/>
      </c>
      <c r="E143" s="7" t="str">
        <f t="shared" si="38"/>
        <v/>
      </c>
      <c r="F143" s="7" t="str">
        <f t="shared" si="38"/>
        <v/>
      </c>
      <c r="G143" s="7" t="str">
        <f t="shared" si="38"/>
        <v/>
      </c>
      <c r="H143" s="7" t="str">
        <f t="shared" si="38"/>
        <v/>
      </c>
      <c r="I143" s="7" t="str">
        <f t="shared" si="38"/>
        <v/>
      </c>
      <c r="J143" s="7" t="str">
        <f t="shared" si="38"/>
        <v/>
      </c>
      <c r="K143" s="7" t="str">
        <f t="shared" si="38"/>
        <v/>
      </c>
      <c r="L143" s="7" t="str">
        <f t="shared" si="38"/>
        <v/>
      </c>
      <c r="M143" s="7" t="str">
        <f t="shared" si="38"/>
        <v/>
      </c>
      <c r="N143" s="7"/>
    </row>
    <row r="145" spans="1:14" x14ac:dyDescent="0.25">
      <c r="A145" s="13" t="s">
        <v>23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1:14" outlineLevel="1" x14ac:dyDescent="0.25">
      <c r="B146" s="2" t="s">
        <v>8</v>
      </c>
      <c r="C146" s="2" t="s">
        <v>9</v>
      </c>
      <c r="D146" s="2" t="s">
        <v>10</v>
      </c>
      <c r="E146" s="2" t="s">
        <v>11</v>
      </c>
      <c r="F146" s="2" t="s">
        <v>12</v>
      </c>
      <c r="G146" s="2" t="s">
        <v>13</v>
      </c>
      <c r="H146" s="2" t="s">
        <v>14</v>
      </c>
      <c r="I146" s="2" t="s">
        <v>15</v>
      </c>
      <c r="J146" s="2" t="s">
        <v>16</v>
      </c>
      <c r="K146" s="2" t="s">
        <v>17</v>
      </c>
      <c r="L146" s="2" t="s">
        <v>18</v>
      </c>
      <c r="M146" s="2" t="s">
        <v>19</v>
      </c>
      <c r="N146" s="2" t="s">
        <v>0</v>
      </c>
    </row>
    <row r="147" spans="1:14" outlineLevel="1" x14ac:dyDescent="0.25">
      <c r="B147" s="16" t="s">
        <v>1</v>
      </c>
      <c r="C147" s="16" t="s">
        <v>1</v>
      </c>
      <c r="D147" s="16" t="s">
        <v>1</v>
      </c>
      <c r="E147" s="16" t="s">
        <v>1</v>
      </c>
      <c r="F147" s="16" t="s">
        <v>1</v>
      </c>
      <c r="G147" s="16" t="s">
        <v>1</v>
      </c>
      <c r="H147" s="16" t="s">
        <v>1</v>
      </c>
      <c r="I147" s="16" t="s">
        <v>1</v>
      </c>
      <c r="J147" s="16" t="s">
        <v>1</v>
      </c>
      <c r="K147" s="16" t="s">
        <v>1</v>
      </c>
      <c r="L147" s="16" t="s">
        <v>1</v>
      </c>
      <c r="M147" s="16" t="s">
        <v>1</v>
      </c>
      <c r="N147" s="16" t="s">
        <v>1</v>
      </c>
    </row>
    <row r="148" spans="1:14" outlineLevel="1" x14ac:dyDescent="0.25">
      <c r="A148" s="4">
        <v>2014</v>
      </c>
      <c r="B148" s="3">
        <v>55820.509999999995</v>
      </c>
      <c r="C148" s="3">
        <v>90622.94</v>
      </c>
      <c r="D148" s="3">
        <v>86983.299999999988</v>
      </c>
      <c r="E148" s="3">
        <v>105429.45</v>
      </c>
      <c r="F148" s="3">
        <v>42717.43</v>
      </c>
      <c r="G148" s="3">
        <v>55820.509999999995</v>
      </c>
      <c r="H148" s="3">
        <v>90622.94</v>
      </c>
      <c r="I148" s="3">
        <v>86983.299999999988</v>
      </c>
      <c r="J148" s="3">
        <v>69804.41</v>
      </c>
      <c r="K148" s="3">
        <v>63547.99</v>
      </c>
      <c r="L148" s="3">
        <v>77878.070000000007</v>
      </c>
      <c r="M148" s="3">
        <v>69804.41</v>
      </c>
      <c r="N148" s="1">
        <f t="shared" ref="N148:N151" si="39">SUM(B148:M148)</f>
        <v>896035.26000000013</v>
      </c>
    </row>
    <row r="149" spans="1:14" outlineLevel="1" x14ac:dyDescent="0.25">
      <c r="A149" s="4">
        <v>2015</v>
      </c>
      <c r="B149" s="3">
        <v>74693.37</v>
      </c>
      <c r="C149" s="3">
        <v>63695.89</v>
      </c>
      <c r="D149" s="3">
        <v>52901.58</v>
      </c>
      <c r="E149" s="3">
        <v>28470.46</v>
      </c>
      <c r="F149" s="3">
        <v>36561.97</v>
      </c>
      <c r="G149" s="3">
        <v>54541.299999999996</v>
      </c>
      <c r="H149" s="3">
        <v>53304.700000000004</v>
      </c>
      <c r="I149" s="3">
        <v>32092.61</v>
      </c>
      <c r="J149" s="3">
        <v>60110.95</v>
      </c>
      <c r="K149" s="3">
        <v>53824.56</v>
      </c>
      <c r="L149" s="3">
        <v>53230</v>
      </c>
      <c r="M149" s="3">
        <v>52005.65</v>
      </c>
      <c r="N149" s="1">
        <f t="shared" si="39"/>
        <v>615433.04</v>
      </c>
    </row>
    <row r="150" spans="1:14" outlineLevel="1" x14ac:dyDescent="0.25">
      <c r="A150" s="4">
        <v>2016</v>
      </c>
      <c r="B150" s="3">
        <v>24502.81</v>
      </c>
      <c r="C150" s="3">
        <v>35273.68</v>
      </c>
      <c r="D150" s="3">
        <v>46287.65</v>
      </c>
      <c r="E150" s="3">
        <v>59157.14</v>
      </c>
      <c r="F150" s="3">
        <v>61334.95</v>
      </c>
      <c r="G150" s="3">
        <v>74693.37</v>
      </c>
      <c r="H150" s="3">
        <v>70536.759999999995</v>
      </c>
      <c r="I150" s="3">
        <v>63695.89</v>
      </c>
      <c r="J150" s="3">
        <v>83619.56</v>
      </c>
      <c r="K150" s="3">
        <v>69804.41</v>
      </c>
      <c r="L150" s="3">
        <v>63547.99</v>
      </c>
      <c r="M150" s="3">
        <v>77878.070000000007</v>
      </c>
      <c r="N150" s="1">
        <f t="shared" si="39"/>
        <v>730332.28</v>
      </c>
    </row>
    <row r="151" spans="1:14" outlineLevel="1" x14ac:dyDescent="0.25">
      <c r="A151" s="4">
        <v>2017</v>
      </c>
      <c r="B151" s="3">
        <v>42717.43</v>
      </c>
      <c r="C151" s="3">
        <v>55820.509999999995</v>
      </c>
      <c r="D151" s="3">
        <v>90622.94</v>
      </c>
      <c r="E151" s="3">
        <v>86983.299999999988</v>
      </c>
      <c r="F151" s="3">
        <v>105429.45</v>
      </c>
      <c r="G151" s="3">
        <v>105154.87999999999</v>
      </c>
      <c r="H151" s="3">
        <v>116523.85</v>
      </c>
      <c r="I151" s="3">
        <v>90517.59</v>
      </c>
      <c r="J151" s="3">
        <v>87620.349999999991</v>
      </c>
      <c r="K151" s="3">
        <v>116758.07</v>
      </c>
      <c r="L151" s="3">
        <v>88428.849999999991</v>
      </c>
      <c r="M151" s="3">
        <v>106535.87</v>
      </c>
      <c r="N151" s="1">
        <f t="shared" si="39"/>
        <v>1093113.0899999999</v>
      </c>
    </row>
    <row r="152" spans="1:14" outlineLevel="1" x14ac:dyDescent="0.25">
      <c r="A152" s="4">
        <v>2018</v>
      </c>
      <c r="B152" s="3">
        <v>63295.41</v>
      </c>
      <c r="C152" s="3">
        <v>72770.289999999994</v>
      </c>
      <c r="D152" s="3">
        <v>91482.78</v>
      </c>
      <c r="E152" s="3">
        <v>117997.72</v>
      </c>
      <c r="F152" s="3">
        <v>128005.65</v>
      </c>
      <c r="G152" s="3">
        <v>107543.11</v>
      </c>
      <c r="H152" s="3">
        <v>111073.2</v>
      </c>
      <c r="I152" s="3">
        <v>81246.44</v>
      </c>
      <c r="J152" s="3">
        <v>150777.18</v>
      </c>
      <c r="K152" s="3">
        <v>112091.13</v>
      </c>
      <c r="L152" s="3">
        <v>107603.89</v>
      </c>
      <c r="M152" s="3">
        <v>53824.56</v>
      </c>
      <c r="N152" s="1">
        <f>SUM(B152:M152)</f>
        <v>1197711.3599999999</v>
      </c>
    </row>
    <row r="153" spans="1:14" outlineLevel="1" x14ac:dyDescent="0.25">
      <c r="A153" s="4">
        <v>2019</v>
      </c>
      <c r="B153" s="3">
        <v>86983.299999999988</v>
      </c>
      <c r="C153" s="3">
        <v>105429.45</v>
      </c>
      <c r="D153" s="3">
        <v>105154.87999999999</v>
      </c>
      <c r="E153" s="3">
        <v>116523.85</v>
      </c>
      <c r="F153" s="3">
        <v>90517.59</v>
      </c>
      <c r="G153" s="3">
        <v>87620.349999999991</v>
      </c>
      <c r="H153" s="3">
        <v>116758.07</v>
      </c>
      <c r="I153" s="3">
        <v>150000</v>
      </c>
      <c r="J153" s="3">
        <v>18000</v>
      </c>
      <c r="K153" s="3">
        <v>600000</v>
      </c>
      <c r="L153" s="3">
        <v>300000</v>
      </c>
      <c r="M153" s="3"/>
      <c r="N153" s="1">
        <f>SUM(B153:M153)</f>
        <v>1776987.49</v>
      </c>
    </row>
    <row r="154" spans="1:14" outlineLevel="1" x14ac:dyDescent="0.25"/>
    <row r="155" spans="1:14" outlineLevel="1" x14ac:dyDescent="0.25">
      <c r="A155">
        <v>2015</v>
      </c>
      <c r="B155" s="7">
        <f>IFERROR(IF(B149&lt;&gt;0,B149/B148-1,""),IF(B148&lt;&gt;0,B149/B148-1,""))</f>
        <v>0.33809902489246335</v>
      </c>
      <c r="C155" s="7">
        <f t="shared" ref="C155:M155" si="40">IFERROR(IF(C149&lt;&gt;0,C149/C148-1,""),IF(C148&lt;&gt;0,C149/C148-1,""))</f>
        <v>-0.2971328231019652</v>
      </c>
      <c r="D155" s="7">
        <f t="shared" si="40"/>
        <v>-0.39181911930221081</v>
      </c>
      <c r="E155" s="7">
        <f t="shared" si="40"/>
        <v>-0.72995723680622437</v>
      </c>
      <c r="F155" s="7">
        <f t="shared" si="40"/>
        <v>-0.14409715191199468</v>
      </c>
      <c r="G155" s="7">
        <f t="shared" si="40"/>
        <v>-2.2916487147824349E-2</v>
      </c>
      <c r="H155" s="7">
        <f t="shared" si="40"/>
        <v>-0.41179683643015774</v>
      </c>
      <c r="I155" s="7">
        <f t="shared" si="40"/>
        <v>-0.63104860358252668</v>
      </c>
      <c r="J155" s="7">
        <f t="shared" si="40"/>
        <v>-0.1388660114740603</v>
      </c>
      <c r="K155" s="7">
        <f t="shared" si="40"/>
        <v>-0.15300924545371142</v>
      </c>
      <c r="L155" s="7">
        <f t="shared" si="40"/>
        <v>-0.31649564505129624</v>
      </c>
      <c r="M155" s="7">
        <f t="shared" si="40"/>
        <v>-0.25498045180813078</v>
      </c>
      <c r="N155" s="7">
        <f t="shared" ref="N155" si="41">IFERROR(N149/N148-1,"")</f>
        <v>-0.31315979685888706</v>
      </c>
    </row>
    <row r="156" spans="1:14" outlineLevel="1" x14ac:dyDescent="0.25">
      <c r="A156">
        <v>2016</v>
      </c>
      <c r="B156" s="7">
        <f t="shared" ref="B156:M159" si="42">IFERROR(IF(B150&lt;&gt;0,B150/B149-1,""),IF(B149&lt;&gt;0,B150/B149-1,""))</f>
        <v>-0.67195468620575016</v>
      </c>
      <c r="C156" s="7">
        <f t="shared" si="42"/>
        <v>-0.44621733050594004</v>
      </c>
      <c r="D156" s="7">
        <f t="shared" si="42"/>
        <v>-0.12502329798089207</v>
      </c>
      <c r="E156" s="7">
        <f t="shared" si="42"/>
        <v>1.077842788630742</v>
      </c>
      <c r="F156" s="7">
        <f t="shared" si="42"/>
        <v>0.67756141148849469</v>
      </c>
      <c r="G156" s="7">
        <f t="shared" si="42"/>
        <v>0.36948275893680571</v>
      </c>
      <c r="H156" s="7">
        <f t="shared" si="42"/>
        <v>0.32327468309548668</v>
      </c>
      <c r="I156" s="7">
        <f t="shared" si="42"/>
        <v>0.98475256453121141</v>
      </c>
      <c r="J156" s="7">
        <f t="shared" si="42"/>
        <v>0.39108698165642042</v>
      </c>
      <c r="K156" s="7">
        <f t="shared" si="42"/>
        <v>0.29688770330867564</v>
      </c>
      <c r="L156" s="7">
        <f t="shared" si="42"/>
        <v>0.19383787337967306</v>
      </c>
      <c r="M156" s="7">
        <f t="shared" si="42"/>
        <v>0.49749248398972035</v>
      </c>
      <c r="N156" s="7">
        <f>IFERROR(N150/N149-1,"")</f>
        <v>0.18669657384660399</v>
      </c>
    </row>
    <row r="157" spans="1:14" outlineLevel="1" x14ac:dyDescent="0.25">
      <c r="A157">
        <v>2017</v>
      </c>
      <c r="B157" s="7">
        <f t="shared" si="42"/>
        <v>0.74336861772180418</v>
      </c>
      <c r="C157" s="7">
        <f t="shared" si="42"/>
        <v>0.58249748821217384</v>
      </c>
      <c r="D157" s="7">
        <f t="shared" si="42"/>
        <v>0.95782114667735341</v>
      </c>
      <c r="E157" s="7">
        <f t="shared" si="42"/>
        <v>0.47037703310200585</v>
      </c>
      <c r="F157" s="7">
        <f t="shared" si="42"/>
        <v>0.71891311560537674</v>
      </c>
      <c r="G157" s="7">
        <f t="shared" si="42"/>
        <v>0.40782080123041697</v>
      </c>
      <c r="H157" s="7">
        <f t="shared" si="42"/>
        <v>0.65195920538454022</v>
      </c>
      <c r="I157" s="7">
        <f t="shared" si="42"/>
        <v>0.42108996357535777</v>
      </c>
      <c r="J157" s="7">
        <f t="shared" si="42"/>
        <v>4.7845145322457983E-2</v>
      </c>
      <c r="K157" s="7">
        <f t="shared" si="42"/>
        <v>0.67264604055818245</v>
      </c>
      <c r="L157" s="7">
        <f t="shared" si="42"/>
        <v>0.39152866990757684</v>
      </c>
      <c r="M157" s="7">
        <f t="shared" si="42"/>
        <v>0.36798292510330555</v>
      </c>
      <c r="N157" s="7">
        <f>IFERROR(N151/N150-1,"")</f>
        <v>0.49673391130952038</v>
      </c>
    </row>
    <row r="158" spans="1:14" outlineLevel="1" x14ac:dyDescent="0.25">
      <c r="A158">
        <v>2018</v>
      </c>
      <c r="B158" s="7">
        <f t="shared" si="42"/>
        <v>0.48172326846441837</v>
      </c>
      <c r="C158" s="7">
        <f t="shared" si="42"/>
        <v>0.30364788856282399</v>
      </c>
      <c r="D158" s="7">
        <f t="shared" si="42"/>
        <v>9.4881053296218543E-3</v>
      </c>
      <c r="E158" s="7">
        <f t="shared" si="42"/>
        <v>0.35655602857100166</v>
      </c>
      <c r="F158" s="7">
        <f t="shared" si="42"/>
        <v>0.21413561391053437</v>
      </c>
      <c r="G158" s="7">
        <f t="shared" si="42"/>
        <v>2.2711547005711985E-2</v>
      </c>
      <c r="H158" s="7">
        <f t="shared" si="42"/>
        <v>-4.6777119018982072E-2</v>
      </c>
      <c r="I158" s="7">
        <f t="shared" si="42"/>
        <v>-0.10242373885561906</v>
      </c>
      <c r="J158" s="7">
        <f t="shared" si="42"/>
        <v>0.72080093266004996</v>
      </c>
      <c r="K158" s="7">
        <f t="shared" si="42"/>
        <v>-3.9971027270320647E-2</v>
      </c>
      <c r="L158" s="7">
        <f t="shared" si="42"/>
        <v>0.21684144936861682</v>
      </c>
      <c r="M158" s="7">
        <f t="shared" si="42"/>
        <v>-0.49477523391886691</v>
      </c>
      <c r="N158" s="7">
        <f>IFERROR(N152/N151-1,"")</f>
        <v>9.5688425064967442E-2</v>
      </c>
    </row>
    <row r="159" spans="1:14" outlineLevel="1" x14ac:dyDescent="0.25">
      <c r="A159">
        <v>2019</v>
      </c>
      <c r="B159" s="7">
        <f t="shared" si="42"/>
        <v>0.37424340880326046</v>
      </c>
      <c r="C159" s="7">
        <f t="shared" si="42"/>
        <v>0.44879799159794476</v>
      </c>
      <c r="D159" s="7">
        <f t="shared" si="42"/>
        <v>0.14944998392047104</v>
      </c>
      <c r="E159" s="7">
        <f t="shared" si="42"/>
        <v>-1.2490665073867535E-2</v>
      </c>
      <c r="F159" s="7">
        <f t="shared" si="42"/>
        <v>-0.29286254161437408</v>
      </c>
      <c r="G159" s="7">
        <f t="shared" si="42"/>
        <v>-0.18525370895448356</v>
      </c>
      <c r="H159" s="7">
        <f t="shared" si="42"/>
        <v>5.1181293057191102E-2</v>
      </c>
      <c r="I159" s="7">
        <f t="shared" si="42"/>
        <v>0.84623473963905371</v>
      </c>
      <c r="J159" s="7">
        <f t="shared" si="42"/>
        <v>-0.88061853922456967</v>
      </c>
      <c r="K159" s="7">
        <f t="shared" si="42"/>
        <v>4.3527875042387381</v>
      </c>
      <c r="L159" s="7">
        <f t="shared" si="42"/>
        <v>1.7880032961633638</v>
      </c>
      <c r="M159" s="7" t="str">
        <f t="shared" si="42"/>
        <v/>
      </c>
      <c r="N159" s="7"/>
    </row>
    <row r="161" spans="1:14" x14ac:dyDescent="0.25">
      <c r="A161" s="13" t="s">
        <v>24</v>
      </c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 outlineLevel="1" x14ac:dyDescent="0.25">
      <c r="B162" s="2" t="s">
        <v>8</v>
      </c>
      <c r="C162" s="2" t="s">
        <v>9</v>
      </c>
      <c r="D162" s="2" t="s">
        <v>10</v>
      </c>
      <c r="E162" s="2" t="s">
        <v>11</v>
      </c>
      <c r="F162" s="2" t="s">
        <v>12</v>
      </c>
      <c r="G162" s="2" t="s">
        <v>13</v>
      </c>
      <c r="H162" s="2" t="s">
        <v>14</v>
      </c>
      <c r="I162" s="2" t="s">
        <v>15</v>
      </c>
      <c r="J162" s="2" t="s">
        <v>16</v>
      </c>
      <c r="K162" s="2" t="s">
        <v>17</v>
      </c>
      <c r="L162" s="2" t="s">
        <v>18</v>
      </c>
      <c r="M162" s="2" t="s">
        <v>19</v>
      </c>
      <c r="N162" s="2" t="s">
        <v>0</v>
      </c>
    </row>
    <row r="163" spans="1:14" outlineLevel="1" x14ac:dyDescent="0.25">
      <c r="B163" s="16" t="s">
        <v>1</v>
      </c>
      <c r="C163" s="16" t="s">
        <v>1</v>
      </c>
      <c r="D163" s="16" t="s">
        <v>1</v>
      </c>
      <c r="E163" s="16" t="s">
        <v>1</v>
      </c>
      <c r="F163" s="16" t="s">
        <v>1</v>
      </c>
      <c r="G163" s="16" t="s">
        <v>1</v>
      </c>
      <c r="H163" s="16" t="s">
        <v>1</v>
      </c>
      <c r="I163" s="16" t="s">
        <v>1</v>
      </c>
      <c r="J163" s="16" t="s">
        <v>1</v>
      </c>
      <c r="K163" s="16" t="s">
        <v>1</v>
      </c>
      <c r="L163" s="16" t="s">
        <v>1</v>
      </c>
      <c r="M163" s="16" t="s">
        <v>1</v>
      </c>
      <c r="N163" s="16" t="s">
        <v>1</v>
      </c>
    </row>
    <row r="164" spans="1:14" outlineLevel="1" x14ac:dyDescent="0.25">
      <c r="A164" s="4">
        <v>2014</v>
      </c>
      <c r="B164" s="18">
        <f t="shared" ref="B164:C169" si="43">B4+B20+B36+B52+B68+B84+B100+B116+B132+B148</f>
        <v>55820.509999999995</v>
      </c>
      <c r="C164" s="18">
        <f t="shared" si="43"/>
        <v>90622.94</v>
      </c>
      <c r="D164" s="18">
        <f t="shared" ref="D164:M164" si="44">D4+D20+D36+D52+D68+D84+D100+D116+D132+D148</f>
        <v>86983.299999999988</v>
      </c>
      <c r="E164" s="18">
        <f t="shared" si="44"/>
        <v>105429.45</v>
      </c>
      <c r="F164" s="18">
        <f t="shared" si="44"/>
        <v>42717.43</v>
      </c>
      <c r="G164" s="18">
        <f t="shared" si="44"/>
        <v>55820.509999999995</v>
      </c>
      <c r="H164" s="18">
        <f t="shared" si="44"/>
        <v>90622.94</v>
      </c>
      <c r="I164" s="18">
        <f t="shared" si="44"/>
        <v>86983.299999999988</v>
      </c>
      <c r="J164" s="18">
        <f t="shared" si="44"/>
        <v>69804.41</v>
      </c>
      <c r="K164" s="18">
        <f t="shared" si="44"/>
        <v>63547.99</v>
      </c>
      <c r="L164" s="18">
        <f t="shared" si="44"/>
        <v>77878.070000000007</v>
      </c>
      <c r="M164" s="18">
        <f t="shared" si="44"/>
        <v>69804.41</v>
      </c>
      <c r="N164" s="19">
        <f>SUM(B164:M164)</f>
        <v>896035.26000000013</v>
      </c>
    </row>
    <row r="165" spans="1:14" outlineLevel="1" x14ac:dyDescent="0.25">
      <c r="A165" s="4">
        <v>2015</v>
      </c>
      <c r="B165" s="18">
        <f t="shared" si="43"/>
        <v>74693.37</v>
      </c>
      <c r="C165" s="18">
        <f t="shared" si="43"/>
        <v>63695.89</v>
      </c>
      <c r="D165" s="18">
        <f t="shared" ref="D165:M165" si="45">D5+D21+D37+D53+D69+D85+D101+D117+D133+D149</f>
        <v>52901.58</v>
      </c>
      <c r="E165" s="18">
        <f t="shared" si="45"/>
        <v>28470.46</v>
      </c>
      <c r="F165" s="18">
        <f t="shared" si="45"/>
        <v>36561.97</v>
      </c>
      <c r="G165" s="18">
        <f t="shared" si="45"/>
        <v>54541.299999999996</v>
      </c>
      <c r="H165" s="18">
        <f t="shared" si="45"/>
        <v>53304.700000000004</v>
      </c>
      <c r="I165" s="18">
        <f t="shared" si="45"/>
        <v>32092.61</v>
      </c>
      <c r="J165" s="18">
        <f t="shared" si="45"/>
        <v>60110.95</v>
      </c>
      <c r="K165" s="18">
        <f t="shared" si="45"/>
        <v>53824.56</v>
      </c>
      <c r="L165" s="18">
        <f t="shared" si="45"/>
        <v>53230</v>
      </c>
      <c r="M165" s="18">
        <f t="shared" si="45"/>
        <v>52005.65</v>
      </c>
      <c r="N165" s="19">
        <f t="shared" ref="N165:N167" si="46">SUM(B165:M165)</f>
        <v>615433.04</v>
      </c>
    </row>
    <row r="166" spans="1:14" outlineLevel="1" x14ac:dyDescent="0.25">
      <c r="A166" s="4">
        <v>2016</v>
      </c>
      <c r="B166" s="18">
        <f t="shared" si="43"/>
        <v>24502.81</v>
      </c>
      <c r="C166" s="18">
        <f t="shared" si="43"/>
        <v>35273.68</v>
      </c>
      <c r="D166" s="18">
        <f t="shared" ref="D166:M166" si="47">D6+D22+D38+D54+D70+D86+D102+D118+D134+D150</f>
        <v>46287.65</v>
      </c>
      <c r="E166" s="18">
        <f t="shared" si="47"/>
        <v>59157.14</v>
      </c>
      <c r="F166" s="18">
        <f t="shared" si="47"/>
        <v>61334.95</v>
      </c>
      <c r="G166" s="18">
        <f t="shared" si="47"/>
        <v>74693.37</v>
      </c>
      <c r="H166" s="18">
        <f t="shared" si="47"/>
        <v>70536.759999999995</v>
      </c>
      <c r="I166" s="18">
        <f t="shared" si="47"/>
        <v>63695.89</v>
      </c>
      <c r="J166" s="18">
        <f t="shared" si="47"/>
        <v>83619.56</v>
      </c>
      <c r="K166" s="18">
        <f t="shared" si="47"/>
        <v>69804.41</v>
      </c>
      <c r="L166" s="18">
        <f t="shared" si="47"/>
        <v>63547.99</v>
      </c>
      <c r="M166" s="18">
        <f t="shared" si="47"/>
        <v>77878.070000000007</v>
      </c>
      <c r="N166" s="19">
        <f t="shared" si="46"/>
        <v>730332.28</v>
      </c>
    </row>
    <row r="167" spans="1:14" outlineLevel="1" x14ac:dyDescent="0.25">
      <c r="A167" s="4">
        <v>2017</v>
      </c>
      <c r="B167" s="18">
        <f t="shared" si="43"/>
        <v>42717.43</v>
      </c>
      <c r="C167" s="18">
        <f t="shared" si="43"/>
        <v>55820.509999999995</v>
      </c>
      <c r="D167" s="18">
        <f t="shared" ref="D167:M167" si="48">D7+D23+D39+D55+D71+D87+D103+D119+D135+D151</f>
        <v>90622.94</v>
      </c>
      <c r="E167" s="18">
        <f t="shared" si="48"/>
        <v>86983.299999999988</v>
      </c>
      <c r="F167" s="18">
        <f t="shared" si="48"/>
        <v>105429.45</v>
      </c>
      <c r="G167" s="18">
        <f t="shared" si="48"/>
        <v>105154.87999999999</v>
      </c>
      <c r="H167" s="18">
        <f t="shared" si="48"/>
        <v>116523.85</v>
      </c>
      <c r="I167" s="18">
        <f t="shared" si="48"/>
        <v>90517.59</v>
      </c>
      <c r="J167" s="18">
        <f t="shared" si="48"/>
        <v>87620.349999999991</v>
      </c>
      <c r="K167" s="18">
        <f t="shared" si="48"/>
        <v>116758.07</v>
      </c>
      <c r="L167" s="18">
        <f t="shared" si="48"/>
        <v>88428.849999999991</v>
      </c>
      <c r="M167" s="18">
        <f t="shared" si="48"/>
        <v>106535.87</v>
      </c>
      <c r="N167" s="19">
        <f t="shared" si="46"/>
        <v>1093113.0899999999</v>
      </c>
    </row>
    <row r="168" spans="1:14" outlineLevel="1" x14ac:dyDescent="0.25">
      <c r="A168" s="4">
        <v>2018</v>
      </c>
      <c r="B168" s="18">
        <f t="shared" si="43"/>
        <v>63295.41</v>
      </c>
      <c r="C168" s="18">
        <f t="shared" si="43"/>
        <v>72770.289999999994</v>
      </c>
      <c r="D168" s="18">
        <f t="shared" ref="D168:M168" si="49">D8+D24+D40+D56+D72+D88+D104+D120+D136+D152</f>
        <v>91482.78</v>
      </c>
      <c r="E168" s="18">
        <f t="shared" si="49"/>
        <v>117997.72</v>
      </c>
      <c r="F168" s="18">
        <f t="shared" si="49"/>
        <v>128005.65</v>
      </c>
      <c r="G168" s="18">
        <f t="shared" si="49"/>
        <v>107543.11</v>
      </c>
      <c r="H168" s="18">
        <f t="shared" si="49"/>
        <v>111073.2</v>
      </c>
      <c r="I168" s="18">
        <f t="shared" si="49"/>
        <v>81246.44</v>
      </c>
      <c r="J168" s="18">
        <f t="shared" si="49"/>
        <v>150777.18</v>
      </c>
      <c r="K168" s="18">
        <f t="shared" si="49"/>
        <v>112091.13</v>
      </c>
      <c r="L168" s="18">
        <f t="shared" si="49"/>
        <v>107603.89</v>
      </c>
      <c r="M168" s="18">
        <f t="shared" si="49"/>
        <v>53824.56</v>
      </c>
      <c r="N168" s="19">
        <f>SUM(B168:M168)</f>
        <v>1197711.3599999999</v>
      </c>
    </row>
    <row r="169" spans="1:14" outlineLevel="1" x14ac:dyDescent="0.25">
      <c r="A169" s="4">
        <v>2019</v>
      </c>
      <c r="B169" s="18">
        <f t="shared" si="43"/>
        <v>86983.299999999988</v>
      </c>
      <c r="C169" s="18">
        <f t="shared" si="43"/>
        <v>105429.45</v>
      </c>
      <c r="D169" s="18">
        <f t="shared" ref="D169:M169" si="50">D9+D25+D41+D57+D73+D89+D105+D121+D137+D153</f>
        <v>105154.87999999999</v>
      </c>
      <c r="E169" s="18">
        <f t="shared" si="50"/>
        <v>116523.85</v>
      </c>
      <c r="F169" s="18">
        <f t="shared" si="50"/>
        <v>90517.59</v>
      </c>
      <c r="G169" s="18">
        <f t="shared" si="50"/>
        <v>87620.349999999991</v>
      </c>
      <c r="H169" s="18">
        <f t="shared" si="50"/>
        <v>116758.07</v>
      </c>
      <c r="I169" s="18">
        <f t="shared" si="50"/>
        <v>150000</v>
      </c>
      <c r="J169" s="18">
        <f t="shared" si="50"/>
        <v>18000</v>
      </c>
      <c r="K169" s="18">
        <f t="shared" si="50"/>
        <v>600000</v>
      </c>
      <c r="L169" s="18">
        <f t="shared" si="50"/>
        <v>300000</v>
      </c>
      <c r="M169" s="18">
        <f t="shared" si="50"/>
        <v>0</v>
      </c>
      <c r="N169" s="19">
        <f>SUM(B169:M169)</f>
        <v>1776987.49</v>
      </c>
    </row>
    <row r="170" spans="1:14" outlineLevel="1" x14ac:dyDescent="0.25"/>
    <row r="171" spans="1:14" outlineLevel="1" x14ac:dyDescent="0.25">
      <c r="A171">
        <v>2015</v>
      </c>
      <c r="B171" s="7">
        <f>IFERROR(IF(B165&lt;&gt;0,B165/B164-1,""),IF(B164&lt;&gt;0,B165/B164-1,""))</f>
        <v>0.33809902489246335</v>
      </c>
      <c r="C171" s="7">
        <f t="shared" ref="C171:M171" si="51">IFERROR(IF(C165&lt;&gt;0,C165/C164-1,""),IF(C164&lt;&gt;0,C165/C164-1,""))</f>
        <v>-0.2971328231019652</v>
      </c>
      <c r="D171" s="7">
        <f t="shared" si="51"/>
        <v>-0.39181911930221081</v>
      </c>
      <c r="E171" s="7">
        <f t="shared" si="51"/>
        <v>-0.72995723680622437</v>
      </c>
      <c r="F171" s="7">
        <f t="shared" si="51"/>
        <v>-0.14409715191199468</v>
      </c>
      <c r="G171" s="7">
        <f t="shared" si="51"/>
        <v>-2.2916487147824349E-2</v>
      </c>
      <c r="H171" s="7">
        <f t="shared" si="51"/>
        <v>-0.41179683643015774</v>
      </c>
      <c r="I171" s="7">
        <f t="shared" si="51"/>
        <v>-0.63104860358252668</v>
      </c>
      <c r="J171" s="7">
        <f t="shared" si="51"/>
        <v>-0.1388660114740603</v>
      </c>
      <c r="K171" s="7">
        <f t="shared" si="51"/>
        <v>-0.15300924545371142</v>
      </c>
      <c r="L171" s="7">
        <f t="shared" si="51"/>
        <v>-0.31649564505129624</v>
      </c>
      <c r="M171" s="7">
        <f t="shared" si="51"/>
        <v>-0.25498045180813078</v>
      </c>
      <c r="N171" s="7">
        <f>IFERROR(N165/N164-1,"")</f>
        <v>-0.31315979685888706</v>
      </c>
    </row>
    <row r="172" spans="1:14" outlineLevel="1" x14ac:dyDescent="0.25">
      <c r="A172">
        <v>2016</v>
      </c>
      <c r="B172" s="7">
        <f t="shared" ref="B172:M175" si="52">IFERROR(IF(B166&lt;&gt;0,B166/B165-1,""),IF(B165&lt;&gt;0,B166/B165-1,""))</f>
        <v>-0.67195468620575016</v>
      </c>
      <c r="C172" s="7">
        <f t="shared" si="52"/>
        <v>-0.44621733050594004</v>
      </c>
      <c r="D172" s="7">
        <f t="shared" si="52"/>
        <v>-0.12502329798089207</v>
      </c>
      <c r="E172" s="7">
        <f t="shared" si="52"/>
        <v>1.077842788630742</v>
      </c>
      <c r="F172" s="7">
        <f t="shared" si="52"/>
        <v>0.67756141148849469</v>
      </c>
      <c r="G172" s="7">
        <f t="shared" si="52"/>
        <v>0.36948275893680571</v>
      </c>
      <c r="H172" s="7">
        <f t="shared" si="52"/>
        <v>0.32327468309548668</v>
      </c>
      <c r="I172" s="7">
        <f t="shared" si="52"/>
        <v>0.98475256453121141</v>
      </c>
      <c r="J172" s="7">
        <f t="shared" si="52"/>
        <v>0.39108698165642042</v>
      </c>
      <c r="K172" s="7">
        <f t="shared" si="52"/>
        <v>0.29688770330867564</v>
      </c>
      <c r="L172" s="7">
        <f t="shared" si="52"/>
        <v>0.19383787337967306</v>
      </c>
      <c r="M172" s="7">
        <f t="shared" si="52"/>
        <v>0.49749248398972035</v>
      </c>
      <c r="N172" s="7">
        <f t="shared" ref="N172" si="53">IFERROR(N166/N165-1,"")</f>
        <v>0.18669657384660399</v>
      </c>
    </row>
    <row r="173" spans="1:14" outlineLevel="1" x14ac:dyDescent="0.25">
      <c r="A173">
        <v>2017</v>
      </c>
      <c r="B173" s="7">
        <f t="shared" si="52"/>
        <v>0.74336861772180418</v>
      </c>
      <c r="C173" s="7">
        <f t="shared" si="52"/>
        <v>0.58249748821217384</v>
      </c>
      <c r="D173" s="7">
        <f t="shared" si="52"/>
        <v>0.95782114667735341</v>
      </c>
      <c r="E173" s="7">
        <f t="shared" si="52"/>
        <v>0.47037703310200585</v>
      </c>
      <c r="F173" s="7">
        <f t="shared" si="52"/>
        <v>0.71891311560537674</v>
      </c>
      <c r="G173" s="7">
        <f t="shared" si="52"/>
        <v>0.40782080123041697</v>
      </c>
      <c r="H173" s="7">
        <f t="shared" si="52"/>
        <v>0.65195920538454022</v>
      </c>
      <c r="I173" s="7">
        <f t="shared" si="52"/>
        <v>0.42108996357535777</v>
      </c>
      <c r="J173" s="7">
        <f t="shared" si="52"/>
        <v>4.7845145322457983E-2</v>
      </c>
      <c r="K173" s="7">
        <f t="shared" si="52"/>
        <v>0.67264604055818245</v>
      </c>
      <c r="L173" s="7">
        <f t="shared" si="52"/>
        <v>0.39152866990757684</v>
      </c>
      <c r="M173" s="7">
        <f t="shared" si="52"/>
        <v>0.36798292510330555</v>
      </c>
      <c r="N173" s="7">
        <f>IFERROR(N167/N166-1,"")</f>
        <v>0.49673391130952038</v>
      </c>
    </row>
    <row r="174" spans="1:14" outlineLevel="1" x14ac:dyDescent="0.25">
      <c r="A174">
        <v>2018</v>
      </c>
      <c r="B174" s="7">
        <f t="shared" si="52"/>
        <v>0.48172326846441837</v>
      </c>
      <c r="C174" s="7">
        <f t="shared" si="52"/>
        <v>0.30364788856282399</v>
      </c>
      <c r="D174" s="7">
        <f t="shared" si="52"/>
        <v>9.4881053296218543E-3</v>
      </c>
      <c r="E174" s="7">
        <f t="shared" si="52"/>
        <v>0.35655602857100166</v>
      </c>
      <c r="F174" s="7">
        <f t="shared" si="52"/>
        <v>0.21413561391053437</v>
      </c>
      <c r="G174" s="7">
        <f t="shared" si="52"/>
        <v>2.2711547005711985E-2</v>
      </c>
      <c r="H174" s="7">
        <f t="shared" si="52"/>
        <v>-4.6777119018982072E-2</v>
      </c>
      <c r="I174" s="7">
        <f t="shared" si="52"/>
        <v>-0.10242373885561906</v>
      </c>
      <c r="J174" s="7">
        <f t="shared" si="52"/>
        <v>0.72080093266004996</v>
      </c>
      <c r="K174" s="7">
        <f t="shared" si="52"/>
        <v>-3.9971027270320647E-2</v>
      </c>
      <c r="L174" s="7">
        <f t="shared" si="52"/>
        <v>0.21684144936861682</v>
      </c>
      <c r="M174" s="7">
        <f t="shared" si="52"/>
        <v>-0.49477523391886691</v>
      </c>
      <c r="N174" s="7">
        <f>IFERROR(N168/N167-1,"")</f>
        <v>9.5688425064967442E-2</v>
      </c>
    </row>
    <row r="175" spans="1:14" outlineLevel="1" x14ac:dyDescent="0.25">
      <c r="A175">
        <v>2019</v>
      </c>
      <c r="B175" s="7">
        <f t="shared" si="52"/>
        <v>0.37424340880326046</v>
      </c>
      <c r="C175" s="7">
        <f t="shared" si="52"/>
        <v>0.44879799159794476</v>
      </c>
      <c r="D175" s="7">
        <f t="shared" si="52"/>
        <v>0.14944998392047104</v>
      </c>
      <c r="E175" s="7">
        <f t="shared" si="52"/>
        <v>-1.2490665073867535E-2</v>
      </c>
      <c r="F175" s="7">
        <f t="shared" si="52"/>
        <v>-0.29286254161437408</v>
      </c>
      <c r="G175" s="7">
        <f t="shared" si="52"/>
        <v>-0.18525370895448356</v>
      </c>
      <c r="H175" s="7">
        <f t="shared" si="52"/>
        <v>5.1181293057191102E-2</v>
      </c>
      <c r="I175" s="7">
        <f t="shared" si="52"/>
        <v>0.84623473963905371</v>
      </c>
      <c r="J175" s="7">
        <f t="shared" si="52"/>
        <v>-0.88061853922456967</v>
      </c>
      <c r="K175" s="7">
        <f t="shared" si="52"/>
        <v>4.3527875042387381</v>
      </c>
      <c r="L175" s="7">
        <f t="shared" si="52"/>
        <v>1.7880032961633638</v>
      </c>
      <c r="M175" s="7" t="str">
        <f t="shared" si="52"/>
        <v/>
      </c>
      <c r="N175" s="7"/>
    </row>
    <row r="177" spans="1:14" ht="15.75" x14ac:dyDescent="0.25">
      <c r="A177" s="14" t="s">
        <v>34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</row>
    <row r="178" spans="1:14" ht="75" outlineLevel="1" x14ac:dyDescent="0.25">
      <c r="C178" s="15" t="s">
        <v>0</v>
      </c>
      <c r="D178" s="15" t="s">
        <v>25</v>
      </c>
      <c r="E178" s="15" t="s">
        <v>31</v>
      </c>
      <c r="F178" s="15" t="s">
        <v>26</v>
      </c>
      <c r="G178" s="15" t="s">
        <v>28</v>
      </c>
      <c r="H178" s="15" t="s">
        <v>30</v>
      </c>
      <c r="I178" s="15" t="s">
        <v>27</v>
      </c>
      <c r="J178" s="15" t="s">
        <v>29</v>
      </c>
      <c r="K178" s="15" t="s">
        <v>32</v>
      </c>
      <c r="L178" s="15" t="s">
        <v>35</v>
      </c>
      <c r="M178" s="15" t="s">
        <v>33</v>
      </c>
      <c r="N178" s="9"/>
    </row>
    <row r="179" spans="1:14" outlineLevel="1" x14ac:dyDescent="0.25">
      <c r="B179">
        <v>2014</v>
      </c>
      <c r="C179" s="8">
        <f t="shared" ref="C179:C184" si="54">SUM(D179:M179)</f>
        <v>896035.26000000013</v>
      </c>
      <c r="D179" s="8">
        <f t="shared" ref="D179:D184" si="55">N116</f>
        <v>0</v>
      </c>
      <c r="E179" s="8">
        <f t="shared" ref="E179:E184" si="56">N36</f>
        <v>0</v>
      </c>
      <c r="F179" s="8">
        <f t="shared" ref="F179:F184" si="57">N132</f>
        <v>0</v>
      </c>
      <c r="G179" s="8">
        <f t="shared" ref="G179:G184" si="58">N52</f>
        <v>0</v>
      </c>
      <c r="H179" s="8">
        <f t="shared" ref="H179:H184" si="59">N84</f>
        <v>0</v>
      </c>
      <c r="I179" s="8">
        <f t="shared" ref="I179:I184" si="60">N148</f>
        <v>896035.26000000013</v>
      </c>
      <c r="J179" s="8">
        <f t="shared" ref="J179:J184" si="61">N68</f>
        <v>0</v>
      </c>
      <c r="K179" s="8">
        <f t="shared" ref="K179:K184" si="62">N4</f>
        <v>0</v>
      </c>
      <c r="L179" s="8">
        <f t="shared" ref="L179:L184" si="63">N100</f>
        <v>0</v>
      </c>
      <c r="M179" s="8">
        <f t="shared" ref="M179:M184" si="64">N20</f>
        <v>0</v>
      </c>
    </row>
    <row r="180" spans="1:14" outlineLevel="1" x14ac:dyDescent="0.25">
      <c r="B180">
        <v>2015</v>
      </c>
      <c r="C180" s="8">
        <f t="shared" si="54"/>
        <v>615433.04</v>
      </c>
      <c r="D180" s="8">
        <f t="shared" si="55"/>
        <v>0</v>
      </c>
      <c r="E180" s="8">
        <f t="shared" si="56"/>
        <v>0</v>
      </c>
      <c r="F180" s="8">
        <f t="shared" si="57"/>
        <v>0</v>
      </c>
      <c r="G180" s="8">
        <f t="shared" si="58"/>
        <v>0</v>
      </c>
      <c r="H180" s="8">
        <f t="shared" si="59"/>
        <v>0</v>
      </c>
      <c r="I180" s="8">
        <f t="shared" si="60"/>
        <v>615433.04</v>
      </c>
      <c r="J180" s="8">
        <f t="shared" si="61"/>
        <v>0</v>
      </c>
      <c r="K180" s="8">
        <f t="shared" si="62"/>
        <v>0</v>
      </c>
      <c r="L180" s="8">
        <f t="shared" si="63"/>
        <v>0</v>
      </c>
      <c r="M180" s="8">
        <f t="shared" si="64"/>
        <v>0</v>
      </c>
    </row>
    <row r="181" spans="1:14" outlineLevel="1" x14ac:dyDescent="0.25">
      <c r="B181">
        <v>2016</v>
      </c>
      <c r="C181" s="8">
        <f t="shared" si="54"/>
        <v>730332.28</v>
      </c>
      <c r="D181" s="8">
        <f t="shared" si="55"/>
        <v>0</v>
      </c>
      <c r="E181" s="8">
        <f t="shared" si="56"/>
        <v>0</v>
      </c>
      <c r="F181" s="8">
        <f t="shared" si="57"/>
        <v>0</v>
      </c>
      <c r="G181" s="8">
        <f t="shared" si="58"/>
        <v>0</v>
      </c>
      <c r="H181" s="8">
        <f t="shared" si="59"/>
        <v>0</v>
      </c>
      <c r="I181" s="8">
        <f t="shared" si="60"/>
        <v>730332.28</v>
      </c>
      <c r="J181" s="8">
        <f t="shared" si="61"/>
        <v>0</v>
      </c>
      <c r="K181" s="8">
        <f t="shared" si="62"/>
        <v>0</v>
      </c>
      <c r="L181" s="8">
        <f t="shared" si="63"/>
        <v>0</v>
      </c>
      <c r="M181" s="8">
        <f t="shared" si="64"/>
        <v>0</v>
      </c>
    </row>
    <row r="182" spans="1:14" outlineLevel="1" x14ac:dyDescent="0.25">
      <c r="B182">
        <v>2017</v>
      </c>
      <c r="C182" s="8">
        <f t="shared" si="54"/>
        <v>1093113.0899999999</v>
      </c>
      <c r="D182" s="8">
        <f t="shared" si="55"/>
        <v>0</v>
      </c>
      <c r="E182" s="8">
        <f t="shared" si="56"/>
        <v>0</v>
      </c>
      <c r="F182" s="8">
        <f t="shared" si="57"/>
        <v>0</v>
      </c>
      <c r="G182" s="8">
        <f t="shared" si="58"/>
        <v>0</v>
      </c>
      <c r="H182" s="8">
        <f t="shared" si="59"/>
        <v>0</v>
      </c>
      <c r="I182" s="8">
        <f t="shared" si="60"/>
        <v>1093113.0899999999</v>
      </c>
      <c r="J182" s="8">
        <f t="shared" si="61"/>
        <v>0</v>
      </c>
      <c r="K182" s="8">
        <f t="shared" si="62"/>
        <v>0</v>
      </c>
      <c r="L182" s="8">
        <f t="shared" si="63"/>
        <v>0</v>
      </c>
      <c r="M182" s="8">
        <f t="shared" si="64"/>
        <v>0</v>
      </c>
    </row>
    <row r="183" spans="1:14" outlineLevel="1" x14ac:dyDescent="0.25">
      <c r="A183" s="4" t="s">
        <v>36</v>
      </c>
      <c r="B183">
        <v>2018</v>
      </c>
      <c r="C183" s="8">
        <f t="shared" si="54"/>
        <v>1197711.3599999999</v>
      </c>
      <c r="D183" s="8">
        <f t="shared" si="55"/>
        <v>0</v>
      </c>
      <c r="E183" s="8">
        <f t="shared" si="56"/>
        <v>0</v>
      </c>
      <c r="F183" s="8">
        <f t="shared" si="57"/>
        <v>0</v>
      </c>
      <c r="G183" s="8">
        <f t="shared" si="58"/>
        <v>0</v>
      </c>
      <c r="H183" s="8">
        <f t="shared" si="59"/>
        <v>0</v>
      </c>
      <c r="I183" s="8">
        <f t="shared" si="60"/>
        <v>1197711.3599999999</v>
      </c>
      <c r="J183" s="8">
        <f t="shared" si="61"/>
        <v>0</v>
      </c>
      <c r="K183" s="8">
        <f t="shared" si="62"/>
        <v>0</v>
      </c>
      <c r="L183" s="8">
        <f t="shared" si="63"/>
        <v>0</v>
      </c>
      <c r="M183" s="8">
        <f t="shared" si="64"/>
        <v>0</v>
      </c>
    </row>
    <row r="184" spans="1:14" outlineLevel="1" x14ac:dyDescent="0.25">
      <c r="A184" s="4"/>
      <c r="B184">
        <v>2019</v>
      </c>
      <c r="C184" s="8">
        <f t="shared" si="54"/>
        <v>1776987.49</v>
      </c>
      <c r="D184" s="8">
        <f t="shared" si="55"/>
        <v>0</v>
      </c>
      <c r="E184" s="8">
        <f t="shared" si="56"/>
        <v>0</v>
      </c>
      <c r="F184" s="8">
        <f t="shared" si="57"/>
        <v>0</v>
      </c>
      <c r="G184" s="8">
        <f t="shared" si="58"/>
        <v>0</v>
      </c>
      <c r="H184" s="8">
        <f t="shared" si="59"/>
        <v>0</v>
      </c>
      <c r="I184" s="8">
        <f t="shared" si="60"/>
        <v>1776987.49</v>
      </c>
      <c r="J184" s="8">
        <f t="shared" si="61"/>
        <v>0</v>
      </c>
      <c r="K184" s="8">
        <f t="shared" si="62"/>
        <v>0</v>
      </c>
      <c r="L184" s="8">
        <f t="shared" si="63"/>
        <v>0</v>
      </c>
      <c r="M184" s="8">
        <f t="shared" si="64"/>
        <v>0</v>
      </c>
    </row>
    <row r="185" spans="1:14" outlineLevel="1" x14ac:dyDescent="0.25">
      <c r="C185" s="10"/>
    </row>
    <row r="186" spans="1:14" outlineLevel="1" x14ac:dyDescent="0.25">
      <c r="B186">
        <v>2014</v>
      </c>
      <c r="D186" s="11">
        <f>IFERROR((D179/$C179),"")</f>
        <v>0</v>
      </c>
      <c r="E186" s="11">
        <f>IFERROR((E179/$C179),"")</f>
        <v>0</v>
      </c>
      <c r="F186" s="11">
        <f t="shared" ref="F186:M186" si="65">IFERROR((F179/$C179),"")</f>
        <v>0</v>
      </c>
      <c r="G186" s="11">
        <f t="shared" ref="G186:H191" si="66">IFERROR((G179/$C179),"")</f>
        <v>0</v>
      </c>
      <c r="H186" s="11">
        <f t="shared" si="66"/>
        <v>0</v>
      </c>
      <c r="I186" s="11">
        <f t="shared" si="65"/>
        <v>1</v>
      </c>
      <c r="J186" s="11">
        <f t="shared" ref="J186:K191" si="67">IFERROR((J179/$C179),"")</f>
        <v>0</v>
      </c>
      <c r="K186" s="11">
        <f t="shared" si="67"/>
        <v>0</v>
      </c>
      <c r="L186" s="11">
        <f t="shared" ref="L186:L191" si="68">IFERROR((L179/$C179),"")</f>
        <v>0</v>
      </c>
      <c r="M186" s="11">
        <f t="shared" si="65"/>
        <v>0</v>
      </c>
    </row>
    <row r="187" spans="1:14" outlineLevel="1" x14ac:dyDescent="0.25">
      <c r="B187">
        <v>2015</v>
      </c>
      <c r="D187" s="11">
        <f t="shared" ref="D187:M187" si="69">IFERROR((D180/$C180),"")</f>
        <v>0</v>
      </c>
      <c r="E187" s="11">
        <f>IFERROR((E180/$C180),"")</f>
        <v>0</v>
      </c>
      <c r="F187" s="11">
        <f t="shared" si="69"/>
        <v>0</v>
      </c>
      <c r="G187" s="11">
        <f t="shared" si="66"/>
        <v>0</v>
      </c>
      <c r="H187" s="11">
        <f t="shared" si="66"/>
        <v>0</v>
      </c>
      <c r="I187" s="11">
        <f t="shared" si="69"/>
        <v>1</v>
      </c>
      <c r="J187" s="11">
        <f t="shared" si="67"/>
        <v>0</v>
      </c>
      <c r="K187" s="11">
        <f t="shared" si="67"/>
        <v>0</v>
      </c>
      <c r="L187" s="11">
        <f t="shared" si="68"/>
        <v>0</v>
      </c>
      <c r="M187" s="11">
        <f t="shared" si="69"/>
        <v>0</v>
      </c>
    </row>
    <row r="188" spans="1:14" outlineLevel="1" x14ac:dyDescent="0.25">
      <c r="B188">
        <v>2016</v>
      </c>
      <c r="D188" s="11">
        <f t="shared" ref="D188:M188" si="70">IFERROR((D181/$C181),"")</f>
        <v>0</v>
      </c>
      <c r="E188" s="11">
        <f>IFERROR((E181/$C181),"")</f>
        <v>0</v>
      </c>
      <c r="F188" s="11">
        <f t="shared" si="70"/>
        <v>0</v>
      </c>
      <c r="G188" s="11">
        <f t="shared" si="66"/>
        <v>0</v>
      </c>
      <c r="H188" s="11">
        <f t="shared" si="66"/>
        <v>0</v>
      </c>
      <c r="I188" s="11">
        <f t="shared" si="70"/>
        <v>1</v>
      </c>
      <c r="J188" s="11">
        <f t="shared" si="67"/>
        <v>0</v>
      </c>
      <c r="K188" s="11">
        <f t="shared" si="67"/>
        <v>0</v>
      </c>
      <c r="L188" s="11">
        <f t="shared" si="68"/>
        <v>0</v>
      </c>
      <c r="M188" s="11">
        <f t="shared" si="70"/>
        <v>0</v>
      </c>
    </row>
    <row r="189" spans="1:14" outlineLevel="1" x14ac:dyDescent="0.25">
      <c r="B189">
        <v>2017</v>
      </c>
      <c r="D189" s="11">
        <f t="shared" ref="D189:M191" si="71">IFERROR((D182/$C182),"")</f>
        <v>0</v>
      </c>
      <c r="E189" s="11">
        <f>IFERROR((E182/$C182),"")</f>
        <v>0</v>
      </c>
      <c r="F189" s="11">
        <f t="shared" si="71"/>
        <v>0</v>
      </c>
      <c r="G189" s="11">
        <f t="shared" si="66"/>
        <v>0</v>
      </c>
      <c r="H189" s="11">
        <f t="shared" si="66"/>
        <v>0</v>
      </c>
      <c r="I189" s="11">
        <f t="shared" si="71"/>
        <v>1</v>
      </c>
      <c r="J189" s="11">
        <f t="shared" si="67"/>
        <v>0</v>
      </c>
      <c r="K189" s="11">
        <f t="shared" si="67"/>
        <v>0</v>
      </c>
      <c r="L189" s="11">
        <f t="shared" si="68"/>
        <v>0</v>
      </c>
      <c r="M189" s="11">
        <f t="shared" si="71"/>
        <v>0</v>
      </c>
    </row>
    <row r="190" spans="1:14" outlineLevel="1" x14ac:dyDescent="0.25">
      <c r="B190">
        <v>2018</v>
      </c>
      <c r="D190" s="11">
        <f t="shared" si="71"/>
        <v>0</v>
      </c>
      <c r="E190" s="11">
        <f>IFERROR((E183/$C183),"")</f>
        <v>0</v>
      </c>
      <c r="F190" s="11">
        <f t="shared" si="71"/>
        <v>0</v>
      </c>
      <c r="G190" s="11">
        <f t="shared" si="66"/>
        <v>0</v>
      </c>
      <c r="H190" s="11">
        <f t="shared" si="66"/>
        <v>0</v>
      </c>
      <c r="I190" s="11">
        <f t="shared" si="71"/>
        <v>1</v>
      </c>
      <c r="J190" s="11">
        <f t="shared" si="67"/>
        <v>0</v>
      </c>
      <c r="K190" s="11">
        <f t="shared" si="67"/>
        <v>0</v>
      </c>
      <c r="L190" s="11">
        <f t="shared" si="68"/>
        <v>0</v>
      </c>
      <c r="M190" s="11">
        <f t="shared" si="71"/>
        <v>0</v>
      </c>
    </row>
    <row r="191" spans="1:14" x14ac:dyDescent="0.25">
      <c r="B191">
        <v>2019</v>
      </c>
      <c r="D191" s="11">
        <f t="shared" si="71"/>
        <v>0</v>
      </c>
      <c r="E191" s="11">
        <f>IFERROR((E184/$C184),"")</f>
        <v>0</v>
      </c>
      <c r="F191" s="11">
        <f t="shared" si="71"/>
        <v>0</v>
      </c>
      <c r="G191" s="11">
        <f t="shared" si="66"/>
        <v>0</v>
      </c>
      <c r="H191" s="11">
        <f t="shared" si="66"/>
        <v>0</v>
      </c>
      <c r="I191" s="11">
        <f t="shared" si="71"/>
        <v>1</v>
      </c>
      <c r="J191" s="11">
        <f t="shared" si="67"/>
        <v>0</v>
      </c>
      <c r="K191" s="11">
        <f t="shared" si="67"/>
        <v>0</v>
      </c>
      <c r="L191" s="11">
        <f t="shared" si="68"/>
        <v>0</v>
      </c>
      <c r="M191" s="11">
        <f t="shared" si="71"/>
        <v>0</v>
      </c>
    </row>
  </sheetData>
  <sortState ref="O157:P167">
    <sortCondition descending="1" ref="O157"/>
  </sortState>
  <conditionalFormatting sqref="A1:N3 A96:N99 A91:A95 A80:N83 A75:A79 A64:N67 A59:A63 A48:N51 A43:A47 A32:N35 A27:A31 A16:N19 A11:A15 A112:N115 A107:A111 A128:N131 A123:A127 A144:N147 A139:A143 A155:A159 A176:N1048576 A171:A175 A10:N10 A4:A9 N4:N9 N171:N175 A160:N170 A26:N26 A20:A25 N20:N25 N27:N31 N11:N15 A42:N42 A36:A41 N36:N41 N43:N47 A58:N58 A52:A57 N52:N57 N59:N63 A74:N74 A68:A73 N68:N73 N75:N79 A90:N90 A84:A89 N84:N89 N91:N95 A106:N106 A100:A105 N100:N105 N107:N111 A122:N122 A116:A121 N116:N121 N123:N127 A138:N138 A132:A137 N132:N137 N139:N143 A154:N154 A148:A153 N148:N153 N155:N159">
    <cfRule type="cellIs" dxfId="117" priority="191" operator="lessThan">
      <formula>0</formula>
    </cfRule>
  </conditionalFormatting>
  <conditionalFormatting sqref="B91:M95">
    <cfRule type="cellIs" dxfId="116" priority="190" operator="lessThan">
      <formula>0</formula>
    </cfRule>
  </conditionalFormatting>
  <conditionalFormatting sqref="B75:M79">
    <cfRule type="cellIs" dxfId="115" priority="189" operator="lessThan">
      <formula>0</formula>
    </cfRule>
  </conditionalFormatting>
  <conditionalFormatting sqref="B59:M63">
    <cfRule type="cellIs" dxfId="114" priority="188" operator="lessThan">
      <formula>0</formula>
    </cfRule>
  </conditionalFormatting>
  <conditionalFormatting sqref="B43:M47">
    <cfRule type="cellIs" dxfId="113" priority="187" operator="lessThan">
      <formula>0</formula>
    </cfRule>
  </conditionalFormatting>
  <conditionalFormatting sqref="B27:M31">
    <cfRule type="cellIs" dxfId="112" priority="186" operator="lessThan">
      <formula>0</formula>
    </cfRule>
  </conditionalFormatting>
  <conditionalFormatting sqref="B11:M15">
    <cfRule type="cellIs" dxfId="111" priority="185" operator="lessThan">
      <formula>0</formula>
    </cfRule>
  </conditionalFormatting>
  <conditionalFormatting sqref="B107:M111">
    <cfRule type="cellIs" dxfId="110" priority="184" operator="lessThan">
      <formula>0</formula>
    </cfRule>
  </conditionalFormatting>
  <conditionalFormatting sqref="B123:M127">
    <cfRule type="cellIs" dxfId="109" priority="183" operator="lessThan">
      <formula>0</formula>
    </cfRule>
  </conditionalFormatting>
  <conditionalFormatting sqref="B139:M143">
    <cfRule type="cellIs" dxfId="108" priority="182" operator="lessThan">
      <formula>0</formula>
    </cfRule>
  </conditionalFormatting>
  <conditionalFormatting sqref="B155:M159">
    <cfRule type="cellIs" dxfId="107" priority="181" operator="lessThan">
      <formula>0</formula>
    </cfRule>
  </conditionalFormatting>
  <conditionalFormatting sqref="B171:M175">
    <cfRule type="cellIs" dxfId="106" priority="180" operator="lessThan">
      <formula>0</formula>
    </cfRule>
  </conditionalFormatting>
  <conditionalFormatting sqref="D21:M21">
    <cfRule type="cellIs" dxfId="105" priority="164" operator="lessThan">
      <formula>0</formula>
    </cfRule>
  </conditionalFormatting>
  <conditionalFormatting sqref="B22:M22">
    <cfRule type="cellIs" dxfId="104" priority="163" operator="lessThan">
      <formula>0</formula>
    </cfRule>
  </conditionalFormatting>
  <conditionalFormatting sqref="B23:M23">
    <cfRule type="cellIs" dxfId="103" priority="162" operator="lessThan">
      <formula>0</formula>
    </cfRule>
  </conditionalFormatting>
  <conditionalFormatting sqref="B24:L24">
    <cfRule type="cellIs" dxfId="102" priority="161" operator="lessThan">
      <formula>0</formula>
    </cfRule>
  </conditionalFormatting>
  <conditionalFormatting sqref="B20:E20">
    <cfRule type="cellIs" dxfId="101" priority="160" operator="lessThan">
      <formula>0</formula>
    </cfRule>
  </conditionalFormatting>
  <conditionalFormatting sqref="I25:K25">
    <cfRule type="cellIs" dxfId="100" priority="159" operator="lessThan">
      <formula>0</formula>
    </cfRule>
  </conditionalFormatting>
  <conditionalFormatting sqref="J20:L20">
    <cfRule type="cellIs" dxfId="99" priority="158" operator="lessThan">
      <formula>0</formula>
    </cfRule>
  </conditionalFormatting>
  <conditionalFormatting sqref="M20">
    <cfRule type="cellIs" dxfId="98" priority="157" operator="lessThan">
      <formula>0</formula>
    </cfRule>
  </conditionalFormatting>
  <conditionalFormatting sqref="F20:I20">
    <cfRule type="cellIs" dxfId="97" priority="156" operator="lessThan">
      <formula>0</formula>
    </cfRule>
  </conditionalFormatting>
  <conditionalFormatting sqref="B21">
    <cfRule type="cellIs" dxfId="96" priority="155" operator="lessThan">
      <formula>0</formula>
    </cfRule>
  </conditionalFormatting>
  <conditionalFormatting sqref="C21">
    <cfRule type="cellIs" dxfId="95" priority="154" operator="lessThan">
      <formula>0</formula>
    </cfRule>
  </conditionalFormatting>
  <conditionalFormatting sqref="B25:H25">
    <cfRule type="cellIs" dxfId="94" priority="153" operator="lessThan">
      <formula>0</formula>
    </cfRule>
  </conditionalFormatting>
  <conditionalFormatting sqref="L25:M25">
    <cfRule type="cellIs" dxfId="93" priority="152" operator="lessThan">
      <formula>0</formula>
    </cfRule>
  </conditionalFormatting>
  <conditionalFormatting sqref="M24">
    <cfRule type="cellIs" dxfId="92" priority="151" operator="lessThan">
      <formula>0</formula>
    </cfRule>
  </conditionalFormatting>
  <conditionalFormatting sqref="B4:E4">
    <cfRule type="cellIs" dxfId="91" priority="132" operator="lessThan">
      <formula>0</formula>
    </cfRule>
  </conditionalFormatting>
  <conditionalFormatting sqref="I9:K9">
    <cfRule type="cellIs" dxfId="90" priority="131" operator="lessThan">
      <formula>0</formula>
    </cfRule>
  </conditionalFormatting>
  <conditionalFormatting sqref="J4:L4">
    <cfRule type="cellIs" dxfId="89" priority="130" operator="lessThan">
      <formula>0</formula>
    </cfRule>
  </conditionalFormatting>
  <conditionalFormatting sqref="M4">
    <cfRule type="cellIs" dxfId="88" priority="129" operator="lessThan">
      <formula>0</formula>
    </cfRule>
  </conditionalFormatting>
  <conditionalFormatting sqref="F4:I4">
    <cfRule type="cellIs" dxfId="87" priority="128" operator="lessThan">
      <formula>0</formula>
    </cfRule>
  </conditionalFormatting>
  <conditionalFormatting sqref="B9:H9">
    <cfRule type="cellIs" dxfId="86" priority="125" operator="lessThan">
      <formula>0</formula>
    </cfRule>
  </conditionalFormatting>
  <conditionalFormatting sqref="L9:M9">
    <cfRule type="cellIs" dxfId="85" priority="124" operator="lessThan">
      <formula>0</formula>
    </cfRule>
  </conditionalFormatting>
  <conditionalFormatting sqref="D37:M37">
    <cfRule type="cellIs" dxfId="84" priority="122" operator="lessThan">
      <formula>0</formula>
    </cfRule>
  </conditionalFormatting>
  <conditionalFormatting sqref="B40:L40">
    <cfRule type="cellIs" dxfId="83" priority="119" operator="lessThan">
      <formula>0</formula>
    </cfRule>
  </conditionalFormatting>
  <conditionalFormatting sqref="B36:E36">
    <cfRule type="cellIs" dxfId="82" priority="118" operator="lessThan">
      <formula>0</formula>
    </cfRule>
  </conditionalFormatting>
  <conditionalFormatting sqref="I41:K41">
    <cfRule type="cellIs" dxfId="81" priority="117" operator="lessThan">
      <formula>0</formula>
    </cfRule>
  </conditionalFormatting>
  <conditionalFormatting sqref="J36:L36">
    <cfRule type="cellIs" dxfId="80" priority="116" operator="lessThan">
      <formula>0</formula>
    </cfRule>
  </conditionalFormatting>
  <conditionalFormatting sqref="M36">
    <cfRule type="cellIs" dxfId="79" priority="115" operator="lessThan">
      <formula>0</formula>
    </cfRule>
  </conditionalFormatting>
  <conditionalFormatting sqref="F36:I36">
    <cfRule type="cellIs" dxfId="78" priority="114" operator="lessThan">
      <formula>0</formula>
    </cfRule>
  </conditionalFormatting>
  <conditionalFormatting sqref="B37">
    <cfRule type="cellIs" dxfId="77" priority="113" operator="lessThan">
      <formula>0</formula>
    </cfRule>
  </conditionalFormatting>
  <conditionalFormatting sqref="C37">
    <cfRule type="cellIs" dxfId="76" priority="112" operator="lessThan">
      <formula>0</formula>
    </cfRule>
  </conditionalFormatting>
  <conditionalFormatting sqref="B41:H41">
    <cfRule type="cellIs" dxfId="75" priority="111" operator="lessThan">
      <formula>0</formula>
    </cfRule>
  </conditionalFormatting>
  <conditionalFormatting sqref="L41:M41">
    <cfRule type="cellIs" dxfId="74" priority="110" operator="lessThan">
      <formula>0</formula>
    </cfRule>
  </conditionalFormatting>
  <conditionalFormatting sqref="M40">
    <cfRule type="cellIs" dxfId="73" priority="109" operator="lessThan">
      <formula>0</formula>
    </cfRule>
  </conditionalFormatting>
  <conditionalFormatting sqref="B56:L56">
    <cfRule type="cellIs" dxfId="72" priority="105" operator="lessThan">
      <formula>0</formula>
    </cfRule>
  </conditionalFormatting>
  <conditionalFormatting sqref="I57:K57">
    <cfRule type="cellIs" dxfId="71" priority="103" operator="lessThan">
      <formula>0</formula>
    </cfRule>
  </conditionalFormatting>
  <conditionalFormatting sqref="B57:H57">
    <cfRule type="cellIs" dxfId="70" priority="97" operator="lessThan">
      <formula>0</formula>
    </cfRule>
  </conditionalFormatting>
  <conditionalFormatting sqref="L57:M57">
    <cfRule type="cellIs" dxfId="69" priority="96" operator="lessThan">
      <formula>0</formula>
    </cfRule>
  </conditionalFormatting>
  <conditionalFormatting sqref="M56">
    <cfRule type="cellIs" dxfId="68" priority="95" operator="lessThan">
      <formula>0</formula>
    </cfRule>
  </conditionalFormatting>
  <conditionalFormatting sqref="B71:M71">
    <cfRule type="cellIs" dxfId="67" priority="92" operator="lessThan">
      <formula>0</formula>
    </cfRule>
  </conditionalFormatting>
  <conditionalFormatting sqref="B72:L72">
    <cfRule type="cellIs" dxfId="66" priority="91" operator="lessThan">
      <formula>0</formula>
    </cfRule>
  </conditionalFormatting>
  <conditionalFormatting sqref="I73:K73">
    <cfRule type="cellIs" dxfId="65" priority="89" operator="lessThan">
      <formula>0</formula>
    </cfRule>
  </conditionalFormatting>
  <conditionalFormatting sqref="B73:H73">
    <cfRule type="cellIs" dxfId="64" priority="83" operator="lessThan">
      <formula>0</formula>
    </cfRule>
  </conditionalFormatting>
  <conditionalFormatting sqref="L73:M73">
    <cfRule type="cellIs" dxfId="63" priority="82" operator="lessThan">
      <formula>0</formula>
    </cfRule>
  </conditionalFormatting>
  <conditionalFormatting sqref="M72">
    <cfRule type="cellIs" dxfId="62" priority="81" operator="lessThan">
      <formula>0</formula>
    </cfRule>
  </conditionalFormatting>
  <conditionalFormatting sqref="D85:M85">
    <cfRule type="cellIs" dxfId="61" priority="80" operator="lessThan">
      <formula>0</formula>
    </cfRule>
  </conditionalFormatting>
  <conditionalFormatting sqref="B88:L88">
    <cfRule type="cellIs" dxfId="60" priority="77" operator="lessThan">
      <formula>0</formula>
    </cfRule>
  </conditionalFormatting>
  <conditionalFormatting sqref="B84:E84">
    <cfRule type="cellIs" dxfId="59" priority="76" operator="lessThan">
      <formula>0</formula>
    </cfRule>
  </conditionalFormatting>
  <conditionalFormatting sqref="I89:K89">
    <cfRule type="cellIs" dxfId="58" priority="75" operator="lessThan">
      <formula>0</formula>
    </cfRule>
  </conditionalFormatting>
  <conditionalFormatting sqref="J84:L84">
    <cfRule type="cellIs" dxfId="57" priority="74" operator="lessThan">
      <formula>0</formula>
    </cfRule>
  </conditionalFormatting>
  <conditionalFormatting sqref="M84">
    <cfRule type="cellIs" dxfId="56" priority="73" operator="lessThan">
      <formula>0</formula>
    </cfRule>
  </conditionalFormatting>
  <conditionalFormatting sqref="F84:I84">
    <cfRule type="cellIs" dxfId="55" priority="72" operator="lessThan">
      <formula>0</formula>
    </cfRule>
  </conditionalFormatting>
  <conditionalFormatting sqref="B85">
    <cfRule type="cellIs" dxfId="54" priority="71" operator="lessThan">
      <formula>0</formula>
    </cfRule>
  </conditionalFormatting>
  <conditionalFormatting sqref="C85">
    <cfRule type="cellIs" dxfId="53" priority="70" operator="lessThan">
      <formula>0</formula>
    </cfRule>
  </conditionalFormatting>
  <conditionalFormatting sqref="B89:H89">
    <cfRule type="cellIs" dxfId="52" priority="69" operator="lessThan">
      <formula>0</formula>
    </cfRule>
  </conditionalFormatting>
  <conditionalFormatting sqref="L89:M89">
    <cfRule type="cellIs" dxfId="51" priority="68" operator="lessThan">
      <formula>0</formula>
    </cfRule>
  </conditionalFormatting>
  <conditionalFormatting sqref="M88">
    <cfRule type="cellIs" dxfId="50" priority="67" operator="lessThan">
      <formula>0</formula>
    </cfRule>
  </conditionalFormatting>
  <conditionalFormatting sqref="D101:M101">
    <cfRule type="cellIs" dxfId="49" priority="66" operator="lessThan">
      <formula>0</formula>
    </cfRule>
  </conditionalFormatting>
  <conditionalFormatting sqref="B102:M102">
    <cfRule type="cellIs" dxfId="48" priority="65" operator="lessThan">
      <formula>0</formula>
    </cfRule>
  </conditionalFormatting>
  <conditionalFormatting sqref="B103:M103">
    <cfRule type="cellIs" dxfId="47" priority="64" operator="lessThan">
      <formula>0</formula>
    </cfRule>
  </conditionalFormatting>
  <conditionalFormatting sqref="B104:L104">
    <cfRule type="cellIs" dxfId="46" priority="63" operator="lessThan">
      <formula>0</formula>
    </cfRule>
  </conditionalFormatting>
  <conditionalFormatting sqref="B100:E100">
    <cfRule type="cellIs" dxfId="45" priority="62" operator="lessThan">
      <formula>0</formula>
    </cfRule>
  </conditionalFormatting>
  <conditionalFormatting sqref="I105:K105">
    <cfRule type="cellIs" dxfId="44" priority="61" operator="lessThan">
      <formula>0</formula>
    </cfRule>
  </conditionalFormatting>
  <conditionalFormatting sqref="J100:L100">
    <cfRule type="cellIs" dxfId="43" priority="60" operator="lessThan">
      <formula>0</formula>
    </cfRule>
  </conditionalFormatting>
  <conditionalFormatting sqref="M100">
    <cfRule type="cellIs" dxfId="42" priority="59" operator="lessThan">
      <formula>0</formula>
    </cfRule>
  </conditionalFormatting>
  <conditionalFormatting sqref="F100:I100">
    <cfRule type="cellIs" dxfId="41" priority="58" operator="lessThan">
      <formula>0</formula>
    </cfRule>
  </conditionalFormatting>
  <conditionalFormatting sqref="B101">
    <cfRule type="cellIs" dxfId="40" priority="57" operator="lessThan">
      <formula>0</formula>
    </cfRule>
  </conditionalFormatting>
  <conditionalFormatting sqref="C101">
    <cfRule type="cellIs" dxfId="39" priority="56" operator="lessThan">
      <formula>0</formula>
    </cfRule>
  </conditionalFormatting>
  <conditionalFormatting sqref="B105:H105">
    <cfRule type="cellIs" dxfId="38" priority="55" operator="lessThan">
      <formula>0</formula>
    </cfRule>
  </conditionalFormatting>
  <conditionalFormatting sqref="L105:M105">
    <cfRule type="cellIs" dxfId="37" priority="54" operator="lessThan">
      <formula>0</formula>
    </cfRule>
  </conditionalFormatting>
  <conditionalFormatting sqref="M104">
    <cfRule type="cellIs" dxfId="36" priority="53" operator="lessThan">
      <formula>0</formula>
    </cfRule>
  </conditionalFormatting>
  <conditionalFormatting sqref="B118:M118">
    <cfRule type="cellIs" dxfId="35" priority="51" operator="lessThan">
      <formula>0</formula>
    </cfRule>
  </conditionalFormatting>
  <conditionalFormatting sqref="B119:M119">
    <cfRule type="cellIs" dxfId="34" priority="50" operator="lessThan">
      <formula>0</formula>
    </cfRule>
  </conditionalFormatting>
  <conditionalFormatting sqref="B120:L120">
    <cfRule type="cellIs" dxfId="33" priority="49" operator="lessThan">
      <formula>0</formula>
    </cfRule>
  </conditionalFormatting>
  <conditionalFormatting sqref="I121:K121">
    <cfRule type="cellIs" dxfId="32" priority="47" operator="lessThan">
      <formula>0</formula>
    </cfRule>
  </conditionalFormatting>
  <conditionalFormatting sqref="B121:H121">
    <cfRule type="cellIs" dxfId="31" priority="41" operator="lessThan">
      <formula>0</formula>
    </cfRule>
  </conditionalFormatting>
  <conditionalFormatting sqref="L121:M121">
    <cfRule type="cellIs" dxfId="30" priority="40" operator="lessThan">
      <formula>0</formula>
    </cfRule>
  </conditionalFormatting>
  <conditionalFormatting sqref="M120">
    <cfRule type="cellIs" dxfId="29" priority="39" operator="lessThan">
      <formula>0</formula>
    </cfRule>
  </conditionalFormatting>
  <conditionalFormatting sqref="B136:L136">
    <cfRule type="cellIs" dxfId="28" priority="35" operator="lessThan">
      <formula>0</formula>
    </cfRule>
  </conditionalFormatting>
  <conditionalFormatting sqref="I137:K137">
    <cfRule type="cellIs" dxfId="27" priority="33" operator="lessThan">
      <formula>0</formula>
    </cfRule>
  </conditionalFormatting>
  <conditionalFormatting sqref="B137:H137">
    <cfRule type="cellIs" dxfId="26" priority="27" operator="lessThan">
      <formula>0</formula>
    </cfRule>
  </conditionalFormatting>
  <conditionalFormatting sqref="L137:M137">
    <cfRule type="cellIs" dxfId="25" priority="26" operator="lessThan">
      <formula>0</formula>
    </cfRule>
  </conditionalFormatting>
  <conditionalFormatting sqref="M136">
    <cfRule type="cellIs" dxfId="24" priority="25" operator="lessThan">
      <formula>0</formula>
    </cfRule>
  </conditionalFormatting>
  <conditionalFormatting sqref="D149:M149">
    <cfRule type="cellIs" dxfId="23" priority="24" operator="lessThan">
      <formula>0</formula>
    </cfRule>
  </conditionalFormatting>
  <conditionalFormatting sqref="B150:M150">
    <cfRule type="cellIs" dxfId="22" priority="23" operator="lessThan">
      <formula>0</formula>
    </cfRule>
  </conditionalFormatting>
  <conditionalFormatting sqref="B151:M151">
    <cfRule type="cellIs" dxfId="21" priority="22" operator="lessThan">
      <formula>0</formula>
    </cfRule>
  </conditionalFormatting>
  <conditionalFormatting sqref="B152:L152">
    <cfRule type="cellIs" dxfId="20" priority="21" operator="lessThan">
      <formula>0</formula>
    </cfRule>
  </conditionalFormatting>
  <conditionalFormatting sqref="B148:E148">
    <cfRule type="cellIs" dxfId="19" priority="20" operator="lessThan">
      <formula>0</formula>
    </cfRule>
  </conditionalFormatting>
  <conditionalFormatting sqref="I153:K153">
    <cfRule type="cellIs" dxfId="18" priority="19" operator="lessThan">
      <formula>0</formula>
    </cfRule>
  </conditionalFormatting>
  <conditionalFormatting sqref="J148:L148">
    <cfRule type="cellIs" dxfId="17" priority="18" operator="lessThan">
      <formula>0</formula>
    </cfRule>
  </conditionalFormatting>
  <conditionalFormatting sqref="M148">
    <cfRule type="cellIs" dxfId="16" priority="17" operator="lessThan">
      <formula>0</formula>
    </cfRule>
  </conditionalFormatting>
  <conditionalFormatting sqref="F148:I148">
    <cfRule type="cellIs" dxfId="15" priority="16" operator="lessThan">
      <formula>0</formula>
    </cfRule>
  </conditionalFormatting>
  <conditionalFormatting sqref="B149">
    <cfRule type="cellIs" dxfId="14" priority="15" operator="lessThan">
      <formula>0</formula>
    </cfRule>
  </conditionalFormatting>
  <conditionalFormatting sqref="C149">
    <cfRule type="cellIs" dxfId="13" priority="14" operator="lessThan">
      <formula>0</formula>
    </cfRule>
  </conditionalFormatting>
  <conditionalFormatting sqref="B153:H153">
    <cfRule type="cellIs" dxfId="12" priority="13" operator="lessThan">
      <formula>0</formula>
    </cfRule>
  </conditionalFormatting>
  <conditionalFormatting sqref="L153:M153">
    <cfRule type="cellIs" dxfId="11" priority="12" operator="lessThan">
      <formula>0</formula>
    </cfRule>
  </conditionalFormatting>
  <conditionalFormatting sqref="M152">
    <cfRule type="cellIs" dxfId="10" priority="11" operator="lessThan">
      <formula>0</formula>
    </cfRule>
  </conditionalFormatting>
  <conditionalFormatting sqref="K8:M8 B5:M7">
    <cfRule type="cellIs" dxfId="9" priority="10" operator="lessThan">
      <formula>0</formula>
    </cfRule>
  </conditionalFormatting>
  <conditionalFormatting sqref="B8:I8">
    <cfRule type="cellIs" dxfId="8" priority="9" operator="lessThan">
      <formula>0</formula>
    </cfRule>
  </conditionalFormatting>
  <conditionalFormatting sqref="J8">
    <cfRule type="cellIs" dxfId="7" priority="8" operator="lessThan">
      <formula>0</formula>
    </cfRule>
  </conditionalFormatting>
  <conditionalFormatting sqref="B38:M39">
    <cfRule type="cellIs" dxfId="6" priority="7" operator="lessThan">
      <formula>0</formula>
    </cfRule>
  </conditionalFormatting>
  <conditionalFormatting sqref="B52:M55">
    <cfRule type="cellIs" dxfId="5" priority="6" operator="lessThan">
      <formula>0</formula>
    </cfRule>
  </conditionalFormatting>
  <conditionalFormatting sqref="B68:M70">
    <cfRule type="cellIs" dxfId="4" priority="5" operator="lessThan">
      <formula>0</formula>
    </cfRule>
  </conditionalFormatting>
  <conditionalFormatting sqref="B87 B86:M86">
    <cfRule type="cellIs" dxfId="3" priority="4" operator="lessThan">
      <formula>0</formula>
    </cfRule>
  </conditionalFormatting>
  <conditionalFormatting sqref="C87:M87">
    <cfRule type="cellIs" dxfId="2" priority="3" operator="lessThan">
      <formula>0</formula>
    </cfRule>
  </conditionalFormatting>
  <conditionalFormatting sqref="B116:M117">
    <cfRule type="cellIs" dxfId="1" priority="2" operator="lessThan">
      <formula>0</formula>
    </cfRule>
  </conditionalFormatting>
  <conditionalFormatting sqref="B132:M13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"/>
  <sheetViews>
    <sheetView zoomScale="98" zoomScaleNormal="98" workbookViewId="0">
      <selection activeCell="AF16" sqref="AF16"/>
    </sheetView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  <pageSetUpPr fitToPage="1"/>
  </sheetPr>
  <dimension ref="A1"/>
  <sheetViews>
    <sheetView tabSelected="1" zoomScaleNormal="100" workbookViewId="0">
      <selection activeCell="AE9" sqref="AE9"/>
    </sheetView>
  </sheetViews>
  <sheetFormatPr defaultRowHeight="15" x14ac:dyDescent="0.25"/>
  <sheetData/>
  <pageMargins left="0.25" right="0.25" top="0.75" bottom="0.75" header="0.3" footer="0.3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Genel Veriler - Adet</vt:lpstr>
      <vt:lpstr>Доли в закупках</vt:lpstr>
      <vt:lpstr>RAİN SERISI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2018-12-13T07:07:09Z</dcterms:modified>
</cp:coreProperties>
</file>