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35" i="1" l="1" a="1"/>
  <c r="S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Z35" i="1" a="1"/>
  <c r="Z35" i="1" s="1"/>
  <c r="Y35" i="1" a="1"/>
  <c r="Y35" i="1" s="1"/>
  <c r="X35" i="1" a="1"/>
  <c r="X35" i="1" s="1"/>
  <c r="W35" i="1" a="1"/>
  <c r="W35" i="1" s="1"/>
  <c r="V35" i="1" a="1"/>
  <c r="V35" i="1" s="1"/>
  <c r="U35" i="1" a="1"/>
  <c r="U35" i="1" s="1"/>
  <c r="T35" i="1" a="1"/>
  <c r="T35" i="1" s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G32" i="1" a="1"/>
  <c r="AG32" i="1" s="1"/>
  <c r="AF32" i="1" a="1"/>
  <c r="AF32" i="1" s="1"/>
  <c r="AE32" i="1" a="1"/>
  <c r="AE32" i="1" s="1"/>
  <c r="AD32" i="1" a="1"/>
  <c r="AD32" i="1" s="1"/>
  <c r="AC32" i="1" a="1"/>
  <c r="AC32" i="1" s="1"/>
  <c r="AB32" i="1" a="1"/>
  <c r="AB32" i="1" s="1"/>
  <c r="AA32" i="1" a="1"/>
  <c r="AA32" i="1" s="1"/>
  <c r="Z32" i="1" a="1"/>
  <c r="Z32" i="1" s="1"/>
  <c r="Y32" i="1" a="1"/>
  <c r="Y32" i="1" s="1"/>
  <c r="X32" i="1" a="1"/>
  <c r="X32" i="1" s="1"/>
  <c r="W32" i="1" a="1"/>
  <c r="W32" i="1" s="1"/>
  <c r="V32" i="1" a="1"/>
  <c r="V32" i="1" s="1"/>
  <c r="U32" i="1" a="1"/>
  <c r="U32" i="1" s="1"/>
  <c r="T32" i="1" a="1"/>
  <c r="T32" i="1" s="1"/>
  <c r="S32" i="1" a="1"/>
  <c r="S32" i="1" s="1"/>
  <c r="AG42" i="1" a="1"/>
  <c r="AG42" i="1" s="1"/>
  <c r="AF42" i="1" a="1"/>
  <c r="AF42" i="1" s="1"/>
  <c r="AE42" i="1" a="1"/>
  <c r="AE42" i="1" s="1"/>
  <c r="AD42" i="1" a="1"/>
  <c r="AD42" i="1" s="1"/>
  <c r="AC42" i="1" a="1"/>
  <c r="AC42" i="1" s="1"/>
  <c r="AB42" i="1" a="1"/>
  <c r="AB42" i="1" s="1"/>
  <c r="AA42" i="1" a="1"/>
  <c r="AA42" i="1" s="1"/>
  <c r="Z42" i="1" a="1"/>
  <c r="Z42" i="1" s="1"/>
  <c r="Y42" i="1" a="1"/>
  <c r="Y42" i="1" s="1"/>
  <c r="X42" i="1" a="1"/>
  <c r="X42" i="1" s="1"/>
  <c r="W42" i="1" a="1"/>
  <c r="W42" i="1" s="1"/>
  <c r="V42" i="1" a="1"/>
  <c r="V42" i="1" s="1"/>
  <c r="U42" i="1" a="1"/>
  <c r="U42" i="1" s="1"/>
  <c r="T42" i="1" a="1"/>
  <c r="T42" i="1" s="1"/>
  <c r="S42" i="1" a="1"/>
  <c r="S42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Z41" i="1" a="1"/>
  <c r="Z41" i="1" s="1"/>
  <c r="Y41" i="1" a="1"/>
  <c r="Y41" i="1" s="1"/>
  <c r="X41" i="1" a="1"/>
  <c r="X41" i="1" s="1"/>
  <c r="W41" i="1" a="1"/>
  <c r="W41" i="1" s="1"/>
  <c r="V41" i="1" a="1"/>
  <c r="V41" i="1" s="1"/>
  <c r="U41" i="1" a="1"/>
  <c r="U41" i="1" s="1"/>
  <c r="T41" i="1" a="1"/>
  <c r="T41" i="1" s="1"/>
  <c r="S41" i="1" a="1"/>
  <c r="S41" i="1" s="1"/>
  <c r="T38" i="1" a="1"/>
  <c r="T38" i="1" s="1"/>
  <c r="U38" i="1" a="1"/>
  <c r="U38" i="1" s="1"/>
  <c r="V38" i="1" a="1"/>
  <c r="V38" i="1" s="1"/>
  <c r="W38" i="1" a="1"/>
  <c r="W38" i="1" s="1"/>
  <c r="X38" i="1" a="1"/>
  <c r="X38" i="1" s="1"/>
  <c r="Y38" i="1" a="1"/>
  <c r="Y38" i="1" s="1"/>
  <c r="Z38" i="1" a="1"/>
  <c r="Z38" i="1" s="1"/>
  <c r="AA38" i="1" a="1"/>
  <c r="AA38" i="1" s="1"/>
  <c r="AB38" i="1" a="1"/>
  <c r="AB38" i="1" s="1"/>
  <c r="AC38" i="1" a="1"/>
  <c r="AC38" i="1" s="1"/>
  <c r="AD38" i="1" a="1"/>
  <c r="AD38" i="1" s="1"/>
  <c r="AE38" i="1" a="1"/>
  <c r="AE38" i="1" s="1"/>
  <c r="AF38" i="1" a="1"/>
  <c r="AF38" i="1" s="1"/>
  <c r="AG38" i="1" a="1"/>
  <c r="AG38" i="1" s="1"/>
  <c r="T39" i="1" a="1"/>
  <c r="T39" i="1" s="1"/>
  <c r="U39" i="1" a="1"/>
  <c r="U39" i="1" s="1"/>
  <c r="V39" i="1" a="1"/>
  <c r="V39" i="1" s="1"/>
  <c r="W39" i="1" a="1"/>
  <c r="W39" i="1" s="1"/>
  <c r="X39" i="1" a="1"/>
  <c r="X39" i="1" s="1"/>
  <c r="Y39" i="1" a="1"/>
  <c r="Y39" i="1" s="1"/>
  <c r="Z39" i="1" a="1"/>
  <c r="Z39" i="1" s="1"/>
  <c r="AA39" i="1" a="1"/>
  <c r="AA39" i="1" s="1"/>
  <c r="AB39" i="1" a="1"/>
  <c r="AB39" i="1" s="1"/>
  <c r="AC39" i="1" a="1"/>
  <c r="AC39" i="1" s="1"/>
  <c r="AD39" i="1" a="1"/>
  <c r="AD39" i="1" s="1"/>
  <c r="AE39" i="1" a="1"/>
  <c r="AE39" i="1" s="1"/>
  <c r="AF39" i="1" a="1"/>
  <c r="AF39" i="1" s="1"/>
  <c r="AG39" i="1" a="1"/>
  <c r="AG39" i="1" s="1"/>
  <c r="S39" i="1" a="1"/>
  <c r="S39" i="1" s="1"/>
  <c r="S38" i="1" a="1"/>
  <c r="S38" i="1" s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S33" i="1"/>
</calcChain>
</file>

<file path=xl/sharedStrings.xml><?xml version="1.0" encoding="utf-8"?>
<sst xmlns="http://schemas.openxmlformats.org/spreadsheetml/2006/main" count="9" uniqueCount="9">
  <si>
    <t>Задача найти первую строку в диапазоне:</t>
  </si>
  <si>
    <t>Первая:</t>
  </si>
  <si>
    <t>Последняя:</t>
  </si>
  <si>
    <t xml:space="preserve">Зелёный диапазон, это </t>
  </si>
  <si>
    <t>последних строк. (нужно привязать к этой ячейки формулу).</t>
  </si>
  <si>
    <t>Нужно найти первую и последнюю строку в зелёном диапазоне, данный зелёный диапазон через определённое время сдвигается вниз, единственное за что ухватится это то, что зелёный диапазон с самой нижней строки +20строк вверх.</t>
  </si>
  <si>
    <t>Задача найти последнюю строку в диапазоне:</t>
  </si>
  <si>
    <t>В столбце "K" только одно число, поэтому его запишем как первая и как последняя строка. (пример в столбце AA)</t>
  </si>
  <si>
    <t>В столбце "L" нет ни первой ни последней строки. Поэтому там 0 (пример в столбце 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</si>
</sst>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2"/>
  <sheetViews>
    <sheetView tabSelected="1" topLeftCell="C1" zoomScale="90" zoomScaleNormal="90" workbookViewId="0">
      <selection activeCell="S35" activeCellId="1" sqref="S32:AG33 S35:AG36"/>
    </sheetView>
  </sheetViews>
  <sheetFormatPr defaultRowHeight="15" x14ac:dyDescent="0.25"/>
  <cols>
    <col min="1" max="1" width="9.140625" hidden="1" customWidth="1"/>
    <col min="2" max="2" width="0" hidden="1" customWidth="1"/>
    <col min="3" max="17" width="6.28515625" customWidth="1"/>
    <col min="18" max="18" width="11.7109375" bestFit="1" customWidth="1"/>
    <col min="19" max="20" width="12.28515625" bestFit="1" customWidth="1"/>
    <col min="21" max="21" width="16.5703125" customWidth="1"/>
    <col min="22" max="23" width="9" bestFit="1" customWidth="1"/>
    <col min="24" max="25" width="13.42578125" bestFit="1" customWidth="1"/>
    <col min="26" max="26" width="6.85546875" bestFit="1" customWidth="1"/>
    <col min="27" max="27" width="10.28515625" bestFit="1" customWidth="1"/>
    <col min="28" max="28" width="4.140625" customWidth="1"/>
    <col min="29" max="29" width="12.28515625" bestFit="1" customWidth="1"/>
    <col min="30" max="30" width="13.42578125" bestFit="1" customWidth="1"/>
    <col min="31" max="32" width="6.85546875" bestFit="1" customWidth="1"/>
    <col min="33" max="33" width="10.28515625" bestFit="1" customWidth="1"/>
  </cols>
  <sheetData>
    <row r="2" spans="3:17" x14ac:dyDescent="0.25"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79.930000000000007</v>
      </c>
      <c r="K2" s="1">
        <v>79.930000000000007</v>
      </c>
      <c r="L2" s="1">
        <v>0</v>
      </c>
      <c r="M2" s="1">
        <v>149.74072280000001</v>
      </c>
      <c r="N2" s="1">
        <v>10.0919756</v>
      </c>
      <c r="O2" s="1">
        <v>69.86</v>
      </c>
      <c r="P2" s="1">
        <v>69.89</v>
      </c>
      <c r="Q2" s="1">
        <v>69.86</v>
      </c>
    </row>
    <row r="3" spans="3:17" x14ac:dyDescent="0.25"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</row>
    <row r="4" spans="3:17" x14ac:dyDescent="0.25"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</row>
    <row r="5" spans="3:17" x14ac:dyDescent="0.25"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</row>
    <row r="6" spans="3:17" x14ac:dyDescent="0.25"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82.920249599999991</v>
      </c>
      <c r="N6" s="1">
        <v>403.35813079999997</v>
      </c>
      <c r="O6" s="1">
        <v>69.77</v>
      </c>
      <c r="P6" s="1">
        <v>69.77</v>
      </c>
      <c r="Q6" s="1">
        <v>69.75</v>
      </c>
    </row>
    <row r="7" spans="3:17" x14ac:dyDescent="0.25"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84.123325199999996</v>
      </c>
      <c r="N7" s="1">
        <v>0</v>
      </c>
      <c r="O7" s="1">
        <v>69.819999999999993</v>
      </c>
      <c r="P7" s="1">
        <v>69.819999999999993</v>
      </c>
      <c r="Q7" s="1">
        <v>0</v>
      </c>
    </row>
    <row r="8" spans="3:17" x14ac:dyDescent="0.25">
      <c r="C8" s="1">
        <v>25.293023999999999</v>
      </c>
      <c r="D8" s="1">
        <v>0</v>
      </c>
      <c r="E8" s="1">
        <v>2.8330000000000001E-2</v>
      </c>
      <c r="F8" s="1">
        <v>2.8330000000000001E-2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3:17" x14ac:dyDescent="0.25">
      <c r="C9" s="1">
        <v>32.520007000000007</v>
      </c>
      <c r="D9" s="1">
        <v>0</v>
      </c>
      <c r="E9" s="1">
        <v>2.8330000000000001E-2</v>
      </c>
      <c r="F9" s="1">
        <v>2.8330000000000001E-2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757.59546770000009</v>
      </c>
      <c r="N9" s="1">
        <v>0</v>
      </c>
      <c r="O9" s="1">
        <v>69.819999999999993</v>
      </c>
      <c r="P9" s="1">
        <v>69.819999999999993</v>
      </c>
      <c r="Q9" s="1">
        <v>0</v>
      </c>
    </row>
    <row r="10" spans="3:17" x14ac:dyDescent="0.25"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352.35676000000001</v>
      </c>
      <c r="N10" s="1">
        <v>0</v>
      </c>
      <c r="O10" s="1">
        <v>69.819999999999993</v>
      </c>
      <c r="P10" s="1">
        <v>69.819999999999993</v>
      </c>
      <c r="Q10" s="1">
        <v>0</v>
      </c>
    </row>
    <row r="11" spans="3:17" x14ac:dyDescent="0.25"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3:17" x14ac:dyDescent="0.25"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3:17" x14ac:dyDescent="0.25"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3:17" x14ac:dyDescent="0.25"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3953.5215602000003</v>
      </c>
      <c r="N14" s="1">
        <v>0</v>
      </c>
      <c r="O14" s="1">
        <v>69.83</v>
      </c>
      <c r="P14" s="1">
        <v>69.84</v>
      </c>
      <c r="Q14" s="1">
        <v>0</v>
      </c>
    </row>
    <row r="15" spans="3:17" x14ac:dyDescent="0.25"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222</v>
      </c>
      <c r="M15" s="1">
        <v>2520.1065599999997</v>
      </c>
      <c r="N15" s="1">
        <v>0</v>
      </c>
      <c r="O15" s="1">
        <v>69.84</v>
      </c>
      <c r="P15" s="1">
        <v>69.84</v>
      </c>
      <c r="Q15" s="1">
        <v>0</v>
      </c>
    </row>
    <row r="16" spans="3:17" x14ac:dyDescent="0.25"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104.62032000000001</v>
      </c>
      <c r="N16" s="1">
        <v>0</v>
      </c>
      <c r="O16" s="1">
        <v>69.84</v>
      </c>
      <c r="P16" s="1">
        <v>69.84</v>
      </c>
      <c r="Q16" s="1">
        <v>0</v>
      </c>
    </row>
    <row r="17" spans="3:34" x14ac:dyDescent="0.25"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3:34" x14ac:dyDescent="0.25"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86.99114130000001</v>
      </c>
      <c r="O18" s="1">
        <v>69.790000000000006</v>
      </c>
      <c r="P18" s="1">
        <v>0</v>
      </c>
      <c r="Q18" s="1">
        <v>69.790000000000006</v>
      </c>
    </row>
    <row r="19" spans="3:34" x14ac:dyDescent="0.25"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3:34" x14ac:dyDescent="0.25"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79.900000000000006</v>
      </c>
      <c r="K20" s="1">
        <v>79.900000000000006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3:34" x14ac:dyDescent="0.25">
      <c r="C21" s="3">
        <v>0</v>
      </c>
      <c r="D21" s="5">
        <v>11.97513</v>
      </c>
      <c r="E21" s="3">
        <v>0</v>
      </c>
      <c r="F21" s="3">
        <v>0</v>
      </c>
      <c r="G21" s="5">
        <v>2.8309999999999998E-2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5">
        <v>69.790000000000006</v>
      </c>
    </row>
    <row r="22" spans="3:34" x14ac:dyDescent="0.25">
      <c r="C22" s="3">
        <v>0</v>
      </c>
      <c r="D22" s="3">
        <v>1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5">
        <v>391.65504299999998</v>
      </c>
      <c r="N22" s="5">
        <v>322.62800360000006</v>
      </c>
      <c r="O22" s="5">
        <v>69.790000000000006</v>
      </c>
      <c r="P22" s="5">
        <v>69.81</v>
      </c>
      <c r="Q22" s="3">
        <v>0</v>
      </c>
    </row>
    <row r="23" spans="3:34" ht="15.75" thickBot="1" x14ac:dyDescent="0.3">
      <c r="C23" s="3">
        <v>0</v>
      </c>
      <c r="D23" s="3">
        <v>2</v>
      </c>
      <c r="E23" s="5">
        <v>2.8309999999999998E-2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1" t="s">
        <v>5</v>
      </c>
    </row>
    <row r="24" spans="3:34" ht="15.75" thickBot="1" x14ac:dyDescent="0.3">
      <c r="C24" s="3">
        <v>0</v>
      </c>
      <c r="D24" s="3">
        <v>3</v>
      </c>
      <c r="E24" s="3">
        <v>0</v>
      </c>
      <c r="F24" s="3">
        <v>0</v>
      </c>
      <c r="G24" s="3">
        <v>1</v>
      </c>
      <c r="H24" s="5">
        <v>280.33074800000003</v>
      </c>
      <c r="I24" s="3">
        <v>0</v>
      </c>
      <c r="J24" s="5">
        <v>79.900000000000006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1" t="s">
        <v>3</v>
      </c>
      <c r="T24" s="6">
        <v>20</v>
      </c>
      <c r="U24" s="1" t="s">
        <v>4</v>
      </c>
    </row>
    <row r="25" spans="3:34" x14ac:dyDescent="0.25">
      <c r="C25" s="3">
        <v>0</v>
      </c>
      <c r="D25" s="3">
        <v>4</v>
      </c>
      <c r="E25" s="3">
        <v>0</v>
      </c>
      <c r="F25" s="3">
        <v>0</v>
      </c>
      <c r="G25" s="3">
        <v>1</v>
      </c>
      <c r="H25" s="3">
        <v>0</v>
      </c>
      <c r="I25" s="5">
        <v>239.70239670000001</v>
      </c>
      <c r="J25" s="3">
        <v>79.89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1" t="s">
        <v>0</v>
      </c>
    </row>
    <row r="26" spans="3:34" x14ac:dyDescent="0.25">
      <c r="C26" s="3">
        <v>0</v>
      </c>
      <c r="D26" s="3">
        <v>5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2147.5165785000004</v>
      </c>
      <c r="O26" s="3">
        <v>69.790000000000006</v>
      </c>
      <c r="P26" s="3">
        <v>0</v>
      </c>
      <c r="Q26" s="3">
        <v>69.790000000000006</v>
      </c>
      <c r="R26" s="1" t="s">
        <v>6</v>
      </c>
    </row>
    <row r="27" spans="3:34" x14ac:dyDescent="0.25">
      <c r="C27" s="3">
        <v>0</v>
      </c>
      <c r="D27" s="3">
        <v>6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5" t="s">
        <v>1</v>
      </c>
      <c r="S27" s="5">
        <v>181.53692999999998</v>
      </c>
      <c r="T27" s="5">
        <v>11.97513</v>
      </c>
      <c r="U27" s="5">
        <v>2.8309999999999998E-2</v>
      </c>
      <c r="V27" s="5">
        <v>2.8289999999999999E-2</v>
      </c>
      <c r="W27" s="5">
        <v>2.8309999999999998E-2</v>
      </c>
      <c r="X27" s="5">
        <v>280.33074800000003</v>
      </c>
      <c r="Y27" s="5">
        <v>239.70239670000001</v>
      </c>
      <c r="Z27" s="5">
        <v>79.900000000000006</v>
      </c>
      <c r="AA27" s="4">
        <v>80.08</v>
      </c>
      <c r="AB27" s="5">
        <v>0</v>
      </c>
      <c r="AC27" s="5">
        <v>391.65504299999998</v>
      </c>
      <c r="AD27" s="5">
        <v>322.62800360000006</v>
      </c>
      <c r="AE27" s="5">
        <v>69.790000000000006</v>
      </c>
      <c r="AF27" s="5">
        <v>69.81</v>
      </c>
      <c r="AG27" s="5">
        <v>69.790000000000006</v>
      </c>
    </row>
    <row r="28" spans="3:34" x14ac:dyDescent="0.25">
      <c r="C28" s="3">
        <v>0</v>
      </c>
      <c r="D28" s="3">
        <v>7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462.46769020000005</v>
      </c>
      <c r="O28" s="3">
        <v>69.790000000000006</v>
      </c>
      <c r="P28" s="3">
        <v>0</v>
      </c>
      <c r="Q28" s="3">
        <v>69.790000000000006</v>
      </c>
      <c r="R28" s="2" t="s">
        <v>2</v>
      </c>
      <c r="S28" s="2">
        <v>365.29745400000002</v>
      </c>
      <c r="T28" s="2">
        <v>154.494519</v>
      </c>
      <c r="U28" s="2">
        <v>2.8289999999999999E-2</v>
      </c>
      <c r="V28" s="2">
        <v>2.8289999999999999E-2</v>
      </c>
      <c r="W28" s="2">
        <v>2.8289999999999999E-2</v>
      </c>
      <c r="X28" s="2">
        <v>1761.8036472000001</v>
      </c>
      <c r="Y28" s="2">
        <v>17.890880000000003</v>
      </c>
      <c r="Z28" s="2">
        <v>79.87</v>
      </c>
      <c r="AA28" s="4">
        <v>80.08</v>
      </c>
      <c r="AB28" s="2">
        <v>0</v>
      </c>
      <c r="AC28" s="2">
        <v>257.763915</v>
      </c>
      <c r="AD28" s="2">
        <v>111</v>
      </c>
      <c r="AE28" s="2">
        <v>69.75</v>
      </c>
      <c r="AF28" s="2">
        <v>69.75</v>
      </c>
      <c r="AG28" s="2">
        <v>69.78</v>
      </c>
      <c r="AH28" s="1"/>
    </row>
    <row r="29" spans="3:34" x14ac:dyDescent="0.25">
      <c r="C29" s="3">
        <v>0</v>
      </c>
      <c r="D29" s="3">
        <v>8</v>
      </c>
      <c r="E29" s="3">
        <v>2.8299999999999999E-2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1" t="s">
        <v>7</v>
      </c>
    </row>
    <row r="30" spans="3:34" x14ac:dyDescent="0.25">
      <c r="C30" s="3">
        <v>0</v>
      </c>
      <c r="D30" s="3">
        <v>9</v>
      </c>
      <c r="E30" s="3">
        <v>2.8299999999999999E-2</v>
      </c>
      <c r="F30" s="3">
        <v>0</v>
      </c>
      <c r="G30" s="3">
        <v>1</v>
      </c>
      <c r="H30" s="3">
        <v>205.08047999999999</v>
      </c>
      <c r="I30" s="3">
        <v>0</v>
      </c>
      <c r="J30" s="3">
        <v>79.86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1" t="s">
        <v>8</v>
      </c>
    </row>
    <row r="31" spans="3:34" x14ac:dyDescent="0.25">
      <c r="C31" s="3">
        <v>0</v>
      </c>
      <c r="D31" s="3">
        <v>10</v>
      </c>
      <c r="E31" s="3">
        <v>0</v>
      </c>
      <c r="F31" s="3">
        <v>0</v>
      </c>
      <c r="G31" s="3">
        <v>1</v>
      </c>
      <c r="H31" s="3">
        <v>854.50199999999995</v>
      </c>
      <c r="I31" s="3">
        <v>0</v>
      </c>
      <c r="J31" s="3">
        <v>79.86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</row>
    <row r="32" spans="3:34" x14ac:dyDescent="0.25">
      <c r="C32" s="3">
        <v>0</v>
      </c>
      <c r="D32" s="3">
        <v>11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305.19027420000003</v>
      </c>
      <c r="N32" s="3">
        <v>0</v>
      </c>
      <c r="O32" s="3">
        <v>69.790000000000006</v>
      </c>
      <c r="P32" s="3">
        <v>69.790000000000006</v>
      </c>
      <c r="Q32" s="3">
        <v>0</v>
      </c>
      <c r="S32" s="7">
        <f t="array" aca="1" ref="S32" ca="1">INDEX(C:C,MIN(IF(OFFSET(C2,COUNT(C:C)-20,,20),ROW(OFFSET(C2,COUNT(C:C)-20,,20)))))</f>
        <v>181.53692999999998</v>
      </c>
      <c r="T32" s="7">
        <f t="array" aca="1" ref="T32" ca="1">INDEX(D:D,MIN(IF(OFFSET(D2,COUNT(D:D)-20,,20),ROW(OFFSET(D2,COUNT(D:D)-20,,20)))))</f>
        <v>11.97513</v>
      </c>
      <c r="U32" s="7">
        <f t="array" aca="1" ref="U32" ca="1">INDEX(E:E,MIN(IF(OFFSET(E2,COUNT(E:E)-20,,20),ROW(OFFSET(E2,COUNT(E:E)-20,,20)))))</f>
        <v>2.8309999999999998E-2</v>
      </c>
      <c r="V32" s="7">
        <f t="array" aca="1" ref="V32" ca="1">INDEX(F:F,MIN(IF(OFFSET(F2,COUNT(F:F)-20,,20),ROW(OFFSET(F2,COUNT(F:F)-20,,20)))))</f>
        <v>2.8289999999999999E-2</v>
      </c>
      <c r="W32" s="7">
        <f t="array" aca="1" ref="W32" ca="1">INDEX(G:G,MIN(IF(OFFSET(G2,COUNT(G:G)-20,,20),ROW(OFFSET(G2,COUNT(G:G)-20,,20)))))</f>
        <v>2.8309999999999998E-2</v>
      </c>
      <c r="X32" s="7">
        <f t="array" aca="1" ref="X32" ca="1">INDEX(H:H,MIN(IF(OFFSET(H2,COUNT(H:H)-20,,20),ROW(OFFSET(H2,COUNT(H:H)-20,,20)))))</f>
        <v>280.33074800000003</v>
      </c>
      <c r="Y32" s="7">
        <f t="array" aca="1" ref="Y32" ca="1">INDEX(I:I,MIN(IF(OFFSET(I2,COUNT(I:I)-20,,20),ROW(OFFSET(I2,COUNT(I:I)-20,,20)))))</f>
        <v>239.70239670000001</v>
      </c>
      <c r="Z32" s="7">
        <f t="array" aca="1" ref="Z32" ca="1">INDEX(J:J,MIN(IF(OFFSET(J2,COUNT(J:J)-20,,20),ROW(OFFSET(J2,COUNT(J:J)-20,,20)))))</f>
        <v>79.900000000000006</v>
      </c>
      <c r="AA32" s="7">
        <f t="array" aca="1" ref="AA32" ca="1">INDEX(K:K,MIN(IF(OFFSET(K2,COUNT(K:K)-20,,20),ROW(OFFSET(K2,COUNT(K:K)-20,,20)))))</f>
        <v>80.08</v>
      </c>
      <c r="AB32" s="7">
        <f t="array" aca="1" ref="AB32" ca="1">INDEX(L:L,MIN(IF(OFFSET(L2,COUNT(L:L)-20,,20),ROW(OFFSET(L2,COUNT(L:L)-20,,20)))))</f>
        <v>0</v>
      </c>
      <c r="AC32" s="7">
        <f t="array" aca="1" ref="AC32" ca="1">INDEX(M:M,MIN(IF(OFFSET(M2,COUNT(M:M)-20,,20),ROW(OFFSET(M2,COUNT(M:M)-20,,20)))))</f>
        <v>391.65504299999998</v>
      </c>
      <c r="AD32" s="7">
        <f t="array" aca="1" ref="AD32" ca="1">INDEX(N:N,MIN(IF(OFFSET(N2,COUNT(N:N)-20,,20),ROW(OFFSET(N2,COUNT(N:N)-20,,20)))))</f>
        <v>322.62800360000006</v>
      </c>
      <c r="AE32" s="7">
        <f t="array" aca="1" ref="AE32" ca="1">INDEX(O:O,MIN(IF(OFFSET(O2,COUNT(O:O)-20,,20),ROW(OFFSET(O2,COUNT(O:O)-20,,20)))))</f>
        <v>69.790000000000006</v>
      </c>
      <c r="AF32" s="7">
        <f t="array" aca="1" ref="AF32" ca="1">INDEX(P:P,MIN(IF(OFFSET(P2,COUNT(P:P)-20,,20),ROW(OFFSET(P2,COUNT(P:P)-20,,20)))))</f>
        <v>69.81</v>
      </c>
      <c r="AG32" s="7">
        <f t="array" aca="1" ref="AG32" ca="1">INDEX(Q:Q,MIN(IF(OFFSET(Q2,COUNT(Q:Q)-20,,20),ROW(OFFSET(Q2,COUNT(Q:Q)-20,,20)))))</f>
        <v>69.790000000000006</v>
      </c>
    </row>
    <row r="33" spans="3:33" x14ac:dyDescent="0.25">
      <c r="C33" s="3">
        <v>0</v>
      </c>
      <c r="D33" s="3">
        <v>12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11.9805282</v>
      </c>
      <c r="O33" s="3">
        <v>69.78</v>
      </c>
      <c r="P33" s="3">
        <v>0</v>
      </c>
      <c r="Q33" s="2">
        <v>69.78</v>
      </c>
      <c r="S33" s="7">
        <f ca="1">IFERROR(-1/LOOKUP(,-1/OFFSET(C2,COUNT(C:C)-20,,20)),)</f>
        <v>365.29745400000002</v>
      </c>
      <c r="T33" s="7">
        <f ca="1">IFERROR(-1/LOOKUP(,-1/OFFSET(D2,COUNT(D:D)-20,,20)),)</f>
        <v>154.494519</v>
      </c>
      <c r="U33" s="7">
        <f ca="1">IFERROR(-1/LOOKUP(,-1/OFFSET(E2,COUNT(E:E)-20,,20)),)</f>
        <v>2.8290000000000003E-2</v>
      </c>
      <c r="V33" s="7">
        <f ca="1">IFERROR(-1/LOOKUP(,-1/OFFSET(F2,COUNT(F:F)-20,,20)),)</f>
        <v>2.8290000000000003E-2</v>
      </c>
      <c r="W33" s="7">
        <f ca="1">IFERROR(-1/LOOKUP(,-1/OFFSET(G2,COUNT(G:G)-20,,20)),)</f>
        <v>2.8290000000000003E-2</v>
      </c>
      <c r="X33" s="7">
        <f ca="1">IFERROR(-1/LOOKUP(,-1/OFFSET(H2,COUNT(H:H)-20,,20)),)</f>
        <v>1761.8036472000001</v>
      </c>
      <c r="Y33" s="7">
        <f ca="1">IFERROR(-1/LOOKUP(,-1/OFFSET(I2,COUNT(I:I)-20,,20)),)</f>
        <v>17.890880000000003</v>
      </c>
      <c r="Z33" s="7">
        <f ca="1">IFERROR(-1/LOOKUP(,-1/OFFSET(J2,COUNT(J:J)-20,,20)),)</f>
        <v>79.87</v>
      </c>
      <c r="AA33" s="7">
        <f ca="1">IFERROR(-1/LOOKUP(,-1/OFFSET(K2,COUNT(K:K)-20,,20)),)</f>
        <v>80.08</v>
      </c>
      <c r="AB33" s="7">
        <f ca="1">IFERROR(-1/LOOKUP(,-1/OFFSET(L2,COUNT(L:L)-20,,20)),)</f>
        <v>0</v>
      </c>
      <c r="AC33" s="7">
        <f ca="1">IFERROR(-1/LOOKUP(,-1/OFFSET(M2,COUNT(M:M)-20,,20)),)</f>
        <v>257.763915</v>
      </c>
      <c r="AD33" s="7">
        <f ca="1">IFERROR(-1/LOOKUP(,-1/OFFSET(N2,COUNT(N:N)-20,,20)),)</f>
        <v>111</v>
      </c>
      <c r="AE33" s="7">
        <f ca="1">IFERROR(-1/LOOKUP(,-1/OFFSET(O2,COUNT(O:O)-20,,20)),)</f>
        <v>69.75</v>
      </c>
      <c r="AF33" s="7">
        <f ca="1">IFERROR(-1/LOOKUP(,-1/OFFSET(P2,COUNT(P:P)-20,,20)),)</f>
        <v>69.75</v>
      </c>
      <c r="AG33" s="7">
        <f ca="1">IFERROR(-1/LOOKUP(,-1/OFFSET(Q2,COUNT(Q:Q)-20,,20)),)</f>
        <v>69.78</v>
      </c>
    </row>
    <row r="34" spans="3:33" x14ac:dyDescent="0.25">
      <c r="C34" s="3">
        <v>0</v>
      </c>
      <c r="D34" s="3">
        <v>13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10.464</v>
      </c>
      <c r="N34" s="3">
        <v>0</v>
      </c>
      <c r="O34" s="3">
        <v>69.760000000000005</v>
      </c>
      <c r="P34" s="3">
        <v>69.760000000000005</v>
      </c>
      <c r="Q34" s="3">
        <v>0</v>
      </c>
    </row>
    <row r="35" spans="3:33" x14ac:dyDescent="0.25">
      <c r="C35" s="3">
        <v>0</v>
      </c>
      <c r="D35" s="3">
        <v>14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2">
        <v>257.763915</v>
      </c>
      <c r="N35" s="3">
        <v>0</v>
      </c>
      <c r="O35" s="2">
        <v>69.75</v>
      </c>
      <c r="P35" s="2">
        <v>69.75</v>
      </c>
      <c r="Q35" s="3">
        <v>0</v>
      </c>
      <c r="S35" s="7">
        <f t="array" ref="S35">INDEX(C:C,MIN(IF(C99:INDEX(C:C,COUNT(C:C)-18),ROW(C99:INDEX(C:C,COUNT(C:C)-18)))))</f>
        <v>181.53692999999998</v>
      </c>
      <c r="T35" s="7">
        <f t="array" ref="T35">INDEX(D:D,MIN(IF(D99:INDEX(D:D,COUNT(D:D)-18),ROW(D99:INDEX(D:D,COUNT(D:D)-18)))))</f>
        <v>11.97513</v>
      </c>
      <c r="U35" s="7">
        <f t="array" ref="U35">INDEX(E:E,MIN(IF(E99:INDEX(E:E,COUNT(E:E)-18),ROW(E99:INDEX(E:E,COUNT(E:E)-18)))))</f>
        <v>2.8309999999999998E-2</v>
      </c>
      <c r="V35" s="7">
        <f t="array" ref="V35">INDEX(F:F,MIN(IF(F99:INDEX(F:F,COUNT(F:F)-18),ROW(F99:INDEX(F:F,COUNT(F:F)-18)))))</f>
        <v>2.8289999999999999E-2</v>
      </c>
      <c r="W35" s="7">
        <f t="array" ref="W35">INDEX(G:G,MIN(IF(G99:INDEX(G:G,COUNT(G:G)-18),ROW(G99:INDEX(G:G,COUNT(G:G)-18)))))</f>
        <v>2.8309999999999998E-2</v>
      </c>
      <c r="X35" s="7">
        <f t="array" ref="X35">INDEX(H:H,MIN(IF(H99:INDEX(H:H,COUNT(H:H)-18),ROW(H99:INDEX(H:H,COUNT(H:H)-18)))))</f>
        <v>280.33074800000003</v>
      </c>
      <c r="Y35" s="7">
        <f t="array" ref="Y35">INDEX(I:I,MIN(IF(I99:INDEX(I:I,COUNT(I:I)-18),ROW(I99:INDEX(I:I,COUNT(I:I)-18)))))</f>
        <v>239.70239670000001</v>
      </c>
      <c r="Z35" s="7">
        <f t="array" ref="Z35">INDEX(J:J,MIN(IF(J99:INDEX(J:J,COUNT(J:J)-18),ROW(J99:INDEX(J:J,COUNT(J:J)-18)))))</f>
        <v>79.900000000000006</v>
      </c>
      <c r="AA35" s="7">
        <f t="array" ref="AA35">INDEX(K:K,MIN(IF(K99:INDEX(K:K,COUNT(K:K)-18),ROW(K99:INDEX(K:K,COUNT(K:K)-18)))))</f>
        <v>80.08</v>
      </c>
      <c r="AB35" s="7">
        <f t="array" ref="AB35">INDEX(L:L,MIN(IF(L99:INDEX(L:L,COUNT(L:L)-18),ROW(L99:INDEX(L:L,COUNT(L:L)-18)))))</f>
        <v>0</v>
      </c>
      <c r="AC35" s="7">
        <f t="array" ref="AC35">INDEX(M:M,MIN(IF(M99:INDEX(M:M,COUNT(M:M)-18),ROW(M99:INDEX(M:M,COUNT(M:M)-18)))))</f>
        <v>391.65504299999998</v>
      </c>
      <c r="AD35" s="7">
        <f t="array" ref="AD35">INDEX(N:N,MIN(IF(N99:INDEX(N:N,COUNT(N:N)-18),ROW(N99:INDEX(N:N,COUNT(N:N)-18)))))</f>
        <v>322.62800360000006</v>
      </c>
      <c r="AE35" s="7">
        <f t="array" ref="AE35">INDEX(O:O,MIN(IF(O99:INDEX(O:O,COUNT(O:O)-18),ROW(O99:INDEX(O:O,COUNT(O:O)-18)))))</f>
        <v>69.790000000000006</v>
      </c>
      <c r="AF35" s="7">
        <f t="array" ref="AF35">INDEX(P:P,MIN(IF(P99:INDEX(P:P,COUNT(P:P)-18),ROW(P99:INDEX(P:P,COUNT(P:P)-18)))))</f>
        <v>69.81</v>
      </c>
      <c r="AG35" s="7">
        <f t="array" ref="AG35">INDEX(Q:Q,MIN(IF(Q99:INDEX(Q:Q,COUNT(Q:Q)-18),ROW(Q99:INDEX(Q:Q,COUNT(Q:Q)-18)))))</f>
        <v>69.790000000000006</v>
      </c>
    </row>
    <row r="36" spans="3:33" x14ac:dyDescent="0.25">
      <c r="C36" s="3">
        <v>0</v>
      </c>
      <c r="D36" s="3">
        <v>15</v>
      </c>
      <c r="E36" s="3">
        <v>0</v>
      </c>
      <c r="F36" s="3">
        <v>0</v>
      </c>
      <c r="G36" s="3">
        <v>1</v>
      </c>
      <c r="H36" s="2">
        <v>1761.8036472000001</v>
      </c>
      <c r="I36" s="3">
        <v>0</v>
      </c>
      <c r="J36" s="3">
        <v>80.08</v>
      </c>
      <c r="K36" s="4">
        <v>80.08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S36" s="7">
        <f>IFERROR(-1/LOOKUP(,-1/C99:INDEX(C:C,COUNT(C:C)-18)),)</f>
        <v>365.29745400000002</v>
      </c>
      <c r="T36" s="7">
        <f>IFERROR(-1/LOOKUP(,-1/D99:INDEX(D:D,COUNT(D:D)-18)),)</f>
        <v>154.494519</v>
      </c>
      <c r="U36" s="7">
        <f>IFERROR(-1/LOOKUP(,-1/E99:INDEX(E:E,COUNT(E:E)-18)),)</f>
        <v>2.8290000000000003E-2</v>
      </c>
      <c r="V36" s="7">
        <f>IFERROR(-1/LOOKUP(,-1/F99:INDEX(F:F,COUNT(F:F)-18)),)</f>
        <v>2.8290000000000003E-2</v>
      </c>
      <c r="W36" s="7">
        <f>IFERROR(-1/LOOKUP(,-1/G99:INDEX(G:G,COUNT(G:G)-18)),)</f>
        <v>2.8290000000000003E-2</v>
      </c>
      <c r="X36" s="7">
        <f>IFERROR(-1/LOOKUP(,-1/H99:INDEX(H:H,COUNT(H:H)-18)),)</f>
        <v>1761.8036472000001</v>
      </c>
      <c r="Y36" s="7">
        <f>IFERROR(-1/LOOKUP(,-1/I99:INDEX(I:I,COUNT(I:I)-18)),)</f>
        <v>17.890880000000003</v>
      </c>
      <c r="Z36" s="7">
        <f>IFERROR(-1/LOOKUP(,-1/J99:INDEX(J:J,COUNT(J:J)-18)),)</f>
        <v>79.87</v>
      </c>
      <c r="AA36" s="7">
        <f>IFERROR(-1/LOOKUP(,-1/K99:INDEX(K:K,COUNT(K:K)-18)),)</f>
        <v>80.08</v>
      </c>
      <c r="AB36" s="7">
        <f>IFERROR(-1/LOOKUP(,-1/L99:INDEX(L:L,COUNT(L:L)-18)),)</f>
        <v>0</v>
      </c>
      <c r="AC36" s="7">
        <f>IFERROR(-1/LOOKUP(,-1/M99:INDEX(M:M,COUNT(M:M)-18)),)</f>
        <v>257.763915</v>
      </c>
      <c r="AD36" s="7">
        <f>IFERROR(-1/LOOKUP(,-1/N99:INDEX(N:N,COUNT(N:N)-18)),)</f>
        <v>111</v>
      </c>
      <c r="AE36" s="7">
        <f>IFERROR(-1/LOOKUP(,-1/O99:INDEX(O:O,COUNT(O:O)-18)),)</f>
        <v>69.75</v>
      </c>
      <c r="AF36" s="7">
        <f>IFERROR(-1/LOOKUP(,-1/P99:INDEX(P:P,COUNT(P:P)-18)),)</f>
        <v>69.75</v>
      </c>
      <c r="AG36" s="7">
        <f>IFERROR(-1/LOOKUP(,-1/Q99:INDEX(Q:Q,COUNT(Q:Q)-18)),)</f>
        <v>69.78</v>
      </c>
    </row>
    <row r="37" spans="3:33" x14ac:dyDescent="0.25">
      <c r="C37" s="3">
        <v>0</v>
      </c>
      <c r="D37" s="3">
        <v>16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3:33" x14ac:dyDescent="0.25">
      <c r="C38" s="5">
        <v>181.53692999999998</v>
      </c>
      <c r="D38" s="3">
        <v>17</v>
      </c>
      <c r="E38" s="3">
        <v>2.8289999999999999E-2</v>
      </c>
      <c r="F38" s="5">
        <v>2.8289999999999999E-2</v>
      </c>
      <c r="G38" s="3">
        <v>1</v>
      </c>
      <c r="H38" s="3">
        <v>0</v>
      </c>
      <c r="I38" s="2">
        <v>17.890880000000003</v>
      </c>
      <c r="J38" s="2">
        <v>79.87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S38">
        <f t="array" aca="1" ref="S38" ca="1">OFFSET(C1,MIN(IF((C1:C60&lt;&gt;0)*(ABS((MATCH(9^9,C:C,1)-ROW(1:60))*2-$T24+1)&lt;$T24),ROW(1:60)-1)),)</f>
        <v>181.53692999999998</v>
      </c>
      <c r="T38" s="1">
        <f t="array" aca="1" ref="T38" ca="1">OFFSET(D1,MIN(IF((D1:D60&lt;&gt;0)*(ABS((MATCH(9^9,D:D,1)-ROW(1:60))*2-$T24+1)&lt;$T24),ROW(1:60)-1)),)</f>
        <v>11.97513</v>
      </c>
      <c r="U38" s="1">
        <f t="array" aca="1" ref="U38" ca="1">OFFSET(E1,MIN(IF((E1:E60&lt;&gt;0)*(ABS((MATCH(9^9,E:E,1)-ROW(1:60))*2-$T24+1)&lt;$T24),ROW(1:60)-1)),)</f>
        <v>2.8309999999999998E-2</v>
      </c>
      <c r="V38" s="1">
        <f t="array" aca="1" ref="V38" ca="1">OFFSET(F1,MIN(IF((F1:F60&lt;&gt;0)*(ABS((MATCH(9^9,F:F,1)-ROW(1:60))*2-$T24+1)&lt;$T24),ROW(1:60)-1)),)</f>
        <v>2.8289999999999999E-2</v>
      </c>
      <c r="W38" s="1">
        <f t="array" aca="1" ref="W38" ca="1">OFFSET(G1,MIN(IF((G1:G60&lt;&gt;0)*(ABS((MATCH(9^9,G:G,1)-ROW(1:60))*2-$T24+1)&lt;$T24),ROW(1:60)-1)),)</f>
        <v>2.8309999999999998E-2</v>
      </c>
      <c r="X38" s="1">
        <f t="array" aca="1" ref="X38" ca="1">OFFSET(H1,MIN(IF((H1:H60&lt;&gt;0)*(ABS((MATCH(9^9,H:H,1)-ROW(1:60))*2-$T24+1)&lt;$T24),ROW(1:60)-1)),)</f>
        <v>280.33074800000003</v>
      </c>
      <c r="Y38" s="1">
        <f t="array" aca="1" ref="Y38" ca="1">OFFSET(I1,MIN(IF((I1:I60&lt;&gt;0)*(ABS((MATCH(9^9,I:I,1)-ROW(1:60))*2-$T24+1)&lt;$T24),ROW(1:60)-1)),)</f>
        <v>239.70239670000001</v>
      </c>
      <c r="Z38" s="1">
        <f t="array" aca="1" ref="Z38" ca="1">OFFSET(J1,MIN(IF((J1:J60&lt;&gt;0)*(ABS((MATCH(9^9,J:J,1)-ROW(1:60))*2-$T24+1)&lt;$T24),ROW(1:60)-1)),)</f>
        <v>79.900000000000006</v>
      </c>
      <c r="AA38" s="1">
        <f t="array" aca="1" ref="AA38" ca="1">OFFSET(K1,MIN(IF((K1:K60&lt;&gt;0)*(ABS((MATCH(9^9,K:K,1)-ROW(1:60))*2-$T24+1)&lt;$T24),ROW(1:60)-1)),)</f>
        <v>80.08</v>
      </c>
      <c r="AB38" s="1">
        <f t="array" aca="1" ref="AB38" ca="1">OFFSET(L1,MIN(IF((L1:L60&lt;&gt;0)*(ABS((MATCH(9^9,L:L,1)-ROW(1:60))*2-$T24+1)&lt;$T24),ROW(1:60)-1)),)</f>
        <v>0</v>
      </c>
      <c r="AC38" s="1">
        <f t="array" aca="1" ref="AC38" ca="1">OFFSET(M1,MIN(IF((M1:M60&lt;&gt;0)*(ABS((MATCH(9^9,M:M,1)-ROW(1:60))*2-$T24+1)&lt;$T24),ROW(1:60)-1)),)</f>
        <v>391.65504299999998</v>
      </c>
      <c r="AD38" s="1">
        <f t="array" aca="1" ref="AD38" ca="1">OFFSET(N1,MIN(IF((N1:N60&lt;&gt;0)*(ABS((MATCH(9^9,N:N,1)-ROW(1:60))*2-$T24+1)&lt;$T24),ROW(1:60)-1)),)</f>
        <v>322.62800360000006</v>
      </c>
      <c r="AE38" s="1">
        <f t="array" aca="1" ref="AE38" ca="1">OFFSET(O1,MIN(IF((O1:O60&lt;&gt;0)*(ABS((MATCH(9^9,O:O,1)-ROW(1:60))*2-$T24+1)&lt;$T24),ROW(1:60)-1)),)</f>
        <v>69.790000000000006</v>
      </c>
      <c r="AF38" s="1">
        <f t="array" aca="1" ref="AF38" ca="1">OFFSET(P1,MIN(IF((P1:P60&lt;&gt;0)*(ABS((MATCH(9^9,P:P,1)-ROW(1:60))*2-$T24+1)&lt;$T24),ROW(1:60)-1)),)</f>
        <v>69.81</v>
      </c>
      <c r="AG38" s="1">
        <f t="array" aca="1" ref="AG38" ca="1">OFFSET(Q1,MIN(IF((Q1:Q60&lt;&gt;0)*(ABS((MATCH(9^9,Q:Q,1)-ROW(1:60))*2-$T24+1)&lt;$T24),ROW(1:60)-1)),)</f>
        <v>69.790000000000006</v>
      </c>
    </row>
    <row r="39" spans="3:33" x14ac:dyDescent="0.25">
      <c r="C39" s="2">
        <v>365.29745400000002</v>
      </c>
      <c r="D39" s="2">
        <v>154.494519</v>
      </c>
      <c r="E39" s="2">
        <v>2.8289999999999999E-2</v>
      </c>
      <c r="F39" s="2">
        <v>2.8289999999999999E-2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S39">
        <f t="array" aca="1" ref="S39" ca="1">OFFSET(C1,MAX(((C1:C60&lt;&gt;0)*(ABS((MATCH(9^9,C:C,1)-ROW(1:60))*2-$T24+1)&lt;$T24)*ROW(1:60))-1),)</f>
        <v>365.29745400000002</v>
      </c>
      <c r="T39" s="1">
        <f t="array" aca="1" ref="T39" ca="1">OFFSET(D1,MAX(((D1:D60&lt;&gt;0)*(ABS((MATCH(9^9,D:D,1)-ROW(1:60))*2-$T24+1)&lt;$T24)*ROW(1:60))-1),)</f>
        <v>154.494519</v>
      </c>
      <c r="U39" s="1">
        <f t="array" aca="1" ref="U39" ca="1">OFFSET(E1,MAX(((E1:E60&lt;&gt;0)*(ABS((MATCH(9^9,E:E,1)-ROW(1:60))*2-$T24+1)&lt;$T24)*ROW(1:60))-1),)</f>
        <v>2.8289999999999999E-2</v>
      </c>
      <c r="V39" s="1">
        <f t="array" aca="1" ref="V39" ca="1">OFFSET(F1,MAX(((F1:F60&lt;&gt;0)*(ABS((MATCH(9^9,F:F,1)-ROW(1:60))*2-$T24+1)&lt;$T24)*ROW(1:60))-1),)</f>
        <v>2.8289999999999999E-2</v>
      </c>
      <c r="W39" s="1">
        <f t="array" aca="1" ref="W39" ca="1">OFFSET(G1,MAX(((G1:G60&lt;&gt;0)*(ABS((MATCH(9^9,G:G,1)-ROW(1:60))*2-$T24+1)&lt;$T24)*ROW(1:60))-1),)</f>
        <v>2.8289999999999999E-2</v>
      </c>
      <c r="X39" s="1">
        <f t="array" aca="1" ref="X39" ca="1">OFFSET(H1,MAX(((H1:H60&lt;&gt;0)*(ABS((MATCH(9^9,H:H,1)-ROW(1:60))*2-$T24+1)&lt;$T24)*ROW(1:60))-1),)</f>
        <v>1761.8036472000001</v>
      </c>
      <c r="Y39" s="1">
        <f t="array" aca="1" ref="Y39" ca="1">OFFSET(I1,MAX(((I1:I60&lt;&gt;0)*(ABS((MATCH(9^9,I:I,1)-ROW(1:60))*2-$T24+1)&lt;$T24)*ROW(1:60))-1),)</f>
        <v>17.890880000000003</v>
      </c>
      <c r="Z39" s="1">
        <f t="array" aca="1" ref="Z39" ca="1">OFFSET(J1,MAX(((J1:J60&lt;&gt;0)*(ABS((MATCH(9^9,J:J,1)-ROW(1:60))*2-$T24+1)&lt;$T24)*ROW(1:60))-1),)</f>
        <v>79.87</v>
      </c>
      <c r="AA39" s="1">
        <f t="array" aca="1" ref="AA39" ca="1">OFFSET(K1,MAX(((K1:K60&lt;&gt;0)*(ABS((MATCH(9^9,K:K,1)-ROW(1:60))*2-$T24+1)&lt;$T24)*ROW(1:60))-1),)</f>
        <v>80.08</v>
      </c>
      <c r="AB39" s="1" t="e">
        <f t="array" aca="1" ref="AB39" ca="1">OFFSET(L1,MAX(((L1:L60&lt;&gt;0)*(ABS((MATCH(9^9,L:L,1)-ROW(1:60))*2-$T24+1)&lt;$T24)*ROW(1:60))-1),)</f>
        <v>#REF!</v>
      </c>
      <c r="AC39" s="1">
        <f t="array" aca="1" ref="AC39" ca="1">OFFSET(M1,MAX(((M1:M60&lt;&gt;0)*(ABS((MATCH(9^9,M:M,1)-ROW(1:60))*2-$T24+1)&lt;$T24)*ROW(1:60))-1),)</f>
        <v>257.763915</v>
      </c>
      <c r="AD39" s="1">
        <f t="array" aca="1" ref="AD39" ca="1">OFFSET(N1,MAX(((N1:N60&lt;&gt;0)*(ABS((MATCH(9^9,N:N,1)-ROW(1:60))*2-$T24+1)&lt;$T24)*ROW(1:60))-1),)</f>
        <v>111</v>
      </c>
      <c r="AE39" s="1">
        <f t="array" aca="1" ref="AE39" ca="1">OFFSET(O1,MAX(((O1:O60&lt;&gt;0)*(ABS((MATCH(9^9,O:O,1)-ROW(1:60))*2-$T24+1)&lt;$T24)*ROW(1:60))-1),)</f>
        <v>69.75</v>
      </c>
      <c r="AF39" s="1">
        <f t="array" aca="1" ref="AF39" ca="1">OFFSET(P1,MAX(((P1:P60&lt;&gt;0)*(ABS((MATCH(9^9,P:P,1)-ROW(1:60))*2-$T24+1)&lt;$T24)*ROW(1:60))-1),)</f>
        <v>69.75</v>
      </c>
      <c r="AG39" s="1">
        <f t="array" aca="1" ref="AG39" ca="1">OFFSET(Q1,MAX(((Q1:Q60&lt;&gt;0)*(ABS((MATCH(9^9,Q:Q,1)-ROW(1:60))*2-$T24+1)&lt;$T24)*ROW(1:60))-1),)</f>
        <v>69.78</v>
      </c>
    </row>
    <row r="40" spans="3:33" x14ac:dyDescent="0.25">
      <c r="C40" s="3">
        <v>0</v>
      </c>
      <c r="D40" s="3">
        <v>0</v>
      </c>
      <c r="E40" s="3">
        <v>0</v>
      </c>
      <c r="F40" s="3">
        <v>0</v>
      </c>
      <c r="G40" s="2">
        <v>2.8289999999999999E-2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2">
        <v>111</v>
      </c>
      <c r="O40" s="3">
        <v>0</v>
      </c>
      <c r="P40" s="3">
        <v>0</v>
      </c>
      <c r="Q40" s="3">
        <v>0</v>
      </c>
    </row>
    <row r="41" spans="3:33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S41" s="1">
        <f t="array" ref="S41">INDEX(C:C,MIN(IF((C1:C60&lt;&gt;0)*(ABS((MATCH(9^9,C:C,1)-ROW(1:60))*2-$T24+1)&lt;$T24),ROW(1:60))))</f>
        <v>181.53692999999998</v>
      </c>
      <c r="T41" s="1">
        <f t="array" ref="T41">INDEX(D:D,MIN(IF((D1:D60&lt;&gt;0)*(ABS((MATCH(9^9,D:D,1)-ROW(1:60))*2-$T24+1)&lt;$T24),ROW(1:60))))</f>
        <v>11.97513</v>
      </c>
      <c r="U41" s="1">
        <f t="array" ref="U41">INDEX(E:E,MIN(IF((E1:E60&lt;&gt;0)*(ABS((MATCH(9^9,E:E,1)-ROW(1:60))*2-$T24+1)&lt;$T24),ROW(1:60))))</f>
        <v>2.8309999999999998E-2</v>
      </c>
      <c r="V41" s="1">
        <f t="array" ref="V41">INDEX(F:F,MIN(IF((F1:F60&lt;&gt;0)*(ABS((MATCH(9^9,F:F,1)-ROW(1:60))*2-$T24+1)&lt;$T24),ROW(1:60))))</f>
        <v>2.8289999999999999E-2</v>
      </c>
      <c r="W41" s="1">
        <f t="array" ref="W41">INDEX(G:G,MIN(IF((G1:G60&lt;&gt;0)*(ABS((MATCH(9^9,G:G,1)-ROW(1:60))*2-$T24+1)&lt;$T24),ROW(1:60))))</f>
        <v>2.8309999999999998E-2</v>
      </c>
      <c r="X41" s="1">
        <f t="array" ref="X41">INDEX(H:H,MIN(IF((H1:H60&lt;&gt;0)*(ABS((MATCH(9^9,H:H,1)-ROW(1:60))*2-$T24+1)&lt;$T24),ROW(1:60))))</f>
        <v>280.33074800000003</v>
      </c>
      <c r="Y41" s="1">
        <f t="array" ref="Y41">INDEX(I:I,MIN(IF((I1:I60&lt;&gt;0)*(ABS((MATCH(9^9,I:I,1)-ROW(1:60))*2-$T24+1)&lt;$T24),ROW(1:60))))</f>
        <v>239.70239670000001</v>
      </c>
      <c r="Z41" s="1">
        <f t="array" ref="Z41">INDEX(J:J,MIN(IF((J1:J60&lt;&gt;0)*(ABS((MATCH(9^9,J:J,1)-ROW(1:60))*2-$T24+1)&lt;$T24),ROW(1:60))))</f>
        <v>79.900000000000006</v>
      </c>
      <c r="AA41" s="1">
        <f t="array" ref="AA41">INDEX(K:K,MIN(IF((K1:K60&lt;&gt;0)*(ABS((MATCH(9^9,K:K,1)-ROW(1:60))*2-$T24+1)&lt;$T24),ROW(1:60))))</f>
        <v>80.08</v>
      </c>
      <c r="AB41" s="1">
        <f t="array" ref="AB41">INDEX(L:L,MIN(IF((L1:L60&lt;&gt;0)*(ABS((MATCH(9^9,L:L,1)-ROW(1:60))*2-$T24+1)&lt;$T24),ROW(1:60))))</f>
        <v>0</v>
      </c>
      <c r="AC41" s="1">
        <f t="array" ref="AC41">INDEX(M:M,MIN(IF((M1:M60&lt;&gt;0)*(ABS((MATCH(9^9,M:M,1)-ROW(1:60))*2-$T24+1)&lt;$T24),ROW(1:60))))</f>
        <v>391.65504299999998</v>
      </c>
      <c r="AD41" s="1">
        <f t="array" ref="AD41">INDEX(N:N,MIN(IF((N1:N60&lt;&gt;0)*(ABS((MATCH(9^9,N:N,1)-ROW(1:60))*2-$T24+1)&lt;$T24),ROW(1:60))))</f>
        <v>322.62800360000006</v>
      </c>
      <c r="AE41" s="1">
        <f t="array" ref="AE41">INDEX(O:O,MIN(IF((O1:O60&lt;&gt;0)*(ABS((MATCH(9^9,O:O,1)-ROW(1:60))*2-$T24+1)&lt;$T24),ROW(1:60))))</f>
        <v>69.790000000000006</v>
      </c>
      <c r="AF41" s="1">
        <f t="array" ref="AF41">INDEX(P:P,MIN(IF((P1:P60&lt;&gt;0)*(ABS((MATCH(9^9,P:P,1)-ROW(1:60))*2-$T24+1)&lt;$T24),ROW(1:60))))</f>
        <v>69.81</v>
      </c>
      <c r="AG41" s="1">
        <f t="array" ref="AG41">INDEX(Q:Q,MIN(IF((Q1:Q60&lt;&gt;0)*(ABS((MATCH(9^9,Q:Q,1)-ROW(1:60))*2-$T24+1)&lt;$T24),ROW(1:60))))</f>
        <v>69.790000000000006</v>
      </c>
    </row>
    <row r="42" spans="3:33" x14ac:dyDescent="0.25">
      <c r="S42" s="1">
        <f t="array" ref="S42">IFERROR(INDEX(INDEX(C:C,MATCH(9^9,C:C,1)-19):INDEX(C:C,MATCH(9^9,C:C,1)),MATCH(2,1/(INDEX(C:C,MATCH(9^9,C:C,1)-19):INDEX(C:C,MATCH(9^9,C:C,1))&lt;&gt;0),1)),)</f>
        <v>365.29745400000002</v>
      </c>
      <c r="T42" s="1">
        <f t="array" ref="T42">IFERROR(INDEX(INDEX(D:D,MATCH(9^9,D:D,1)-19):INDEX(D:D,MATCH(9^9,D:D,1)),MATCH(2,1/(INDEX(D:D,MATCH(9^9,D:D,1)-19):INDEX(D:D,MATCH(9^9,D:D,1))&lt;&gt;0),1)),)</f>
        <v>154.494519</v>
      </c>
      <c r="U42" s="1">
        <f t="array" ref="U42">IFERROR(INDEX(INDEX(E:E,MATCH(9^9,E:E,1)-19):INDEX(E:E,MATCH(9^9,E:E,1)),MATCH(2,1/(INDEX(E:E,MATCH(9^9,E:E,1)-19):INDEX(E:E,MATCH(9^9,E:E,1))&lt;&gt;0),1)),)</f>
        <v>2.8289999999999999E-2</v>
      </c>
      <c r="V42" s="1">
        <f t="array" ref="V42">IFERROR(INDEX(INDEX(F:F,MATCH(9^9,F:F,1)-19):INDEX(F:F,MATCH(9^9,F:F,1)),MATCH(2,1/(INDEX(F:F,MATCH(9^9,F:F,1)-19):INDEX(F:F,MATCH(9^9,F:F,1))&lt;&gt;0),1)),)</f>
        <v>2.8289999999999999E-2</v>
      </c>
      <c r="W42" s="1">
        <f t="array" ref="W42">IFERROR(INDEX(INDEX(G:G,MATCH(9^9,G:G,1)-19):INDEX(G:G,MATCH(9^9,G:G,1)),MATCH(2,1/(INDEX(G:G,MATCH(9^9,G:G,1)-19):INDEX(G:G,MATCH(9^9,G:G,1))&lt;&gt;0),1)),)</f>
        <v>2.8289999999999999E-2</v>
      </c>
      <c r="X42" s="1">
        <f t="array" ref="X42">IFERROR(INDEX(INDEX(H:H,MATCH(9^9,H:H,1)-19):INDEX(H:H,MATCH(9^9,H:H,1)),MATCH(2,1/(INDEX(H:H,MATCH(9^9,H:H,1)-19):INDEX(H:H,MATCH(9^9,H:H,1))&lt;&gt;0),1)),)</f>
        <v>1761.8036472000001</v>
      </c>
      <c r="Y42" s="1">
        <f t="array" ref="Y42">IFERROR(INDEX(INDEX(I:I,MATCH(9^9,I:I,1)-19):INDEX(I:I,MATCH(9^9,I:I,1)),MATCH(2,1/(INDEX(I:I,MATCH(9^9,I:I,1)-19):INDEX(I:I,MATCH(9^9,I:I,1))&lt;&gt;0),1)),)</f>
        <v>17.890880000000003</v>
      </c>
      <c r="Z42" s="1">
        <f t="array" ref="Z42">IFERROR(INDEX(INDEX(J:J,MATCH(9^9,J:J,1)-19):INDEX(J:J,MATCH(9^9,J:J,1)),MATCH(2,1/(INDEX(J:J,MATCH(9^9,J:J,1)-19):INDEX(J:J,MATCH(9^9,J:J,1))&lt;&gt;0),1)),)</f>
        <v>79.87</v>
      </c>
      <c r="AA42" s="1">
        <f t="array" ref="AA42">IFERROR(INDEX(INDEX(K:K,MATCH(9^9,K:K,1)-19):INDEX(K:K,MATCH(9^9,K:K,1)),MATCH(2,1/(INDEX(K:K,MATCH(9^9,K:K,1)-19):INDEX(K:K,MATCH(9^9,K:K,1))&lt;&gt;0),1)),)</f>
        <v>80.08</v>
      </c>
      <c r="AB42" s="1">
        <f t="array" ref="AB42">IFERROR(INDEX(INDEX(L:L,MATCH(9^9,L:L,1)-19):INDEX(L:L,MATCH(9^9,L:L,1)),MATCH(2,1/(INDEX(L:L,MATCH(9^9,L:L,1)-19):INDEX(L:L,MATCH(9^9,L:L,1))&lt;&gt;0),1)),)</f>
        <v>0</v>
      </c>
      <c r="AC42" s="1">
        <f t="array" ref="AC42">IFERROR(INDEX(INDEX(M:M,MATCH(9^9,M:M,1)-19):INDEX(M:M,MATCH(9^9,M:M,1)),MATCH(2,1/(INDEX(M:M,MATCH(9^9,M:M,1)-19):INDEX(M:M,MATCH(9^9,M:M,1))&lt;&gt;0),1)),)</f>
        <v>257.763915</v>
      </c>
      <c r="AD42" s="1">
        <f t="array" ref="AD42">IFERROR(INDEX(INDEX(N:N,MATCH(9^9,N:N,1)-19):INDEX(N:N,MATCH(9^9,N:N,1)),MATCH(2,1/(INDEX(N:N,MATCH(9^9,N:N,1)-19):INDEX(N:N,MATCH(9^9,N:N,1))&lt;&gt;0),1)),)</f>
        <v>111</v>
      </c>
      <c r="AE42" s="1">
        <f t="array" ref="AE42">IFERROR(INDEX(INDEX(O:O,MATCH(9^9,O:O,1)-19):INDEX(O:O,MATCH(9^9,O:O,1)),MATCH(2,1/(INDEX(O:O,MATCH(9^9,O:O,1)-19):INDEX(O:O,MATCH(9^9,O:O,1))&lt;&gt;0),1)),)</f>
        <v>69.75</v>
      </c>
      <c r="AF42" s="1">
        <f t="array" ref="AF42">IFERROR(INDEX(INDEX(P:P,MATCH(9^9,P:P,1)-19):INDEX(P:P,MATCH(9^9,P:P,1)),MATCH(2,1/(INDEX(P:P,MATCH(9^9,P:P,1)-19):INDEX(P:P,MATCH(9^9,P:P,1))&lt;&gt;0),1)),)</f>
        <v>69.75</v>
      </c>
      <c r="AG42" s="1">
        <f t="array" ref="AG42">IFERROR(INDEX(INDEX(Q:Q,MATCH(9^9,Q:Q,1)-19):INDEX(Q:Q,MATCH(9^9,Q:Q,1)),MATCH(2,1/(INDEX(Q:Q,MATCH(9^9,Q:Q,1)-19):INDEX(Q:Q,MATCH(9^9,Q:Q,1))&lt;&gt;0),1)),)</f>
        <v>69.78</v>
      </c>
    </row>
  </sheetData>
  <conditionalFormatting sqref="S38:AG38">
    <cfRule type="expression" dxfId="15" priority="12">
      <formula>IFERROR(S38&lt;&gt;S$27,1)</formula>
    </cfRule>
  </conditionalFormatting>
  <conditionalFormatting sqref="S39:AG39">
    <cfRule type="expression" dxfId="14" priority="11">
      <formula>IFERROR(S39&lt;&gt;S$28,1)</formula>
    </cfRule>
  </conditionalFormatting>
  <conditionalFormatting sqref="S41:AG41">
    <cfRule type="expression" dxfId="13" priority="10">
      <formula>IFERROR(S41&lt;&gt;S$27,1)</formula>
    </cfRule>
  </conditionalFormatting>
  <conditionalFormatting sqref="S42:AG42">
    <cfRule type="expression" dxfId="12" priority="9">
      <formula>IFERROR(S42&lt;&gt;S$28,1)</formula>
    </cfRule>
  </conditionalFormatting>
  <conditionalFormatting sqref="S32:AG32">
    <cfRule type="expression" dxfId="7" priority="4">
      <formula>IFERROR(S32&lt;&gt;S$27,1)</formula>
    </cfRule>
  </conditionalFormatting>
  <conditionalFormatting sqref="S33:AG33">
    <cfRule type="expression" dxfId="6" priority="3">
      <formula>IFERROR(S33&lt;&gt;S$28,1)</formula>
    </cfRule>
  </conditionalFormatting>
  <conditionalFormatting sqref="S35:AG35">
    <cfRule type="expression" dxfId="5" priority="2">
      <formula>IFERROR(S35&lt;&gt;S$27,1)</formula>
    </cfRule>
  </conditionalFormatting>
  <conditionalFormatting sqref="S36:AG36">
    <cfRule type="expression" dxfId="3" priority="1">
      <formula>IFERROR(S36&lt;&gt;S$28,1)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2018-12-15T12:11:36Z</dcterms:created>
  <dcterms:modified xsi:type="dcterms:W3CDTF">2018-12-17T06:51:55Z</dcterms:modified>
</cp:coreProperties>
</file>