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"/>
  </bookViews>
  <sheets>
    <sheet name="январь" sheetId="1" r:id="rId1"/>
    <sheet name="февраль" sheetId="2" r:id="rId2"/>
    <sheet name="Лист3" sheetId="3" r:id="rId3"/>
  </sheets>
  <externalReferences>
    <externalReference r:id="rId6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<sst xmlns="http://schemas.openxmlformats.org/spreadsheetml/2006/main" count="26" uniqueCount="12">
  <si>
    <t>СУММА</t>
  </si>
  <si>
    <t>ОТ КОГО</t>
  </si>
  <si>
    <t>Вася</t>
  </si>
  <si>
    <t>Петя</t>
  </si>
  <si>
    <t>Ира</t>
  </si>
  <si>
    <t>Маша</t>
  </si>
  <si>
    <t>Игорь</t>
  </si>
  <si>
    <t>Артем</t>
  </si>
  <si>
    <t>Слава</t>
  </si>
  <si>
    <t>%</t>
  </si>
  <si>
    <t>курс</t>
  </si>
  <si>
    <t>$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</si>
</sst>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[&gt;=1600000]&quot;1500000&quot;;[&gt;=500000]0;\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34" borderId="0" xfId="0" applyNumberFormat="1" applyFill="1" applyAlignment="1">
      <alignment/>
    </xf>
    <xf numFmtId="4" fontId="19" fillId="33" borderId="0" xfId="0" applyNumberFormat="1" applyFont="1" applyFill="1" applyAlignment="1">
      <alignment/>
    </xf>
    <xf numFmtId="4" fontId="29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wrapText="1"/>
    </xf>
    <xf numFmtId="0" fontId="2" fillId="0" borderId="0" xfId="0" applyFont="1" applyFill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33" borderId="0" xfId="0" applyNumberFormat="1" applyFont="1" applyFill="1" applyAlignment="1">
      <alignment horizontal="center" vertical="center"/>
    </xf>
    <xf numFmtId="14" fontId="29" fillId="33" borderId="0" xfId="0" applyNumberFormat="1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4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6" fontId="38" fillId="16" borderId="0" xfId="0" applyNumberFormat="1" applyFont="1" applyFill="1" applyAlignment="1">
      <alignment/>
    </xf>
    <xf numFmtId="4" fontId="0" fillId="12" borderId="0" xfId="0" applyNumberFormat="1" applyFill="1" applyAlignment="1">
      <alignment/>
    </xf>
    <xf numFmtId="4" fontId="20" fillId="12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0"/>
  <sheetViews>
    <sheetView zoomScalePageLayoutView="0" workbookViewId="0" topLeftCell="A1">
      <selection activeCell="A2" sqref="A2:A10"/>
    </sheetView>
  </sheetViews>
  <sheetFormatPr defaultColWidth="9.140625" defaultRowHeight="15"/>
  <cols>
    <col min="1" max="1" width="9.140625" style="1" customWidth="1"/>
    <col min="2" max="2" width="11.8515625" style="0" customWidth="1"/>
    <col min="3" max="3" width="14.421875" style="0" customWidth="1"/>
  </cols>
  <sheetData>
    <row r="1" spans="2:11" ht="15">
      <c r="B1" s="18" t="s">
        <v>1</v>
      </c>
      <c r="C1" s="19" t="s">
        <v>0</v>
      </c>
      <c r="D1" s="5"/>
      <c r="E1" s="9"/>
      <c r="F1" s="5"/>
      <c r="G1" s="9"/>
      <c r="H1" s="4"/>
      <c r="I1" s="9"/>
      <c r="J1" s="3"/>
      <c r="K1" s="10"/>
    </row>
    <row r="2" spans="1:11" ht="15">
      <c r="A2" s="29">
        <v>43101</v>
      </c>
      <c r="B2" s="1" t="s">
        <v>2</v>
      </c>
      <c r="C2" s="11">
        <v>144500</v>
      </c>
      <c r="D2" s="1">
        <f>IF(C2&gt;0,IF(C2&lt;500000,1.55,IF(C2&gt;16000000,0.75,(1.55-(C2*0.00000005)))),0)</f>
        <v>1.55</v>
      </c>
      <c r="E2" s="8">
        <f>PRODUCT(C2,D2/100)</f>
        <v>2239.75</v>
      </c>
      <c r="F2" s="7">
        <v>66.9227</v>
      </c>
      <c r="G2" s="8">
        <f>E2/F2</f>
        <v>33.46771723197062</v>
      </c>
      <c r="H2" s="6"/>
      <c r="I2" s="11"/>
      <c r="J2" s="1"/>
      <c r="K2" s="1"/>
    </row>
    <row r="3" spans="1:11" ht="15">
      <c r="A3" s="29">
        <v>43103</v>
      </c>
      <c r="B3" s="1" t="s">
        <v>3</v>
      </c>
      <c r="C3" s="11">
        <v>394758</v>
      </c>
      <c r="D3" s="1">
        <f aca="true" t="shared" si="0" ref="D3:D10">IF(C3&gt;0,IF(C3&lt;500000,1.55,IF(C3&gt;16000000,0.75,(1.55-(C3*0.00000005)))),0)</f>
        <v>1.55</v>
      </c>
      <c r="E3" s="8">
        <f aca="true" t="shared" si="1" ref="E3:E30">PRODUCT(C3,D3/100)</f>
        <v>6118.749</v>
      </c>
      <c r="F3" s="7">
        <v>66.2416</v>
      </c>
      <c r="G3" s="8">
        <f aca="true" t="shared" si="2" ref="G3:G30">E3/F3</f>
        <v>92.37018731431607</v>
      </c>
      <c r="H3" s="6"/>
      <c r="I3" s="1"/>
      <c r="J3" s="1"/>
      <c r="K3" s="1"/>
    </row>
    <row r="4" spans="1:11" ht="15">
      <c r="A4" s="29">
        <v>43105</v>
      </c>
      <c r="B4" s="15" t="s">
        <v>2</v>
      </c>
      <c r="C4" s="16">
        <v>389908.5</v>
      </c>
      <c r="D4" s="1">
        <f t="shared" si="0"/>
        <v>1.55</v>
      </c>
      <c r="E4" s="8">
        <f t="shared" si="1"/>
        <v>6043.58175</v>
      </c>
      <c r="F4" s="7">
        <v>66.255</v>
      </c>
      <c r="G4" s="8">
        <f t="shared" si="2"/>
        <v>91.21699117047771</v>
      </c>
      <c r="H4" s="6"/>
      <c r="I4" s="1"/>
      <c r="J4" s="1"/>
      <c r="K4" s="1"/>
    </row>
    <row r="5" spans="1:11" ht="15">
      <c r="A5" s="29">
        <v>43110</v>
      </c>
      <c r="B5" s="15" t="s">
        <v>4</v>
      </c>
      <c r="C5" s="11">
        <v>164085.3</v>
      </c>
      <c r="D5" s="1">
        <f t="shared" si="0"/>
        <v>1.55</v>
      </c>
      <c r="E5" s="8">
        <f t="shared" si="1"/>
        <v>2543.32215</v>
      </c>
      <c r="F5" s="7">
        <v>66.6208</v>
      </c>
      <c r="G5" s="8">
        <f t="shared" si="2"/>
        <v>38.17609740501465</v>
      </c>
      <c r="H5" s="6"/>
      <c r="I5" s="11"/>
      <c r="J5" s="1"/>
      <c r="K5" s="1"/>
    </row>
    <row r="6" spans="1:11" ht="15">
      <c r="A6" s="29">
        <v>43114</v>
      </c>
      <c r="B6" s="15" t="s">
        <v>5</v>
      </c>
      <c r="C6" s="11">
        <v>108085.2</v>
      </c>
      <c r="D6" s="1">
        <f t="shared" si="0"/>
        <v>1.55</v>
      </c>
      <c r="E6" s="8">
        <f t="shared" si="1"/>
        <v>1675.3206</v>
      </c>
      <c r="F6" s="7">
        <v>67.1121</v>
      </c>
      <c r="G6" s="8">
        <f t="shared" si="2"/>
        <v>24.96301859128235</v>
      </c>
      <c r="H6" s="6"/>
      <c r="I6" s="11"/>
      <c r="J6" s="1"/>
      <c r="K6" s="1"/>
    </row>
    <row r="7" spans="1:11" ht="15">
      <c r="A7" s="29">
        <v>43116</v>
      </c>
      <c r="B7" s="15" t="s">
        <v>6</v>
      </c>
      <c r="C7" s="11">
        <v>189723.6</v>
      </c>
      <c r="D7" s="1">
        <f t="shared" si="0"/>
        <v>1.55</v>
      </c>
      <c r="E7" s="8">
        <f t="shared" si="1"/>
        <v>2940.7158</v>
      </c>
      <c r="F7" s="7">
        <v>67.1121</v>
      </c>
      <c r="G7" s="8">
        <f t="shared" si="2"/>
        <v>43.817967251807055</v>
      </c>
      <c r="H7" s="1"/>
      <c r="I7" s="11"/>
      <c r="J7" s="1"/>
      <c r="K7" s="1"/>
    </row>
    <row r="8" spans="1:11" ht="15">
      <c r="A8" s="29">
        <v>43117</v>
      </c>
      <c r="B8" s="15" t="s">
        <v>4</v>
      </c>
      <c r="C8" s="11">
        <v>330940</v>
      </c>
      <c r="D8" s="1">
        <f t="shared" si="0"/>
        <v>1.55</v>
      </c>
      <c r="E8" s="8">
        <f t="shared" si="1"/>
        <v>5129.57</v>
      </c>
      <c r="F8" s="7">
        <v>67.1121</v>
      </c>
      <c r="G8" s="8">
        <f t="shared" si="2"/>
        <v>76.4328638203841</v>
      </c>
      <c r="H8" s="1"/>
      <c r="I8" s="2"/>
      <c r="J8" s="1"/>
      <c r="K8" s="11"/>
    </row>
    <row r="9" spans="1:11" ht="15">
      <c r="A9" s="29">
        <v>43120</v>
      </c>
      <c r="B9" s="15" t="s">
        <v>7</v>
      </c>
      <c r="C9" s="16">
        <v>233000</v>
      </c>
      <c r="D9" s="1">
        <f t="shared" si="0"/>
        <v>1.55</v>
      </c>
      <c r="E9" s="8">
        <f t="shared" si="1"/>
        <v>3611.5</v>
      </c>
      <c r="F9" s="7">
        <v>67.1121</v>
      </c>
      <c r="G9" s="8">
        <f t="shared" si="2"/>
        <v>53.81294878270833</v>
      </c>
      <c r="H9" s="1"/>
      <c r="I9" s="11"/>
      <c r="J9" s="1"/>
      <c r="K9" s="1"/>
    </row>
    <row r="10" spans="1:11" ht="15">
      <c r="A10" s="29">
        <v>43122</v>
      </c>
      <c r="B10" s="20" t="s">
        <v>8</v>
      </c>
      <c r="C10" s="11">
        <v>142506.75</v>
      </c>
      <c r="D10" s="1">
        <f t="shared" si="0"/>
        <v>1.55</v>
      </c>
      <c r="E10" s="8">
        <f t="shared" si="1"/>
        <v>2208.854625</v>
      </c>
      <c r="F10" s="7">
        <v>67.1121</v>
      </c>
      <c r="G10" s="8">
        <f t="shared" si="2"/>
        <v>32.91291175510825</v>
      </c>
      <c r="H10" s="1"/>
      <c r="I10" s="11"/>
      <c r="J10" s="11"/>
      <c r="K10" s="1"/>
    </row>
    <row r="11" spans="2:11" ht="15">
      <c r="B11" s="14"/>
      <c r="C11" s="1"/>
      <c r="D11" s="1">
        <v>0</v>
      </c>
      <c r="E11" s="8">
        <f t="shared" si="1"/>
        <v>0</v>
      </c>
      <c r="F11" s="7">
        <v>1</v>
      </c>
      <c r="G11" s="8">
        <f t="shared" si="2"/>
        <v>0</v>
      </c>
      <c r="H11" s="1"/>
      <c r="I11" s="11"/>
      <c r="J11" s="1"/>
      <c r="K11" s="1"/>
    </row>
    <row r="12" spans="2:11" ht="15">
      <c r="B12" s="1"/>
      <c r="C12" s="1"/>
      <c r="D12" s="1">
        <v>0</v>
      </c>
      <c r="E12" s="8">
        <f t="shared" si="1"/>
        <v>0</v>
      </c>
      <c r="F12" s="7">
        <v>1</v>
      </c>
      <c r="G12" s="8">
        <f t="shared" si="2"/>
        <v>0</v>
      </c>
      <c r="H12" s="1"/>
      <c r="I12" s="11"/>
      <c r="J12" s="1"/>
      <c r="K12" s="1"/>
    </row>
    <row r="13" spans="2:11" ht="15">
      <c r="B13" s="1"/>
      <c r="C13" s="1"/>
      <c r="D13" s="1">
        <v>0</v>
      </c>
      <c r="E13" s="8">
        <f t="shared" si="1"/>
        <v>0</v>
      </c>
      <c r="F13" s="7">
        <v>1</v>
      </c>
      <c r="G13" s="8">
        <f t="shared" si="2"/>
        <v>0</v>
      </c>
      <c r="H13" s="1"/>
      <c r="I13" s="11"/>
      <c r="J13" s="1"/>
      <c r="K13" s="1"/>
    </row>
    <row r="14" spans="2:11" ht="15">
      <c r="B14" s="1"/>
      <c r="C14" s="1"/>
      <c r="D14" s="1">
        <v>0</v>
      </c>
      <c r="E14" s="8">
        <f t="shared" si="1"/>
        <v>0</v>
      </c>
      <c r="F14" s="7">
        <v>1</v>
      </c>
      <c r="G14" s="8">
        <f t="shared" si="2"/>
        <v>0</v>
      </c>
      <c r="H14" s="1"/>
      <c r="I14" s="11"/>
      <c r="J14" s="1"/>
      <c r="K14" s="1"/>
    </row>
    <row r="15" spans="2:11" ht="15">
      <c r="B15" s="1"/>
      <c r="C15" s="17"/>
      <c r="D15" s="1">
        <v>0</v>
      </c>
      <c r="E15" s="8">
        <f t="shared" si="1"/>
        <v>0</v>
      </c>
      <c r="F15" s="7">
        <v>1</v>
      </c>
      <c r="G15" s="8">
        <f t="shared" si="2"/>
        <v>0</v>
      </c>
      <c r="H15" s="1"/>
      <c r="I15" s="1"/>
      <c r="J15" s="1"/>
      <c r="K15" s="1"/>
    </row>
    <row r="16" spans="2:11" ht="15">
      <c r="B16" s="1"/>
      <c r="C16" s="1"/>
      <c r="D16" s="1">
        <v>0</v>
      </c>
      <c r="E16" s="8">
        <f t="shared" si="1"/>
        <v>0</v>
      </c>
      <c r="F16" s="7">
        <v>1</v>
      </c>
      <c r="G16" s="8">
        <f t="shared" si="2"/>
        <v>0</v>
      </c>
      <c r="H16" s="1"/>
      <c r="I16" s="1"/>
      <c r="J16" s="1"/>
      <c r="K16" s="1"/>
    </row>
    <row r="17" spans="2:11" ht="15">
      <c r="B17" s="16"/>
      <c r="C17" s="1"/>
      <c r="D17" s="1">
        <v>0</v>
      </c>
      <c r="E17" s="8">
        <f t="shared" si="1"/>
        <v>0</v>
      </c>
      <c r="F17" s="7">
        <v>1</v>
      </c>
      <c r="G17" s="8">
        <f t="shared" si="2"/>
        <v>0</v>
      </c>
      <c r="H17" s="1"/>
      <c r="I17" s="1"/>
      <c r="J17" s="11"/>
      <c r="K17" s="1"/>
    </row>
    <row r="18" spans="2:11" ht="15">
      <c r="B18" s="14"/>
      <c r="C18" s="1"/>
      <c r="D18" s="1">
        <v>0</v>
      </c>
      <c r="E18" s="8">
        <f t="shared" si="1"/>
        <v>0</v>
      </c>
      <c r="F18" s="7">
        <v>1</v>
      </c>
      <c r="G18" s="8">
        <f t="shared" si="2"/>
        <v>0</v>
      </c>
      <c r="H18" s="1"/>
      <c r="I18" s="1"/>
      <c r="J18" s="11"/>
      <c r="K18" s="1"/>
    </row>
    <row r="19" spans="2:11" ht="15">
      <c r="B19" s="1"/>
      <c r="C19" s="1"/>
      <c r="D19" s="1">
        <v>0</v>
      </c>
      <c r="E19" s="8">
        <f t="shared" si="1"/>
        <v>0</v>
      </c>
      <c r="F19" s="7">
        <v>1</v>
      </c>
      <c r="G19" s="8">
        <f t="shared" si="2"/>
        <v>0</v>
      </c>
      <c r="H19" s="1"/>
      <c r="I19" s="1"/>
      <c r="J19" s="11"/>
      <c r="K19" s="1"/>
    </row>
    <row r="20" spans="2:11" ht="15">
      <c r="B20" s="1"/>
      <c r="C20" s="13"/>
      <c r="D20" s="1">
        <v>0</v>
      </c>
      <c r="E20" s="8">
        <f t="shared" si="1"/>
        <v>0</v>
      </c>
      <c r="F20" s="7">
        <v>1</v>
      </c>
      <c r="G20" s="8">
        <f t="shared" si="2"/>
        <v>0</v>
      </c>
      <c r="H20" s="1"/>
      <c r="I20" s="1"/>
      <c r="J20" s="11"/>
      <c r="K20" s="1"/>
    </row>
    <row r="21" spans="2:11" ht="15">
      <c r="B21" s="14"/>
      <c r="C21" s="1"/>
      <c r="D21" s="1">
        <v>0</v>
      </c>
      <c r="E21" s="8">
        <f t="shared" si="1"/>
        <v>0</v>
      </c>
      <c r="F21" s="7">
        <v>1</v>
      </c>
      <c r="G21" s="8">
        <f t="shared" si="2"/>
        <v>0</v>
      </c>
      <c r="H21" s="1"/>
      <c r="I21" s="1"/>
      <c r="J21" s="11"/>
      <c r="K21" s="1"/>
    </row>
    <row r="22" spans="2:11" ht="15">
      <c r="B22" s="14"/>
      <c r="C22" s="1"/>
      <c r="D22" s="1">
        <v>0</v>
      </c>
      <c r="E22" s="8">
        <f t="shared" si="1"/>
        <v>0</v>
      </c>
      <c r="F22" s="7">
        <v>1</v>
      </c>
      <c r="G22" s="8">
        <f t="shared" si="2"/>
        <v>0</v>
      </c>
      <c r="H22" s="1"/>
      <c r="I22" s="1"/>
      <c r="J22" s="11"/>
      <c r="K22" s="1"/>
    </row>
    <row r="23" spans="2:11" ht="15">
      <c r="B23" s="14"/>
      <c r="C23" s="12"/>
      <c r="D23" s="1">
        <v>0</v>
      </c>
      <c r="E23" s="8">
        <f t="shared" si="1"/>
        <v>0</v>
      </c>
      <c r="F23" s="7">
        <v>1</v>
      </c>
      <c r="G23" s="8">
        <f t="shared" si="2"/>
        <v>0</v>
      </c>
      <c r="H23" s="1"/>
      <c r="I23" s="1"/>
      <c r="J23" s="11"/>
      <c r="K23" s="1"/>
    </row>
    <row r="24" spans="2:11" ht="15">
      <c r="B24" s="1"/>
      <c r="C24" s="1"/>
      <c r="D24" s="1">
        <v>0</v>
      </c>
      <c r="E24" s="8">
        <f t="shared" si="1"/>
        <v>0</v>
      </c>
      <c r="F24" s="7">
        <v>1</v>
      </c>
      <c r="G24" s="8">
        <f t="shared" si="2"/>
        <v>0</v>
      </c>
      <c r="H24" s="1"/>
      <c r="I24" s="1"/>
      <c r="J24" s="1"/>
      <c r="K24" s="1"/>
    </row>
    <row r="25" spans="2:11" ht="15">
      <c r="B25" s="14"/>
      <c r="C25" s="1"/>
      <c r="D25" s="1">
        <v>0</v>
      </c>
      <c r="E25" s="8">
        <f t="shared" si="1"/>
        <v>0</v>
      </c>
      <c r="F25" s="7">
        <v>1</v>
      </c>
      <c r="G25" s="8">
        <f t="shared" si="2"/>
        <v>0</v>
      </c>
      <c r="H25" s="1"/>
      <c r="I25" s="1"/>
      <c r="J25" s="1"/>
      <c r="K25" s="1"/>
    </row>
    <row r="26" spans="2:11" ht="15">
      <c r="B26" s="1"/>
      <c r="C26" s="1"/>
      <c r="D26" s="1">
        <v>0</v>
      </c>
      <c r="E26" s="8">
        <f t="shared" si="1"/>
        <v>0</v>
      </c>
      <c r="F26" s="7">
        <v>1</v>
      </c>
      <c r="G26" s="8">
        <f t="shared" si="2"/>
        <v>0</v>
      </c>
      <c r="H26" s="1"/>
      <c r="I26" s="1"/>
      <c r="J26" s="1"/>
      <c r="K26" s="1"/>
    </row>
    <row r="27" spans="2:11" ht="15">
      <c r="B27" s="1"/>
      <c r="C27" s="1"/>
      <c r="D27" s="1">
        <v>0</v>
      </c>
      <c r="E27" s="8">
        <f t="shared" si="1"/>
        <v>0</v>
      </c>
      <c r="F27" s="7">
        <v>1</v>
      </c>
      <c r="G27" s="8">
        <f t="shared" si="2"/>
        <v>0</v>
      </c>
      <c r="H27" s="1"/>
      <c r="I27" s="1"/>
      <c r="J27" s="1"/>
      <c r="K27" s="1"/>
    </row>
    <row r="28" spans="2:11" ht="15">
      <c r="B28" s="1"/>
      <c r="C28" s="1"/>
      <c r="D28" s="1">
        <v>0</v>
      </c>
      <c r="E28" s="8">
        <f t="shared" si="1"/>
        <v>0</v>
      </c>
      <c r="F28" s="7">
        <v>1</v>
      </c>
      <c r="G28" s="8">
        <f t="shared" si="2"/>
        <v>0</v>
      </c>
      <c r="H28" s="1"/>
      <c r="I28" s="1"/>
      <c r="J28" s="1"/>
      <c r="K28" s="1"/>
    </row>
    <row r="29" spans="2:11" ht="15">
      <c r="B29" s="1"/>
      <c r="C29" s="1"/>
      <c r="D29" s="1">
        <v>0</v>
      </c>
      <c r="E29" s="8">
        <f t="shared" si="1"/>
        <v>0</v>
      </c>
      <c r="F29" s="7">
        <v>1</v>
      </c>
      <c r="G29" s="8">
        <f t="shared" si="2"/>
        <v>0</v>
      </c>
      <c r="H29" s="1"/>
      <c r="I29" s="1"/>
      <c r="J29" s="1"/>
      <c r="K29" s="1"/>
    </row>
    <row r="30" spans="2:7" ht="15">
      <c r="B30" s="1"/>
      <c r="C30" s="1"/>
      <c r="D30" s="1">
        <v>0</v>
      </c>
      <c r="E30" s="8">
        <f t="shared" si="1"/>
        <v>0</v>
      </c>
      <c r="F30" s="7">
        <v>1</v>
      </c>
      <c r="G30" s="8">
        <f t="shared" si="2"/>
        <v>0</v>
      </c>
    </row>
  </sheetData>
  <sheetProtection/>
  <conditionalFormatting sqref="B1:B65536">
    <cfRule type="duplicateValues" priority="1" dxfId="2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14.421875" style="1" customWidth="1"/>
    <col min="4" max="9" width="9.140625" style="1" customWidth="1"/>
    <col min="10" max="10" width="11.00390625" style="1" bestFit="1" customWidth="1"/>
    <col min="11" max="11" width="9.140625" style="1" customWidth="1"/>
    <col min="12" max="12" width="15.7109375" style="1" bestFit="1" customWidth="1"/>
    <col min="13" max="13" width="9.8515625" style="1" bestFit="1" customWidth="1"/>
    <col min="14" max="16384" width="9.140625" style="1" customWidth="1"/>
  </cols>
  <sheetData>
    <row r="1" spans="2:11" s="28" customFormat="1" ht="15">
      <c r="B1" s="21" t="s">
        <v>1</v>
      </c>
      <c r="C1" s="22" t="s">
        <v>0</v>
      </c>
      <c r="D1" s="23" t="s">
        <v>9</v>
      </c>
      <c r="E1" s="24"/>
      <c r="F1" s="23" t="s">
        <v>10</v>
      </c>
      <c r="G1" s="24" t="s">
        <v>11</v>
      </c>
      <c r="H1" s="25"/>
      <c r="I1" s="24"/>
      <c r="J1" s="26"/>
      <c r="K1" s="27"/>
    </row>
    <row r="2" spans="1:12" ht="15">
      <c r="A2" s="29">
        <v>43132</v>
      </c>
      <c r="B2" s="1" t="s">
        <v>2</v>
      </c>
      <c r="C2" s="34">
        <v>500000</v>
      </c>
      <c r="D2" s="1">
        <f>IF(C2,1.55-TEXT(_xlfn.SUMIFS(C:C,B:B,B2,A:A,"&gt;"&amp;_XLL.КОНМЕСЯЦА(A2,-1),A:A,"&lt;="&amp;_XLL.КОНМЕСЯЦА(A2,0)),"[&gt;=1600000]""16000000"";[&gt;=500000]0;\0")*0.00000005,)</f>
        <v>1.50514575</v>
      </c>
      <c r="E2" s="8">
        <f>PRODUCT(C2,D2/100)</f>
        <v>7525.72875</v>
      </c>
      <c r="F2" s="7">
        <v>66.9227</v>
      </c>
      <c r="G2" s="8">
        <f>E2/F2</f>
        <v>112.45405146534732</v>
      </c>
      <c r="H2" s="6"/>
      <c r="I2" s="1" t="s">
        <v>2</v>
      </c>
      <c r="J2" s="34">
        <f>C2+C5+C9</f>
        <v>897085.3</v>
      </c>
      <c r="K2" s="1">
        <f>1.55-J2*0.00000005</f>
        <v>1.5051457350000002</v>
      </c>
      <c r="L2" s="30"/>
    </row>
    <row r="3" spans="1:8" ht="15">
      <c r="A3" s="29">
        <v>43134</v>
      </c>
      <c r="B3" s="1" t="s">
        <v>3</v>
      </c>
      <c r="C3" s="11">
        <v>1700000</v>
      </c>
      <c r="D3" s="1">
        <f aca="true" t="shared" si="0" ref="D3:D30">IF(C3,1.55-TEXT(_xlfn.SUMIFS(C$1:C$65536,B$1:B$65536,B3,A$1:A$65536,"&gt;"&amp;_XLL.КОНМЕСЯЦА(A3,-1),A$1:A$65536,"&lt;="&amp;_XLL.КОНМЕСЯЦА(A3,0)),"[&gt;=1600000]""16000000"";[&gt;=500000]0;\0")*0.00000005,)</f>
        <v>0.7500000000000001</v>
      </c>
      <c r="E3" s="8">
        <f aca="true" t="shared" si="1" ref="E3:E30">PRODUCT(C3,D3/100)</f>
        <v>12750.000000000002</v>
      </c>
      <c r="F3" s="7">
        <v>66.2416</v>
      </c>
      <c r="G3" s="8">
        <f aca="true" t="shared" si="2" ref="G3:G30">E3/F3</f>
        <v>192.4772348493998</v>
      </c>
      <c r="H3" s="6"/>
    </row>
    <row r="4" spans="1:8" ht="15">
      <c r="A4" s="33">
        <v>43164</v>
      </c>
      <c r="B4" s="15" t="s">
        <v>2</v>
      </c>
      <c r="C4" s="16">
        <v>389908.5</v>
      </c>
      <c r="D4" s="1">
        <f t="shared" si="0"/>
        <v>1.55</v>
      </c>
      <c r="E4" s="8">
        <f t="shared" si="1"/>
        <v>6043.58175</v>
      </c>
      <c r="F4" s="7">
        <v>66.255</v>
      </c>
      <c r="G4" s="8">
        <f t="shared" si="2"/>
        <v>91.21699117047771</v>
      </c>
      <c r="H4" s="6"/>
    </row>
    <row r="5" spans="1:8" ht="15">
      <c r="A5" s="29">
        <v>43141</v>
      </c>
      <c r="B5" s="15" t="s">
        <v>2</v>
      </c>
      <c r="C5" s="34">
        <v>164085.3</v>
      </c>
      <c r="D5" s="1">
        <f t="shared" si="0"/>
        <v>1.50514575</v>
      </c>
      <c r="E5" s="8">
        <f t="shared" si="1"/>
        <v>2469.72291932475</v>
      </c>
      <c r="F5" s="7">
        <v>66.6208</v>
      </c>
      <c r="G5" s="8">
        <f t="shared" si="2"/>
        <v>37.07134887789924</v>
      </c>
      <c r="H5" s="6"/>
    </row>
    <row r="6" spans="1:8" ht="15">
      <c r="A6" s="29">
        <v>43145</v>
      </c>
      <c r="B6" s="15" t="s">
        <v>5</v>
      </c>
      <c r="C6" s="11">
        <v>108085.2</v>
      </c>
      <c r="D6" s="1">
        <f t="shared" si="0"/>
        <v>1.55</v>
      </c>
      <c r="E6" s="8">
        <f t="shared" si="1"/>
        <v>1675.3206</v>
      </c>
      <c r="F6" s="7">
        <v>67.1121</v>
      </c>
      <c r="G6" s="8">
        <f t="shared" si="2"/>
        <v>24.96301859128235</v>
      </c>
      <c r="H6" s="6"/>
    </row>
    <row r="7" spans="1:7" ht="15">
      <c r="A7" s="29">
        <v>43147</v>
      </c>
      <c r="B7" s="15" t="s">
        <v>6</v>
      </c>
      <c r="C7" s="11">
        <v>189723.6</v>
      </c>
      <c r="D7" s="1">
        <f t="shared" si="0"/>
        <v>1.55</v>
      </c>
      <c r="E7" s="8">
        <f t="shared" si="1"/>
        <v>2940.7158</v>
      </c>
      <c r="F7" s="7">
        <v>67.1121</v>
      </c>
      <c r="G7" s="8">
        <f t="shared" si="2"/>
        <v>43.817967251807055</v>
      </c>
    </row>
    <row r="8" spans="1:13" ht="15">
      <c r="A8" s="29">
        <v>43148</v>
      </c>
      <c r="B8" s="15" t="s">
        <v>4</v>
      </c>
      <c r="C8" s="11">
        <v>330940</v>
      </c>
      <c r="D8" s="1">
        <f t="shared" si="0"/>
        <v>1.55</v>
      </c>
      <c r="E8" s="8">
        <f t="shared" si="1"/>
        <v>5129.57</v>
      </c>
      <c r="F8" s="7">
        <v>67.1121</v>
      </c>
      <c r="G8" s="8">
        <f t="shared" si="2"/>
        <v>76.4328638203841</v>
      </c>
      <c r="K8" s="29"/>
      <c r="M8" s="31"/>
    </row>
    <row r="9" spans="1:12" ht="15">
      <c r="A9" s="29">
        <v>43151</v>
      </c>
      <c r="B9" s="15" t="s">
        <v>2</v>
      </c>
      <c r="C9" s="35">
        <v>233000</v>
      </c>
      <c r="D9" s="1">
        <f t="shared" si="0"/>
        <v>1.50514575</v>
      </c>
      <c r="E9" s="8">
        <f t="shared" si="1"/>
        <v>3506.9895975</v>
      </c>
      <c r="F9" s="7">
        <v>67.1121</v>
      </c>
      <c r="G9" s="8">
        <f t="shared" si="2"/>
        <v>52.2556975195233</v>
      </c>
      <c r="K9" s="29"/>
      <c r="L9" s="31"/>
    </row>
    <row r="10" spans="1:11" ht="15">
      <c r="A10" s="29">
        <v>43153</v>
      </c>
      <c r="B10" s="20" t="s">
        <v>4</v>
      </c>
      <c r="C10" s="11">
        <v>142506.75</v>
      </c>
      <c r="D10" s="1">
        <f t="shared" si="0"/>
        <v>1.55</v>
      </c>
      <c r="E10" s="8">
        <f t="shared" si="1"/>
        <v>2208.854625</v>
      </c>
      <c r="F10" s="7">
        <v>67.1121</v>
      </c>
      <c r="G10" s="8">
        <f t="shared" si="2"/>
        <v>32.91291175510825</v>
      </c>
      <c r="J10" s="11"/>
      <c r="K10" s="29"/>
    </row>
    <row r="11" spans="2:11" ht="15">
      <c r="B11" s="14"/>
      <c r="D11" s="1">
        <f t="shared" si="0"/>
        <v>0</v>
      </c>
      <c r="E11" s="8">
        <f t="shared" si="1"/>
        <v>0</v>
      </c>
      <c r="F11" s="7">
        <v>1</v>
      </c>
      <c r="G11" s="8">
        <f t="shared" si="2"/>
        <v>0</v>
      </c>
      <c r="K11" s="29"/>
    </row>
    <row r="12" spans="4:11" ht="15">
      <c r="D12" s="1">
        <f t="shared" si="0"/>
        <v>0</v>
      </c>
      <c r="E12" s="8">
        <f t="shared" si="1"/>
        <v>0</v>
      </c>
      <c r="F12" s="7">
        <v>1</v>
      </c>
      <c r="G12" s="8">
        <f t="shared" si="2"/>
        <v>0</v>
      </c>
      <c r="K12" s="29"/>
    </row>
    <row r="13" spans="4:11" ht="15">
      <c r="D13" s="1">
        <f t="shared" si="0"/>
        <v>0</v>
      </c>
      <c r="E13" s="8">
        <f t="shared" si="1"/>
        <v>0</v>
      </c>
      <c r="F13" s="7">
        <v>1</v>
      </c>
      <c r="G13" s="8">
        <f t="shared" si="2"/>
        <v>0</v>
      </c>
      <c r="K13" s="29"/>
    </row>
    <row r="14" spans="4:11" ht="15">
      <c r="D14" s="1">
        <f t="shared" si="0"/>
        <v>0</v>
      </c>
      <c r="E14" s="8">
        <f t="shared" si="1"/>
        <v>0</v>
      </c>
      <c r="F14" s="7">
        <v>1</v>
      </c>
      <c r="G14" s="8">
        <f t="shared" si="2"/>
        <v>0</v>
      </c>
      <c r="K14" s="29"/>
    </row>
    <row r="15" spans="3:12" ht="15">
      <c r="C15" s="17"/>
      <c r="D15" s="1">
        <f t="shared" si="0"/>
        <v>0</v>
      </c>
      <c r="E15" s="8">
        <f t="shared" si="1"/>
        <v>0</v>
      </c>
      <c r="F15" s="7">
        <v>1</v>
      </c>
      <c r="G15" s="8">
        <f t="shared" si="2"/>
        <v>0</v>
      </c>
      <c r="K15" s="29"/>
      <c r="L15" s="32"/>
    </row>
    <row r="16" spans="4:11" ht="15">
      <c r="D16" s="1">
        <f t="shared" si="0"/>
        <v>0</v>
      </c>
      <c r="E16" s="8">
        <f t="shared" si="1"/>
        <v>0</v>
      </c>
      <c r="F16" s="7">
        <v>1</v>
      </c>
      <c r="G16" s="8">
        <f t="shared" si="2"/>
        <v>0</v>
      </c>
      <c r="K16" s="29"/>
    </row>
    <row r="17" spans="2:10" ht="15">
      <c r="B17" s="16"/>
      <c r="D17" s="1">
        <f t="shared" si="0"/>
        <v>0</v>
      </c>
      <c r="E17" s="8">
        <f t="shared" si="1"/>
        <v>0</v>
      </c>
      <c r="F17" s="7">
        <v>1</v>
      </c>
      <c r="G17" s="8">
        <f t="shared" si="2"/>
        <v>0</v>
      </c>
      <c r="J17" s="11"/>
    </row>
    <row r="18" spans="2:10" ht="15">
      <c r="B18" s="14"/>
      <c r="D18" s="1">
        <f t="shared" si="0"/>
        <v>0</v>
      </c>
      <c r="E18" s="8">
        <f t="shared" si="1"/>
        <v>0</v>
      </c>
      <c r="F18" s="7">
        <v>1</v>
      </c>
      <c r="G18" s="8">
        <f t="shared" si="2"/>
        <v>0</v>
      </c>
      <c r="J18" s="11"/>
    </row>
    <row r="19" spans="4:10" ht="15">
      <c r="D19" s="1">
        <f t="shared" si="0"/>
        <v>0</v>
      </c>
      <c r="E19" s="8">
        <f t="shared" si="1"/>
        <v>0</v>
      </c>
      <c r="F19" s="7">
        <v>1</v>
      </c>
      <c r="G19" s="8">
        <f t="shared" si="2"/>
        <v>0</v>
      </c>
      <c r="J19" s="11"/>
    </row>
    <row r="20" spans="3:10" ht="15">
      <c r="C20" s="13"/>
      <c r="D20" s="1">
        <f t="shared" si="0"/>
        <v>0</v>
      </c>
      <c r="E20" s="8">
        <f t="shared" si="1"/>
        <v>0</v>
      </c>
      <c r="F20" s="7">
        <v>1</v>
      </c>
      <c r="G20" s="8">
        <f t="shared" si="2"/>
        <v>0</v>
      </c>
      <c r="J20" s="11"/>
    </row>
    <row r="21" spans="2:10" ht="15">
      <c r="B21" s="14"/>
      <c r="D21" s="1">
        <f t="shared" si="0"/>
        <v>0</v>
      </c>
      <c r="E21" s="8">
        <f t="shared" si="1"/>
        <v>0</v>
      </c>
      <c r="F21" s="7">
        <v>1</v>
      </c>
      <c r="G21" s="8">
        <f t="shared" si="2"/>
        <v>0</v>
      </c>
      <c r="J21" s="11"/>
    </row>
    <row r="22" spans="2:10" ht="15">
      <c r="B22" s="14"/>
      <c r="D22" s="1">
        <f t="shared" si="0"/>
        <v>0</v>
      </c>
      <c r="E22" s="8">
        <f t="shared" si="1"/>
        <v>0</v>
      </c>
      <c r="F22" s="7">
        <v>1</v>
      </c>
      <c r="G22" s="8">
        <f t="shared" si="2"/>
        <v>0</v>
      </c>
      <c r="J22" s="11"/>
    </row>
    <row r="23" spans="2:10" ht="15">
      <c r="B23" s="14"/>
      <c r="C23" s="12"/>
      <c r="D23" s="1">
        <f t="shared" si="0"/>
        <v>0</v>
      </c>
      <c r="E23" s="8">
        <f t="shared" si="1"/>
        <v>0</v>
      </c>
      <c r="F23" s="7">
        <v>1</v>
      </c>
      <c r="G23" s="8">
        <f t="shared" si="2"/>
        <v>0</v>
      </c>
      <c r="J23" s="11"/>
    </row>
    <row r="24" spans="4:7" ht="15">
      <c r="D24" s="1">
        <f t="shared" si="0"/>
        <v>0</v>
      </c>
      <c r="E24" s="8">
        <f t="shared" si="1"/>
        <v>0</v>
      </c>
      <c r="F24" s="7">
        <v>1</v>
      </c>
      <c r="G24" s="8">
        <f t="shared" si="2"/>
        <v>0</v>
      </c>
    </row>
    <row r="25" spans="2:7" ht="15">
      <c r="B25" s="14"/>
      <c r="D25" s="1">
        <f t="shared" si="0"/>
        <v>0</v>
      </c>
      <c r="E25" s="8">
        <f t="shared" si="1"/>
        <v>0</v>
      </c>
      <c r="F25" s="7">
        <v>1</v>
      </c>
      <c r="G25" s="8">
        <f t="shared" si="2"/>
        <v>0</v>
      </c>
    </row>
    <row r="26" spans="4:7" ht="15">
      <c r="D26" s="1">
        <f t="shared" si="0"/>
        <v>0</v>
      </c>
      <c r="E26" s="8">
        <f t="shared" si="1"/>
        <v>0</v>
      </c>
      <c r="F26" s="7">
        <v>1</v>
      </c>
      <c r="G26" s="8">
        <f t="shared" si="2"/>
        <v>0</v>
      </c>
    </row>
    <row r="27" spans="4:7" ht="15">
      <c r="D27" s="1">
        <f t="shared" si="0"/>
        <v>0</v>
      </c>
      <c r="E27" s="8">
        <f t="shared" si="1"/>
        <v>0</v>
      </c>
      <c r="F27" s="7">
        <v>1</v>
      </c>
      <c r="G27" s="8">
        <f t="shared" si="2"/>
        <v>0</v>
      </c>
    </row>
    <row r="28" spans="4:7" ht="15">
      <c r="D28" s="1">
        <f t="shared" si="0"/>
        <v>0</v>
      </c>
      <c r="E28" s="8">
        <f t="shared" si="1"/>
        <v>0</v>
      </c>
      <c r="F28" s="7">
        <v>1</v>
      </c>
      <c r="G28" s="8">
        <f t="shared" si="2"/>
        <v>0</v>
      </c>
    </row>
    <row r="29" spans="4:7" ht="15">
      <c r="D29" s="1">
        <f t="shared" si="0"/>
        <v>0</v>
      </c>
      <c r="E29" s="8">
        <f t="shared" si="1"/>
        <v>0</v>
      </c>
      <c r="F29" s="7">
        <v>1</v>
      </c>
      <c r="G29" s="8">
        <f t="shared" si="2"/>
        <v>0</v>
      </c>
    </row>
    <row r="30" spans="4:7" ht="15">
      <c r="D30" s="1">
        <f t="shared" si="0"/>
        <v>0</v>
      </c>
      <c r="E30" s="8">
        <f t="shared" si="1"/>
        <v>0</v>
      </c>
      <c r="F30" s="7">
        <v>1</v>
      </c>
      <c r="G30" s="8">
        <f t="shared" si="2"/>
        <v>0</v>
      </c>
    </row>
  </sheetData>
  <sheetProtection/>
  <conditionalFormatting sqref="B1:B65536">
    <cfRule type="duplicateValues" priority="1" dxfId="2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ArtemS</dc:creator>
  <cp:keywords/>
  <dc:description/>
  <cp:lastModifiedBy>ГАВ</cp:lastModifiedBy>
  <dcterms:created xsi:type="dcterms:W3CDTF">2018-12-21T09:18:14Z</dcterms:created>
  <dcterms:modified xsi:type="dcterms:W3CDTF">2018-12-21T11:47:06Z</dcterms:modified>
  <cp:category/>
  <cp:version/>
  <cp:contentType/>
  <cp:contentStatus/>
</cp:coreProperties>
</file>