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/>
  <bookViews>
    <workbookView xWindow="0" yWindow="0" windowWidth="19320" windowHeight="12645"/>
  </bookViews>
  <sheets>
    <sheet name="Итоговый" sheetId="2" r:id="rId1"/>
    <sheet name="вып раб бн" sheetId="4" r:id="rId2"/>
    <sheet name="Офисные расходы" sheetId="3" r:id="rId3"/>
    <sheet name="Лист1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calcPr calcId="125725"/>
</workbook>
</file>

<file path=xl/calcChain.xml><?xml version="1.0" encoding="utf-8"?>
<calcChain xmlns="http://schemas.openxmlformats.org/spreadsheetml/2006/main">
  <c r="C2" i="3"/>
  <c r="D2"/>
  <c r="E2"/>
  <c r="F2"/>
  <c r="G2"/>
  <c r="H2"/>
  <c r="I2"/>
  <c r="J2"/>
  <c r="K2"/>
  <c r="L2"/>
  <c r="M2"/>
  <c r="B2"/>
  <c r="T25" i="2"/>
  <c r="T26"/>
  <c r="T27"/>
  <c r="T28"/>
  <c r="T29"/>
  <c r="T30"/>
  <c r="T31"/>
  <c r="T32"/>
  <c r="T33"/>
  <c r="T34"/>
  <c r="T35"/>
  <c r="T24"/>
  <c r="R27"/>
  <c r="R28"/>
  <c r="R29"/>
  <c r="R30"/>
  <c r="R31"/>
  <c r="R32"/>
  <c r="R33"/>
  <c r="R34"/>
  <c r="R35"/>
  <c r="R24"/>
  <c r="R25"/>
  <c r="R26"/>
  <c r="O25"/>
  <c r="O26"/>
  <c r="O27"/>
  <c r="O28"/>
  <c r="O29"/>
  <c r="O30"/>
  <c r="O31"/>
  <c r="O32"/>
  <c r="O33"/>
  <c r="O34"/>
  <c r="O35"/>
  <c r="O2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E38" i="4"/>
  <c r="C38" s="1"/>
  <c r="E37"/>
  <c r="C37" s="1"/>
  <c r="E36"/>
  <c r="C36" s="1"/>
  <c r="E35"/>
  <c r="C35" s="1"/>
  <c r="E34"/>
  <c r="C34" s="1"/>
  <c r="E33"/>
  <c r="C33" s="1"/>
  <c r="E32"/>
  <c r="C32" s="1"/>
  <c r="E31"/>
  <c r="C31" s="1"/>
  <c r="E30"/>
  <c r="C30" s="1"/>
  <c r="E29"/>
  <c r="C29" s="1"/>
  <c r="E28"/>
  <c r="C28" s="1"/>
  <c r="E27"/>
  <c r="C27" s="1"/>
  <c r="C25" s="1"/>
  <c r="S35" i="2"/>
  <c r="P35" s="1"/>
  <c r="Q35" s="1"/>
  <c r="S34"/>
  <c r="P34" s="1"/>
  <c r="Q34" s="1"/>
  <c r="S33"/>
  <c r="P33" s="1"/>
  <c r="Q33" s="1"/>
  <c r="S32"/>
  <c r="P32" s="1"/>
  <c r="S31"/>
  <c r="P31" s="1"/>
  <c r="Q31" s="1"/>
  <c r="S30"/>
  <c r="P30" s="1"/>
  <c r="Q30" s="1"/>
  <c r="S29"/>
  <c r="P29" s="1"/>
  <c r="Q29" s="1"/>
  <c r="S28"/>
  <c r="P28" s="1"/>
  <c r="Q28" s="1"/>
  <c r="S27"/>
  <c r="P27" s="1"/>
  <c r="Q27" s="1"/>
  <c r="S26"/>
  <c r="P26" s="1"/>
  <c r="Q26" s="1"/>
  <c r="S25"/>
  <c r="P25" s="1"/>
  <c r="Q25" s="1"/>
  <c r="S24"/>
  <c r="P24" s="1"/>
  <c r="Q24" s="1"/>
  <c r="Q32" l="1"/>
  <c r="H4" l="1"/>
  <c r="C4" l="1"/>
  <c r="B4"/>
  <c r="D4" l="1"/>
  <c r="L4"/>
  <c r="F10"/>
  <c r="F8"/>
  <c r="B36"/>
  <c r="H36"/>
  <c r="F7"/>
  <c r="F5"/>
  <c r="F11"/>
  <c r="C36"/>
  <c r="F15"/>
  <c r="E36"/>
  <c r="F13"/>
  <c r="L36"/>
  <c r="F14"/>
  <c r="F6"/>
  <c r="J4"/>
  <c r="I4"/>
  <c r="I36" s="1"/>
  <c r="F4"/>
  <c r="F16"/>
  <c r="F12"/>
  <c r="F9"/>
  <c r="D36" l="1"/>
  <c r="F36"/>
  <c r="J36"/>
  <c r="K4"/>
  <c r="K36" s="1"/>
</calcChain>
</file>

<file path=xl/comments1.xml><?xml version="1.0" encoding="utf-8"?>
<comments xmlns="http://schemas.openxmlformats.org/spreadsheetml/2006/main">
  <authors>
    <author>Автор</author>
  </authors>
  <commentList>
    <comment ref="E4" authorId="0">
      <text>
        <r>
          <rPr>
            <b/>
            <sz val="8"/>
            <color indexed="81"/>
            <rFont val="Tahoma"/>
            <charset val="1"/>
          </rPr>
          <t>Здесь необходима формула, которая возвращает значение суммы всех актов в зависимости от названи объектов в строке №26 листа вып раб бн, и Объекта в  столбце А на этом листе</t>
        </r>
      </text>
    </comment>
  </commentList>
</comments>
</file>

<file path=xl/sharedStrings.xml><?xml version="1.0" encoding="utf-8"?>
<sst xmlns="http://schemas.openxmlformats.org/spreadsheetml/2006/main" count="92" uniqueCount="55">
  <si>
    <t>Объект</t>
  </si>
  <si>
    <t>Договорная, руб</t>
  </si>
  <si>
    <t>Затраты, руб</t>
  </si>
  <si>
    <t>Затраты, %</t>
  </si>
  <si>
    <t>Факт выплата, руб</t>
  </si>
  <si>
    <t>Прибыль (рент), руб</t>
  </si>
  <si>
    <t>Прибыль (рент), %</t>
  </si>
  <si>
    <t>Итого</t>
  </si>
  <si>
    <t>Процент выплаты, руб</t>
  </si>
  <si>
    <t>Акты, руб</t>
  </si>
  <si>
    <t>Остаток по выплате, руб</t>
  </si>
  <si>
    <t xml:space="preserve">сумма </t>
  </si>
  <si>
    <t>месяц</t>
  </si>
  <si>
    <t>Сентябрь</t>
  </si>
  <si>
    <t>АКТЫ</t>
  </si>
  <si>
    <t>Всего расходы</t>
  </si>
  <si>
    <t>ПРИБЫЛЬ</t>
  </si>
  <si>
    <t>З/п офис</t>
  </si>
  <si>
    <t>Офисные расходы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</si>
  <si>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</si>
  <si>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</si>
  <si>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</si>
  <si>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</si>
  <si>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</si>
  <si>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</si>
  <si>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</si>
  <si>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</si>
  <si>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Октябрь</t>
  </si>
  <si>
    <t>Ноябрь</t>
  </si>
  <si>
    <t>Декабрь</t>
  </si>
  <si>
    <t>Наименование</t>
  </si>
  <si>
    <t>Сумма</t>
  </si>
  <si>
    <t>Зарплата офиса</t>
  </si>
  <si>
    <t>канцтовары б/н</t>
  </si>
  <si>
    <t>оргтехника</t>
  </si>
  <si>
    <t>Аренда офиса</t>
  </si>
  <si>
    <t>БАЗА</t>
  </si>
  <si>
    <t>БАЗА эл/энергия</t>
  </si>
  <si>
    <t xml:space="preserve">Чурин </t>
  </si>
  <si>
    <t>Дозвил</t>
  </si>
  <si>
    <t>вода, моющие</t>
  </si>
  <si>
    <t>ремонт кондиц</t>
  </si>
  <si>
    <t>заправка директора</t>
  </si>
  <si>
    <t>РКО банка б/н</t>
  </si>
  <si>
    <t xml:space="preserve">перев мебели </t>
  </si>
  <si>
    <t>жесткий диск</t>
  </si>
  <si>
    <t>Турбин</t>
  </si>
  <si>
    <t>интернет б/н</t>
  </si>
  <si>
    <t>ЕСВ б/н</t>
  </si>
  <si>
    <t>НДФЛ б/н</t>
  </si>
  <si>
    <t>Смета-Профи</t>
  </si>
  <si>
    <t>Месяц</t>
  </si>
  <si>
    <t>Расх. на объекты</t>
  </si>
  <si>
    <t>объекты</t>
  </si>
  <si>
    <t>акты</t>
  </si>
</sst>
</file>

<file path=xl/styles.xml><?xml version="1.0" encoding="utf-8"?>
<styleSheet xmlns="http://schemas.openxmlformats.org/spreadsheetml/2006/main">
  <numFmts count="1">
    <numFmt numFmtId="164" formatCode="#,###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1"/>
    <xf numFmtId="2" fontId="2" fillId="0" borderId="0" xfId="1" applyNumberFormat="1"/>
    <xf numFmtId="0" fontId="3" fillId="0" borderId="3" xfId="1" applyFont="1" applyBorder="1"/>
    <xf numFmtId="0" fontId="2" fillId="0" borderId="0" xfId="1" applyBorder="1"/>
    <xf numFmtId="0" fontId="2" fillId="0" borderId="5" xfId="1" applyBorder="1"/>
    <xf numFmtId="164" fontId="2" fillId="0" borderId="1" xfId="1" applyNumberFormat="1" applyBorder="1"/>
    <xf numFmtId="164" fontId="2" fillId="0" borderId="3" xfId="1" applyNumberFormat="1" applyBorder="1"/>
    <xf numFmtId="164" fontId="3" fillId="0" borderId="1" xfId="3" applyNumberFormat="1" applyFont="1" applyBorder="1"/>
    <xf numFmtId="164" fontId="2" fillId="0" borderId="2" xfId="1" applyNumberFormat="1" applyBorder="1"/>
    <xf numFmtId="0" fontId="2" fillId="0" borderId="3" xfId="1" applyFont="1" applyBorder="1"/>
    <xf numFmtId="0" fontId="2" fillId="0" borderId="1" xfId="1" applyFont="1" applyBorder="1" applyAlignment="1">
      <alignment horizontal="center" vertical="center" wrapText="1"/>
    </xf>
    <xf numFmtId="0" fontId="3" fillId="0" borderId="3" xfId="1" applyFont="1" applyFill="1" applyBorder="1"/>
    <xf numFmtId="9" fontId="4" fillId="0" borderId="3" xfId="2" applyFont="1" applyFill="1" applyBorder="1"/>
    <xf numFmtId="164" fontId="2" fillId="0" borderId="1" xfId="1" applyNumberFormat="1" applyFill="1" applyBorder="1"/>
    <xf numFmtId="0" fontId="2" fillId="0" borderId="3" xfId="1" applyFont="1" applyFill="1" applyBorder="1"/>
    <xf numFmtId="0" fontId="3" fillId="0" borderId="0" xfId="1" applyFont="1" applyBorder="1" applyAlignment="1">
      <alignment horizontal="center" vertical="center" wrapText="1"/>
    </xf>
    <xf numFmtId="164" fontId="2" fillId="0" borderId="1" xfId="3" applyNumberFormat="1" applyFont="1" applyBorder="1"/>
    <xf numFmtId="0" fontId="1" fillId="0" borderId="1" xfId="1" applyFont="1" applyBorder="1"/>
    <xf numFmtId="4" fontId="1" fillId="0" borderId="1" xfId="1" applyNumberFormat="1" applyFont="1" applyBorder="1"/>
    <xf numFmtId="4" fontId="1" fillId="0" borderId="2" xfId="1" applyNumberFormat="1" applyFont="1" applyBorder="1"/>
    <xf numFmtId="4" fontId="1" fillId="0" borderId="3" xfId="1" applyNumberFormat="1" applyFont="1" applyBorder="1"/>
    <xf numFmtId="4" fontId="1" fillId="0" borderId="10" xfId="1" applyNumberFormat="1" applyFont="1" applyBorder="1"/>
    <xf numFmtId="0" fontId="1" fillId="0" borderId="0" xfId="4"/>
    <xf numFmtId="0" fontId="1" fillId="0" borderId="0" xfId="4" applyAlignment="1">
      <alignment horizontal="center" vertical="center"/>
    </xf>
    <xf numFmtId="0" fontId="1" fillId="0" borderId="4" xfId="4" applyBorder="1"/>
    <xf numFmtId="0" fontId="1" fillId="0" borderId="3" xfId="4" applyBorder="1"/>
    <xf numFmtId="0" fontId="1" fillId="0" borderId="11" xfId="4" applyBorder="1"/>
    <xf numFmtId="0" fontId="1" fillId="0" borderId="3" xfId="4" applyFill="1" applyBorder="1"/>
    <xf numFmtId="0" fontId="1" fillId="0" borderId="3" xfId="4" applyFont="1" applyBorder="1"/>
    <xf numFmtId="0" fontId="6" fillId="0" borderId="3" xfId="4" applyFont="1" applyBorder="1"/>
    <xf numFmtId="0" fontId="1" fillId="0" borderId="12" xfId="4" applyBorder="1"/>
    <xf numFmtId="0" fontId="1" fillId="0" borderId="1" xfId="4" applyBorder="1"/>
    <xf numFmtId="0" fontId="1" fillId="0" borderId="1" xfId="4" applyFill="1" applyBorder="1"/>
    <xf numFmtId="0" fontId="7" fillId="0" borderId="0" xfId="4" applyFont="1"/>
    <xf numFmtId="0" fontId="1" fillId="0" borderId="13" xfId="4" applyBorder="1" applyAlignment="1">
      <alignment wrapText="1"/>
    </xf>
    <xf numFmtId="0" fontId="1" fillId="0" borderId="4" xfId="4" applyBorder="1" applyAlignment="1">
      <alignment wrapText="1"/>
    </xf>
    <xf numFmtId="0" fontId="1" fillId="0" borderId="4" xfId="4" applyFont="1" applyBorder="1" applyAlignment="1">
      <alignment wrapText="1"/>
    </xf>
    <xf numFmtId="0" fontId="1" fillId="0" borderId="8" xfId="4" applyBorder="1"/>
    <xf numFmtId="3" fontId="1" fillId="0" borderId="8" xfId="4" applyNumberFormat="1" applyBorder="1"/>
    <xf numFmtId="3" fontId="1" fillId="0" borderId="1" xfId="4" applyNumberFormat="1" applyBorder="1"/>
    <xf numFmtId="0" fontId="3" fillId="0" borderId="14" xfId="1" applyFont="1" applyBorder="1"/>
    <xf numFmtId="164" fontId="2" fillId="0" borderId="14" xfId="1" applyNumberFormat="1" applyBorder="1"/>
    <xf numFmtId="164" fontId="5" fillId="0" borderId="14" xfId="3" applyNumberFormat="1" applyFont="1" applyBorder="1"/>
    <xf numFmtId="0" fontId="3" fillId="0" borderId="1" xfId="1" applyFont="1" applyBorder="1"/>
    <xf numFmtId="0" fontId="5" fillId="0" borderId="1" xfId="3" applyNumberFormat="1" applyFont="1" applyBorder="1"/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4"/>
    <cellStyle name="Процентный" xfId="2" builtinId="5"/>
    <cellStyle name="Процентный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title>
    <c:plotArea>
      <c:layout/>
      <c:lineChart>
        <c:grouping val="standard"/>
        <c:ser>
          <c:idx val="0"/>
          <c:order val="0"/>
          <c:tx>
            <c:strRef>
              <c:f>[6]Основной!$D$23</c:f>
              <c:strCache>
                <c:ptCount val="1"/>
                <c:pt idx="0">
                  <c:v>АКТЫ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[6]Основной!$C$24:$C$30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[6]Основной!$D$24:$D$30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[6]Основной!$E$23</c:f>
              <c:strCache>
                <c:ptCount val="1"/>
                <c:pt idx="0">
                  <c:v>Всего расходы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[6]Основной!$C$24:$C$30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[6]Основной!$E$24:$E$30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[6]Основной!$F$23</c:f>
              <c:strCache>
                <c:ptCount val="1"/>
                <c:pt idx="0">
                  <c:v>ПРИБЫЛЬ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[6]Основной!$C$24:$C$30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[6]Основной!$F$24:$F$30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Основной!#REF!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[6]Основной!$C$24:$C$30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Основной!#REF!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[6]Основной!$G$23</c:f>
              <c:strCache>
                <c:ptCount val="1"/>
                <c:pt idx="0">
                  <c:v>З/п офис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[6]Основной!$C$24:$C$30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[6]Основной!$G$24:$G$30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22000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[6]Основной!$H$23</c:f>
              <c:strCache>
                <c:ptCount val="1"/>
                <c:pt idx="0">
                  <c:v>Расходы на объекты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[6]Основной!$C$24:$C$30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[6]Основной!$H$24:$H$30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6"/>
          <c:order val="6"/>
          <c:tx>
            <c:strRef>
              <c:f>[6]Основной!$I$23</c:f>
              <c:strCache>
                <c:ptCount val="1"/>
                <c:pt idx="0">
                  <c:v>Офисные расходы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[6]Основной!$C$24:$C$30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[6]Основной!$I$24:$I$30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22000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marker val="1"/>
        <c:axId val="107133184"/>
        <c:axId val="107147264"/>
      </c:lineChart>
      <c:catAx>
        <c:axId val="107133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7147264"/>
        <c:crosses val="autoZero"/>
        <c:auto val="1"/>
        <c:lblAlgn val="ctr"/>
        <c:lblOffset val="100"/>
      </c:catAx>
      <c:valAx>
        <c:axId val="107147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7133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u-RU"/>
              <a:t>Стоимость выполненных работ и реализ товара б/н </a:t>
            </a:r>
          </a:p>
        </c:rich>
      </c:tx>
      <c:layout>
        <c:manualLayout>
          <c:xMode val="edge"/>
          <c:yMode val="edge"/>
          <c:x val="0.26779788119705406"/>
          <c:y val="2.7117852599713416E-2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Val val="1"/>
          </c:dLbls>
          <c:cat>
            <c:strRef>
              <c:f>'вып раб бн'!$B$27:$B$41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'вып раб бн'!$C$27:$C$41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373079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100"/>
        <c:overlap val="-24"/>
        <c:axId val="108294912"/>
        <c:axId val="108296448"/>
      </c:barChart>
      <c:catAx>
        <c:axId val="1082949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8296448"/>
        <c:crosses val="autoZero"/>
        <c:auto val="1"/>
        <c:lblAlgn val="ctr"/>
        <c:lblOffset val="100"/>
      </c:catAx>
      <c:valAx>
        <c:axId val="108296448"/>
        <c:scaling>
          <c:orientation val="minMax"/>
          <c:max val="3500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\₽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8294912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80808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1</xdr:rowOff>
    </xdr:from>
    <xdr:to>
      <xdr:col>23</xdr:col>
      <xdr:colOff>483704</xdr:colOff>
      <xdr:row>21</xdr:row>
      <xdr:rowOff>19051</xdr:rowOff>
    </xdr:to>
    <xdr:graphicFrame macro="">
      <xdr:nvGraphicFramePr>
        <xdr:cNvPr id="2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142875</xdr:rowOff>
    </xdr:from>
    <xdr:to>
      <xdr:col>14</xdr:col>
      <xdr:colOff>552450</xdr:colOff>
      <xdr:row>23</xdr:row>
      <xdr:rowOff>9525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581024</xdr:colOff>
      <xdr:row>20</xdr:row>
      <xdr:rowOff>128588</xdr:rowOff>
    </xdr:from>
    <xdr:to>
      <xdr:col>26</xdr:col>
      <xdr:colOff>400049</xdr:colOff>
      <xdr:row>24</xdr:row>
      <xdr:rowOff>114300</xdr:rowOff>
    </xdr:to>
    <xdr:sp macro="" textlink="">
      <xdr:nvSpPr>
        <xdr:cNvPr id="3" name="Правая фигурная скобка 2"/>
        <xdr:cNvSpPr/>
      </xdr:nvSpPr>
      <xdr:spPr>
        <a:xfrm rot="16200000" flipV="1">
          <a:off x="9365456" y="-2607469"/>
          <a:ext cx="747712" cy="138398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628650</xdr:colOff>
      <xdr:row>24</xdr:row>
      <xdr:rowOff>190500</xdr:rowOff>
    </xdr:from>
    <xdr:to>
      <xdr:col>0</xdr:col>
      <xdr:colOff>962025</xdr:colOff>
      <xdr:row>37</xdr:row>
      <xdr:rowOff>171450</xdr:rowOff>
    </xdr:to>
    <xdr:sp macro="" textlink="">
      <xdr:nvSpPr>
        <xdr:cNvPr id="4" name="Правая фигурная скобка 3"/>
        <xdr:cNvSpPr/>
      </xdr:nvSpPr>
      <xdr:spPr>
        <a:xfrm rot="10800000">
          <a:off x="628650" y="4762500"/>
          <a:ext cx="333375" cy="2676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41;%2009.18%20&#1087;&#1080;&#1097;&#1077;&#1073;&#1083;&#1086;&#1082;+&#1089;&#1086;&#1084;&#1072;&#1090;&#1080;&#1082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&#1099;%20&#1087;&#1086;%20&#1086;&#1073;&#1098;&#1077;&#1082;&#1090;&#1072;&#1084;%20%20&#1057;&#1077;&#1085;&#1103;&#1085;&#1089;&#1082;&#1080;&#1081;%20&#1040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&#1099;%20&#1087;&#1086;%20&#1086;&#1073;&#1098;&#1077;&#1082;&#1090;&#1072;&#1084;%20&#1042;&#1083;&#1072;&#1089;&#1077;&#1085;&#1082;&#1086;%20&#104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&#1099;%20&#1087;&#1086;%20&#1086;&#1073;&#1098;&#1077;&#1082;&#1090;&#1072;&#1084;%20%20&#1041;&#1086;&#1088;&#1080;&#1089;&#1086;&#1074;%20&#1052;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&#1099;%20&#1087;&#1086;%20&#1086;&#1073;&#1098;&#1077;&#1082;&#1090;&#1072;&#1084;%20%20&#1055;&#1077;&#1089;&#1090;&#1088;&#1103;&#1082;&#1086;&#1074;%20&#1043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8;&#1072;&#1092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Б 09.18 пищеблок+соматика"/>
      <sheetName val="Сум расх по месяцу"/>
    </sheetNames>
    <sheetDataSet>
      <sheetData sheetId="0">
        <row r="3">
          <cell r="G3">
            <v>166367.9</v>
          </cell>
        </row>
        <row r="5">
          <cell r="AR5">
            <v>373079</v>
          </cell>
          <cell r="AV5">
            <v>373079</v>
          </cell>
        </row>
        <row r="8">
          <cell r="AO8" t="str">
            <v>Январь</v>
          </cell>
        </row>
        <row r="9">
          <cell r="AO9" t="str">
            <v>Февраль</v>
          </cell>
        </row>
        <row r="10">
          <cell r="AO10" t="str">
            <v>Март</v>
          </cell>
        </row>
        <row r="11">
          <cell r="AO11" t="str">
            <v>Апрель</v>
          </cell>
        </row>
        <row r="12">
          <cell r="AO12" t="str">
            <v>Май</v>
          </cell>
        </row>
        <row r="13">
          <cell r="AO13" t="str">
            <v>Июнь</v>
          </cell>
        </row>
        <row r="14">
          <cell r="AO14" t="str">
            <v>Июль</v>
          </cell>
        </row>
        <row r="15">
          <cell r="AO15" t="str">
            <v>Август</v>
          </cell>
        </row>
        <row r="16">
          <cell r="AO16" t="str">
            <v>Сентябрь</v>
          </cell>
          <cell r="AP16">
            <v>373079</v>
          </cell>
        </row>
        <row r="17">
          <cell r="AO17" t="str">
            <v>Октябрь</v>
          </cell>
        </row>
        <row r="18">
          <cell r="AO18" t="str">
            <v>Ноябрь</v>
          </cell>
        </row>
        <row r="19">
          <cell r="AO19" t="str">
            <v>Декабрь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Жукова,15"/>
      <sheetName val="Жукова,17"/>
      <sheetName val="Шевченко,22"/>
      <sheetName val="Шевченко,118"/>
      <sheetName val="Сум расх по месяц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Январь</v>
          </cell>
          <cell r="B1">
            <v>0</v>
          </cell>
        </row>
        <row r="2">
          <cell r="A2" t="str">
            <v>Февраль</v>
          </cell>
          <cell r="B2">
            <v>0</v>
          </cell>
        </row>
        <row r="3">
          <cell r="A3" t="str">
            <v>Март</v>
          </cell>
          <cell r="B3">
            <v>0</v>
          </cell>
        </row>
        <row r="4">
          <cell r="A4" t="str">
            <v>Апрель</v>
          </cell>
          <cell r="B4">
            <v>0</v>
          </cell>
        </row>
        <row r="5">
          <cell r="A5" t="str">
            <v>Май</v>
          </cell>
          <cell r="B5">
            <v>0</v>
          </cell>
        </row>
        <row r="6">
          <cell r="A6" t="str">
            <v>Июнь</v>
          </cell>
          <cell r="B6">
            <v>0</v>
          </cell>
        </row>
        <row r="7">
          <cell r="A7" t="str">
            <v>Июль</v>
          </cell>
          <cell r="B7">
            <v>0</v>
          </cell>
        </row>
        <row r="8">
          <cell r="A8" t="str">
            <v>Август</v>
          </cell>
          <cell r="B8">
            <v>0</v>
          </cell>
        </row>
        <row r="9">
          <cell r="A9" t="str">
            <v>Сентябрь</v>
          </cell>
          <cell r="B9">
            <v>0</v>
          </cell>
        </row>
        <row r="10">
          <cell r="A10" t="str">
            <v>Октябрь</v>
          </cell>
          <cell r="B10">
            <v>0</v>
          </cell>
        </row>
        <row r="11">
          <cell r="A11" t="str">
            <v>Ноябрь</v>
          </cell>
          <cell r="B11">
            <v>0</v>
          </cell>
        </row>
        <row r="12">
          <cell r="A12" t="str">
            <v>Декабрь</v>
          </cell>
          <cell r="B1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ДПИ общ8"/>
      <sheetName val="Сум расх по месяцу"/>
    </sheetNames>
    <sheetDataSet>
      <sheetData sheetId="0" refreshError="1"/>
      <sheetData sheetId="1" refreshError="1">
        <row r="1">
          <cell r="A1" t="str">
            <v>Январь</v>
          </cell>
          <cell r="B1">
            <v>0</v>
          </cell>
        </row>
        <row r="2">
          <cell r="A2" t="str">
            <v>Февраль</v>
          </cell>
          <cell r="B2">
            <v>0</v>
          </cell>
        </row>
        <row r="3">
          <cell r="A3" t="str">
            <v>Март</v>
          </cell>
          <cell r="B3">
            <v>0</v>
          </cell>
        </row>
        <row r="4">
          <cell r="A4" t="str">
            <v>Апрель</v>
          </cell>
          <cell r="B4">
            <v>0</v>
          </cell>
        </row>
        <row r="5">
          <cell r="A5" t="str">
            <v>Май</v>
          </cell>
          <cell r="B5">
            <v>0</v>
          </cell>
        </row>
        <row r="6">
          <cell r="A6" t="str">
            <v>Июнь</v>
          </cell>
          <cell r="B6">
            <v>0</v>
          </cell>
        </row>
        <row r="7">
          <cell r="A7" t="str">
            <v>Июль</v>
          </cell>
          <cell r="B7">
            <v>0</v>
          </cell>
        </row>
        <row r="8">
          <cell r="A8" t="str">
            <v>Август</v>
          </cell>
          <cell r="B8">
            <v>0</v>
          </cell>
        </row>
        <row r="9">
          <cell r="A9" t="str">
            <v>Сентябрь</v>
          </cell>
          <cell r="B9">
            <v>0</v>
          </cell>
        </row>
        <row r="10">
          <cell r="A10" t="str">
            <v>Октябрь</v>
          </cell>
          <cell r="B10">
            <v>0</v>
          </cell>
        </row>
        <row r="11">
          <cell r="A11" t="str">
            <v>Ноябрь</v>
          </cell>
          <cell r="B11">
            <v>0</v>
          </cell>
        </row>
        <row r="12">
          <cell r="A12" t="str">
            <v>Декабрь</v>
          </cell>
          <cell r="B12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Космонавтов,4"/>
      <sheetName val="Бестужева,3"/>
      <sheetName val="Заводская,46"/>
      <sheetName val="Сум расх по месяцу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Январь</v>
          </cell>
          <cell r="B1">
            <v>0</v>
          </cell>
        </row>
        <row r="2">
          <cell r="A2" t="str">
            <v>Февраль</v>
          </cell>
          <cell r="B2">
            <v>0</v>
          </cell>
        </row>
        <row r="3">
          <cell r="A3" t="str">
            <v>Март</v>
          </cell>
          <cell r="B3">
            <v>0</v>
          </cell>
        </row>
        <row r="4">
          <cell r="A4" t="str">
            <v>Апрель</v>
          </cell>
          <cell r="B4">
            <v>0</v>
          </cell>
        </row>
        <row r="5">
          <cell r="A5" t="str">
            <v>Май</v>
          </cell>
          <cell r="B5">
            <v>0</v>
          </cell>
        </row>
        <row r="6">
          <cell r="A6" t="str">
            <v>Июнь</v>
          </cell>
          <cell r="B6">
            <v>0</v>
          </cell>
        </row>
        <row r="7">
          <cell r="A7" t="str">
            <v>Июль</v>
          </cell>
          <cell r="B7">
            <v>0</v>
          </cell>
        </row>
        <row r="8">
          <cell r="A8" t="str">
            <v>Август</v>
          </cell>
          <cell r="B8">
            <v>0</v>
          </cell>
        </row>
        <row r="9">
          <cell r="A9" t="str">
            <v>Сентябрь</v>
          </cell>
          <cell r="B9">
            <v>0</v>
          </cell>
        </row>
        <row r="10">
          <cell r="A10" t="str">
            <v>Октябрь</v>
          </cell>
          <cell r="B10">
            <v>0</v>
          </cell>
        </row>
        <row r="11">
          <cell r="A11" t="str">
            <v>Ноябрь</v>
          </cell>
          <cell r="B11">
            <v>0</v>
          </cell>
        </row>
        <row r="12">
          <cell r="A12" t="str">
            <v>Декабрь</v>
          </cell>
          <cell r="B1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Дубинина,9"/>
      <sheetName val="Кирова,39"/>
      <sheetName val="Рудакова,25"/>
      <sheetName val="Рудакова,27"/>
      <sheetName val="Рудакова,33а"/>
      <sheetName val="Ленина,227"/>
      <sheetName val="Нестерова,122"/>
      <sheetName val="Сум расх по месяц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Январь</v>
          </cell>
          <cell r="B1">
            <v>0</v>
          </cell>
        </row>
        <row r="2">
          <cell r="A2" t="str">
            <v>Февраль</v>
          </cell>
          <cell r="B2">
            <v>0</v>
          </cell>
        </row>
        <row r="3">
          <cell r="A3" t="str">
            <v>Март</v>
          </cell>
          <cell r="B3">
            <v>0</v>
          </cell>
        </row>
        <row r="4">
          <cell r="A4" t="str">
            <v>Апрель</v>
          </cell>
          <cell r="B4">
            <v>0</v>
          </cell>
        </row>
        <row r="5">
          <cell r="A5" t="str">
            <v>Май</v>
          </cell>
          <cell r="B5">
            <v>0</v>
          </cell>
        </row>
        <row r="6">
          <cell r="A6" t="str">
            <v>Июнь</v>
          </cell>
          <cell r="B6">
            <v>0</v>
          </cell>
        </row>
        <row r="7">
          <cell r="A7" t="str">
            <v>Июль</v>
          </cell>
          <cell r="B7">
            <v>0</v>
          </cell>
        </row>
        <row r="8">
          <cell r="A8" t="str">
            <v>Август</v>
          </cell>
          <cell r="B8">
            <v>0</v>
          </cell>
        </row>
        <row r="9">
          <cell r="A9" t="str">
            <v>Сентябрь</v>
          </cell>
          <cell r="B9">
            <v>0</v>
          </cell>
        </row>
        <row r="10">
          <cell r="A10" t="str">
            <v>Октябрь</v>
          </cell>
          <cell r="B10">
            <v>0</v>
          </cell>
        </row>
        <row r="11">
          <cell r="A11" t="str">
            <v>Ноябрь</v>
          </cell>
          <cell r="B11">
            <v>0</v>
          </cell>
        </row>
        <row r="12">
          <cell r="A12" t="str">
            <v>Декабрь</v>
          </cell>
          <cell r="B12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расх бн"/>
      <sheetName val="расх2"/>
      <sheetName val="1"/>
      <sheetName val="2"/>
      <sheetName val="расх нал"/>
      <sheetName val="вып раб тр"/>
      <sheetName val="набор бн"/>
      <sheetName val="Основной"/>
      <sheetName val="вып раб бн"/>
      <sheetName val="Офисные расход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D23" t="str">
            <v>АКТЫ</v>
          </cell>
          <cell r="E23" t="str">
            <v>Всего расходы</v>
          </cell>
          <cell r="F23" t="str">
            <v>ПРИБЫЛЬ</v>
          </cell>
          <cell r="G23" t="str">
            <v>З/п офис</v>
          </cell>
          <cell r="H23" t="str">
            <v>Расходы на объекты</v>
          </cell>
          <cell r="I23" t="str">
            <v>Офисные расходы</v>
          </cell>
        </row>
        <row r="24">
          <cell r="C24" t="str">
            <v>Январь</v>
          </cell>
          <cell r="D24">
            <v>0</v>
          </cell>
          <cell r="E24" t="e">
            <v>#VALUE!</v>
          </cell>
          <cell r="F24" t="e">
            <v>#VALUE!</v>
          </cell>
          <cell r="G24">
            <v>0</v>
          </cell>
          <cell r="H24" t="e">
            <v>#VALUE!</v>
          </cell>
          <cell r="I24">
            <v>0</v>
          </cell>
        </row>
        <row r="25">
          <cell r="C25" t="str">
            <v>Февраль</v>
          </cell>
          <cell r="D25">
            <v>0</v>
          </cell>
          <cell r="E25" t="e">
            <v>#VALUE!</v>
          </cell>
          <cell r="F25" t="e">
            <v>#VALUE!</v>
          </cell>
          <cell r="G25">
            <v>0</v>
          </cell>
          <cell r="H25" t="e">
            <v>#VALUE!</v>
          </cell>
          <cell r="I25">
            <v>0</v>
          </cell>
        </row>
        <row r="26">
          <cell r="C26" t="str">
            <v>Март</v>
          </cell>
          <cell r="D26">
            <v>0</v>
          </cell>
          <cell r="E26" t="e">
            <v>#VALUE!</v>
          </cell>
          <cell r="F26" t="e">
            <v>#VALUE!</v>
          </cell>
          <cell r="G26">
            <v>22000</v>
          </cell>
          <cell r="H26" t="e">
            <v>#VALUE!</v>
          </cell>
          <cell r="I26">
            <v>22000</v>
          </cell>
        </row>
        <row r="27">
          <cell r="C27" t="str">
            <v>Апрель</v>
          </cell>
          <cell r="D27">
            <v>0</v>
          </cell>
          <cell r="E27" t="e">
            <v>#VALUE!</v>
          </cell>
          <cell r="F27" t="e">
            <v>#VALUE!</v>
          </cell>
          <cell r="G27">
            <v>0</v>
          </cell>
          <cell r="H27" t="e">
            <v>#VALUE!</v>
          </cell>
          <cell r="I27">
            <v>0</v>
          </cell>
        </row>
        <row r="28">
          <cell r="C28" t="str">
            <v>Май</v>
          </cell>
          <cell r="D28">
            <v>0</v>
          </cell>
          <cell r="E28" t="e">
            <v>#VALUE!</v>
          </cell>
          <cell r="F28" t="e">
            <v>#VALUE!</v>
          </cell>
          <cell r="G28">
            <v>0</v>
          </cell>
          <cell r="H28" t="e">
            <v>#VALUE!</v>
          </cell>
          <cell r="I28">
            <v>0</v>
          </cell>
        </row>
        <row r="29">
          <cell r="C29" t="str">
            <v>Июнь</v>
          </cell>
          <cell r="D29">
            <v>0</v>
          </cell>
          <cell r="E29" t="e">
            <v>#VALUE!</v>
          </cell>
          <cell r="F29" t="e">
            <v>#VALUE!</v>
          </cell>
          <cell r="G29">
            <v>0</v>
          </cell>
          <cell r="H29" t="e">
            <v>#VALUE!</v>
          </cell>
          <cell r="I29">
            <v>0</v>
          </cell>
        </row>
        <row r="30">
          <cell r="C30" t="str">
            <v>Июль</v>
          </cell>
          <cell r="D30">
            <v>0</v>
          </cell>
          <cell r="E30" t="e">
            <v>#VALUE!</v>
          </cell>
          <cell r="F30" t="e">
            <v>#VALUE!</v>
          </cell>
          <cell r="G30">
            <v>0</v>
          </cell>
          <cell r="H30" t="e">
            <v>#VALUE!</v>
          </cell>
          <cell r="I30">
            <v>0</v>
          </cell>
        </row>
      </sheetData>
      <sheetData sheetId="8">
        <row r="25">
          <cell r="B25">
            <v>2018</v>
          </cell>
        </row>
      </sheetData>
      <sheetData sheetId="9">
        <row r="1">
          <cell r="A1">
            <v>2018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U37"/>
  <sheetViews>
    <sheetView tabSelected="1" workbookViewId="0">
      <selection activeCell="K9" sqref="K9"/>
    </sheetView>
  </sheetViews>
  <sheetFormatPr defaultRowHeight="12.75"/>
  <cols>
    <col min="1" max="1" width="27" style="1" customWidth="1"/>
    <col min="2" max="2" width="11.85546875" style="1" customWidth="1"/>
    <col min="3" max="4" width="10.5703125" style="1" customWidth="1"/>
    <col min="5" max="5" width="11.5703125" style="1" customWidth="1"/>
    <col min="6" max="6" width="14.42578125" style="1" hidden="1" customWidth="1"/>
    <col min="7" max="7" width="12.140625" style="1" customWidth="1"/>
    <col min="8" max="12" width="9.140625" style="1"/>
    <col min="13" max="13" width="10.28515625" style="1" customWidth="1"/>
    <col min="14" max="14" width="10.5703125" style="1" customWidth="1"/>
    <col min="15" max="15" width="11.5703125" style="1" customWidth="1"/>
    <col min="16" max="16" width="15.42578125" style="1" customWidth="1"/>
    <col min="17" max="17" width="14.5703125" style="1" customWidth="1"/>
    <col min="18" max="18" width="9.42578125" style="1" customWidth="1"/>
    <col min="19" max="19" width="18" style="1" customWidth="1"/>
    <col min="20" max="20" width="16.5703125" style="1" customWidth="1"/>
    <col min="21" max="16384" width="9.140625" style="1"/>
  </cols>
  <sheetData>
    <row r="1" spans="1:13">
      <c r="C1" s="2"/>
    </row>
    <row r="2" spans="1:13" ht="54.75" customHeight="1">
      <c r="A2" s="46" t="s">
        <v>0</v>
      </c>
      <c r="B2" s="48" t="s">
        <v>1</v>
      </c>
      <c r="C2" s="48" t="s">
        <v>2</v>
      </c>
      <c r="D2" s="46" t="s">
        <v>3</v>
      </c>
      <c r="E2" s="50" t="s">
        <v>9</v>
      </c>
      <c r="F2" s="51"/>
      <c r="G2" s="52"/>
      <c r="H2" s="48" t="s">
        <v>4</v>
      </c>
      <c r="I2" s="54" t="s">
        <v>8</v>
      </c>
      <c r="J2" s="54" t="s">
        <v>10</v>
      </c>
      <c r="K2" s="48" t="s">
        <v>5</v>
      </c>
      <c r="L2" s="53" t="s">
        <v>6</v>
      </c>
      <c r="M2" s="16"/>
    </row>
    <row r="3" spans="1:13" ht="15.75" customHeight="1">
      <c r="A3" s="47"/>
      <c r="B3" s="49"/>
      <c r="C3" s="49"/>
      <c r="D3" s="47"/>
      <c r="E3" s="11" t="s">
        <v>11</v>
      </c>
      <c r="F3" s="11"/>
      <c r="G3" s="11" t="s">
        <v>12</v>
      </c>
      <c r="H3" s="56"/>
      <c r="I3" s="55"/>
      <c r="J3" s="55"/>
      <c r="K3" s="49"/>
      <c r="L3" s="53"/>
      <c r="M3" s="16"/>
    </row>
    <row r="4" spans="1:13" ht="15">
      <c r="A4" s="15">
        <v>1</v>
      </c>
      <c r="B4" s="6">
        <f>'[1]ДБ 09.18 пищеблок+соматика'!$AV$5</f>
        <v>373079</v>
      </c>
      <c r="C4" s="7">
        <f>'[1]ДБ 09.18 пищеблок+соматика'!$G$3</f>
        <v>166367.9</v>
      </c>
      <c r="D4" s="13">
        <f>C4/B4</f>
        <v>0.44593209481101859</v>
      </c>
      <c r="E4" s="21"/>
      <c r="F4" s="8">
        <f t="shared" ref="F4:F9" si="0">E4*0.7</f>
        <v>0</v>
      </c>
      <c r="G4" s="17" t="s">
        <v>13</v>
      </c>
      <c r="H4" s="6">
        <f>'[1]ДБ 09.18 пищеблок+соматика'!$AR$5</f>
        <v>373079</v>
      </c>
      <c r="I4" s="6" t="e">
        <f t="shared" ref="I4:I35" si="1">(H4*100)/E4</f>
        <v>#DIV/0!</v>
      </c>
      <c r="J4" s="9">
        <f t="shared" ref="J4:J35" si="2">E4-H4</f>
        <v>-373079</v>
      </c>
      <c r="K4" s="14">
        <f t="shared" ref="K4:K35" si="3">E4-C4</f>
        <v>-166367.9</v>
      </c>
      <c r="L4" s="45" t="e">
        <f t="shared" ref="L4:L35" si="4">100-(C4/E4)*100</f>
        <v>#DIV/0!</v>
      </c>
      <c r="M4" s="4"/>
    </row>
    <row r="5" spans="1:13" ht="15">
      <c r="A5" s="12"/>
      <c r="B5" s="6"/>
      <c r="C5" s="7"/>
      <c r="D5" s="13" t="e">
        <f t="shared" ref="D5:D35" si="5">C5/B5</f>
        <v>#DIV/0!</v>
      </c>
      <c r="E5" s="6"/>
      <c r="F5" s="8">
        <f t="shared" si="0"/>
        <v>0</v>
      </c>
      <c r="G5" s="8"/>
      <c r="H5" s="6"/>
      <c r="I5" s="6" t="e">
        <f t="shared" si="1"/>
        <v>#DIV/0!</v>
      </c>
      <c r="J5" s="9">
        <f t="shared" si="2"/>
        <v>0</v>
      </c>
      <c r="K5" s="14">
        <f t="shared" si="3"/>
        <v>0</v>
      </c>
      <c r="L5" s="45" t="e">
        <f t="shared" si="4"/>
        <v>#DIV/0!</v>
      </c>
      <c r="M5" s="4"/>
    </row>
    <row r="6" spans="1:13" ht="15">
      <c r="A6" s="12"/>
      <c r="B6" s="6"/>
      <c r="C6" s="7"/>
      <c r="D6" s="13" t="e">
        <f t="shared" si="5"/>
        <v>#DIV/0!</v>
      </c>
      <c r="E6" s="6"/>
      <c r="F6" s="8">
        <f t="shared" si="0"/>
        <v>0</v>
      </c>
      <c r="G6" s="8"/>
      <c r="H6" s="6"/>
      <c r="I6" s="6" t="e">
        <f t="shared" si="1"/>
        <v>#DIV/0!</v>
      </c>
      <c r="J6" s="9">
        <f t="shared" si="2"/>
        <v>0</v>
      </c>
      <c r="K6" s="14">
        <f t="shared" si="3"/>
        <v>0</v>
      </c>
      <c r="L6" s="45" t="e">
        <f t="shared" si="4"/>
        <v>#DIV/0!</v>
      </c>
      <c r="M6" s="4"/>
    </row>
    <row r="7" spans="1:13" ht="15">
      <c r="A7" s="12"/>
      <c r="B7" s="6"/>
      <c r="C7" s="7"/>
      <c r="D7" s="13" t="e">
        <f t="shared" si="5"/>
        <v>#DIV/0!</v>
      </c>
      <c r="E7" s="6"/>
      <c r="F7" s="8">
        <f t="shared" si="0"/>
        <v>0</v>
      </c>
      <c r="G7" s="8"/>
      <c r="H7" s="6"/>
      <c r="I7" s="6" t="e">
        <f t="shared" si="1"/>
        <v>#DIV/0!</v>
      </c>
      <c r="J7" s="9">
        <f t="shared" si="2"/>
        <v>0</v>
      </c>
      <c r="K7" s="14">
        <f t="shared" si="3"/>
        <v>0</v>
      </c>
      <c r="L7" s="45" t="e">
        <f t="shared" si="4"/>
        <v>#DIV/0!</v>
      </c>
      <c r="M7" s="4"/>
    </row>
    <row r="8" spans="1:13" ht="15">
      <c r="A8" s="3"/>
      <c r="B8" s="6"/>
      <c r="C8" s="7"/>
      <c r="D8" s="13" t="e">
        <f t="shared" si="5"/>
        <v>#DIV/0!</v>
      </c>
      <c r="E8" s="6"/>
      <c r="F8" s="8">
        <f t="shared" si="0"/>
        <v>0</v>
      </c>
      <c r="G8" s="8"/>
      <c r="H8" s="6"/>
      <c r="I8" s="6" t="e">
        <f t="shared" si="1"/>
        <v>#DIV/0!</v>
      </c>
      <c r="J8" s="9">
        <f t="shared" si="2"/>
        <v>0</v>
      </c>
      <c r="K8" s="14">
        <f t="shared" si="3"/>
        <v>0</v>
      </c>
      <c r="L8" s="45" t="e">
        <f t="shared" si="4"/>
        <v>#DIV/0!</v>
      </c>
      <c r="M8" s="4"/>
    </row>
    <row r="9" spans="1:13" ht="15">
      <c r="A9" s="3"/>
      <c r="B9" s="6"/>
      <c r="C9" s="7"/>
      <c r="D9" s="13" t="e">
        <f t="shared" si="5"/>
        <v>#DIV/0!</v>
      </c>
      <c r="E9" s="6"/>
      <c r="F9" s="8">
        <f t="shared" si="0"/>
        <v>0</v>
      </c>
      <c r="G9" s="8"/>
      <c r="H9" s="6"/>
      <c r="I9" s="6" t="e">
        <f t="shared" si="1"/>
        <v>#DIV/0!</v>
      </c>
      <c r="J9" s="9">
        <f t="shared" si="2"/>
        <v>0</v>
      </c>
      <c r="K9" s="14">
        <f t="shared" si="3"/>
        <v>0</v>
      </c>
      <c r="L9" s="45" t="e">
        <f t="shared" si="4"/>
        <v>#DIV/0!</v>
      </c>
      <c r="M9" s="4"/>
    </row>
    <row r="10" spans="1:13" ht="15">
      <c r="A10" s="10"/>
      <c r="B10" s="6"/>
      <c r="C10" s="7"/>
      <c r="D10" s="13" t="e">
        <f t="shared" si="5"/>
        <v>#DIV/0!</v>
      </c>
      <c r="E10" s="6"/>
      <c r="F10" s="8">
        <f t="shared" ref="F10:F16" si="6">E10*0.7</f>
        <v>0</v>
      </c>
      <c r="G10" s="8"/>
      <c r="H10" s="6"/>
      <c r="I10" s="6" t="e">
        <f t="shared" si="1"/>
        <v>#DIV/0!</v>
      </c>
      <c r="J10" s="9">
        <f t="shared" si="2"/>
        <v>0</v>
      </c>
      <c r="K10" s="14">
        <f t="shared" si="3"/>
        <v>0</v>
      </c>
      <c r="L10" s="45" t="e">
        <f t="shared" si="4"/>
        <v>#DIV/0!</v>
      </c>
      <c r="M10" s="4"/>
    </row>
    <row r="11" spans="1:13" ht="15">
      <c r="A11" s="10"/>
      <c r="B11" s="6"/>
      <c r="C11" s="7"/>
      <c r="D11" s="13" t="e">
        <f t="shared" si="5"/>
        <v>#DIV/0!</v>
      </c>
      <c r="E11" s="6"/>
      <c r="F11" s="8">
        <f t="shared" si="6"/>
        <v>0</v>
      </c>
      <c r="G11" s="8"/>
      <c r="H11" s="6"/>
      <c r="I11" s="6" t="e">
        <f t="shared" si="1"/>
        <v>#DIV/0!</v>
      </c>
      <c r="J11" s="9">
        <f t="shared" si="2"/>
        <v>0</v>
      </c>
      <c r="K11" s="14">
        <f t="shared" si="3"/>
        <v>0</v>
      </c>
      <c r="L11" s="45" t="e">
        <f t="shared" si="4"/>
        <v>#DIV/0!</v>
      </c>
      <c r="M11" s="4"/>
    </row>
    <row r="12" spans="1:13" ht="15">
      <c r="A12" s="10"/>
      <c r="B12" s="6"/>
      <c r="C12" s="7"/>
      <c r="D12" s="13" t="e">
        <f t="shared" si="5"/>
        <v>#DIV/0!</v>
      </c>
      <c r="E12" s="6"/>
      <c r="F12" s="8">
        <f t="shared" si="6"/>
        <v>0</v>
      </c>
      <c r="G12" s="8"/>
      <c r="H12" s="6"/>
      <c r="I12" s="6" t="e">
        <f t="shared" si="1"/>
        <v>#DIV/0!</v>
      </c>
      <c r="J12" s="9">
        <f t="shared" si="2"/>
        <v>0</v>
      </c>
      <c r="K12" s="14">
        <f t="shared" si="3"/>
        <v>0</v>
      </c>
      <c r="L12" s="45" t="e">
        <f t="shared" si="4"/>
        <v>#DIV/0!</v>
      </c>
      <c r="M12" s="4"/>
    </row>
    <row r="13" spans="1:13" ht="15">
      <c r="A13" s="10"/>
      <c r="B13" s="6"/>
      <c r="C13" s="7"/>
      <c r="D13" s="13" t="e">
        <f t="shared" si="5"/>
        <v>#DIV/0!</v>
      </c>
      <c r="E13" s="6"/>
      <c r="F13" s="8">
        <f t="shared" si="6"/>
        <v>0</v>
      </c>
      <c r="G13" s="8"/>
      <c r="H13" s="6"/>
      <c r="I13" s="6" t="e">
        <f t="shared" si="1"/>
        <v>#DIV/0!</v>
      </c>
      <c r="J13" s="9">
        <f t="shared" si="2"/>
        <v>0</v>
      </c>
      <c r="K13" s="14">
        <f t="shared" si="3"/>
        <v>0</v>
      </c>
      <c r="L13" s="45" t="e">
        <f t="shared" si="4"/>
        <v>#DIV/0!</v>
      </c>
      <c r="M13" s="4"/>
    </row>
    <row r="14" spans="1:13" ht="15">
      <c r="A14" s="10"/>
      <c r="B14" s="6"/>
      <c r="C14" s="7"/>
      <c r="D14" s="13" t="e">
        <f t="shared" si="5"/>
        <v>#DIV/0!</v>
      </c>
      <c r="E14" s="6"/>
      <c r="F14" s="8">
        <f t="shared" si="6"/>
        <v>0</v>
      </c>
      <c r="G14" s="8"/>
      <c r="H14" s="6"/>
      <c r="I14" s="6" t="e">
        <f t="shared" si="1"/>
        <v>#DIV/0!</v>
      </c>
      <c r="J14" s="9">
        <f t="shared" si="2"/>
        <v>0</v>
      </c>
      <c r="K14" s="14">
        <f t="shared" si="3"/>
        <v>0</v>
      </c>
      <c r="L14" s="45" t="e">
        <f t="shared" si="4"/>
        <v>#DIV/0!</v>
      </c>
      <c r="M14" s="4"/>
    </row>
    <row r="15" spans="1:13" ht="15">
      <c r="A15" s="10"/>
      <c r="B15" s="6"/>
      <c r="C15" s="7"/>
      <c r="D15" s="13" t="e">
        <f t="shared" si="5"/>
        <v>#DIV/0!</v>
      </c>
      <c r="E15" s="6"/>
      <c r="F15" s="8">
        <f t="shared" si="6"/>
        <v>0</v>
      </c>
      <c r="G15" s="8"/>
      <c r="H15" s="6"/>
      <c r="I15" s="6" t="e">
        <f t="shared" si="1"/>
        <v>#DIV/0!</v>
      </c>
      <c r="J15" s="9">
        <f t="shared" si="2"/>
        <v>0</v>
      </c>
      <c r="K15" s="14">
        <f t="shared" si="3"/>
        <v>0</v>
      </c>
      <c r="L15" s="45" t="e">
        <f t="shared" si="4"/>
        <v>#DIV/0!</v>
      </c>
      <c r="M15" s="4"/>
    </row>
    <row r="16" spans="1:13" ht="15">
      <c r="A16" s="10"/>
      <c r="B16" s="6"/>
      <c r="C16" s="7"/>
      <c r="D16" s="13" t="e">
        <f t="shared" si="5"/>
        <v>#DIV/0!</v>
      </c>
      <c r="E16" s="6"/>
      <c r="F16" s="8">
        <f t="shared" si="6"/>
        <v>0</v>
      </c>
      <c r="G16" s="8"/>
      <c r="H16" s="6"/>
      <c r="I16" s="6" t="e">
        <f t="shared" si="1"/>
        <v>#DIV/0!</v>
      </c>
      <c r="J16" s="9">
        <f t="shared" si="2"/>
        <v>0</v>
      </c>
      <c r="K16" s="14">
        <f t="shared" si="3"/>
        <v>0</v>
      </c>
      <c r="L16" s="45" t="e">
        <f t="shared" si="4"/>
        <v>#DIV/0!</v>
      </c>
      <c r="M16" s="4"/>
    </row>
    <row r="17" spans="1:21" ht="15">
      <c r="A17" s="44"/>
      <c r="B17" s="6"/>
      <c r="C17" s="6"/>
      <c r="D17" s="13" t="e">
        <f t="shared" si="5"/>
        <v>#DIV/0!</v>
      </c>
      <c r="E17" s="6"/>
      <c r="F17" s="8"/>
      <c r="G17" s="8"/>
      <c r="H17" s="6"/>
      <c r="I17" s="6" t="e">
        <f t="shared" si="1"/>
        <v>#DIV/0!</v>
      </c>
      <c r="J17" s="9">
        <f t="shared" si="2"/>
        <v>0</v>
      </c>
      <c r="K17" s="14">
        <f t="shared" si="3"/>
        <v>0</v>
      </c>
      <c r="L17" s="45" t="e">
        <f t="shared" si="4"/>
        <v>#DIV/0!</v>
      </c>
      <c r="M17" s="4"/>
    </row>
    <row r="18" spans="1:21" ht="15">
      <c r="A18" s="44"/>
      <c r="B18" s="6"/>
      <c r="C18" s="6"/>
      <c r="D18" s="13" t="e">
        <f t="shared" si="5"/>
        <v>#DIV/0!</v>
      </c>
      <c r="E18" s="6"/>
      <c r="F18" s="8"/>
      <c r="G18" s="8"/>
      <c r="H18" s="6"/>
      <c r="I18" s="6" t="e">
        <f t="shared" si="1"/>
        <v>#DIV/0!</v>
      </c>
      <c r="J18" s="9">
        <f t="shared" si="2"/>
        <v>0</v>
      </c>
      <c r="K18" s="14">
        <f t="shared" si="3"/>
        <v>0</v>
      </c>
      <c r="L18" s="45" t="e">
        <f t="shared" si="4"/>
        <v>#DIV/0!</v>
      </c>
      <c r="M18" s="4"/>
    </row>
    <row r="19" spans="1:21" ht="15">
      <c r="A19" s="44"/>
      <c r="B19" s="6"/>
      <c r="C19" s="6"/>
      <c r="D19" s="13" t="e">
        <f t="shared" si="5"/>
        <v>#DIV/0!</v>
      </c>
      <c r="E19" s="6"/>
      <c r="F19" s="8"/>
      <c r="G19" s="8"/>
      <c r="H19" s="6"/>
      <c r="I19" s="6" t="e">
        <f t="shared" si="1"/>
        <v>#DIV/0!</v>
      </c>
      <c r="J19" s="9">
        <f t="shared" si="2"/>
        <v>0</v>
      </c>
      <c r="K19" s="14">
        <f t="shared" si="3"/>
        <v>0</v>
      </c>
      <c r="L19" s="45" t="e">
        <f t="shared" si="4"/>
        <v>#DIV/0!</v>
      </c>
      <c r="M19" s="4"/>
    </row>
    <row r="20" spans="1:21" ht="15">
      <c r="A20" s="44"/>
      <c r="B20" s="6"/>
      <c r="C20" s="6"/>
      <c r="D20" s="13" t="e">
        <f t="shared" si="5"/>
        <v>#DIV/0!</v>
      </c>
      <c r="E20" s="6"/>
      <c r="F20" s="8"/>
      <c r="G20" s="8"/>
      <c r="H20" s="6"/>
      <c r="I20" s="6" t="e">
        <f t="shared" si="1"/>
        <v>#DIV/0!</v>
      </c>
      <c r="J20" s="9">
        <f t="shared" si="2"/>
        <v>0</v>
      </c>
      <c r="K20" s="14">
        <f t="shared" si="3"/>
        <v>0</v>
      </c>
      <c r="L20" s="45" t="e">
        <f t="shared" si="4"/>
        <v>#DIV/0!</v>
      </c>
      <c r="M20" s="4"/>
    </row>
    <row r="21" spans="1:21" ht="15">
      <c r="A21" s="44"/>
      <c r="B21" s="6"/>
      <c r="C21" s="6"/>
      <c r="D21" s="13" t="e">
        <f t="shared" si="5"/>
        <v>#DIV/0!</v>
      </c>
      <c r="E21" s="6"/>
      <c r="F21" s="8"/>
      <c r="G21" s="8"/>
      <c r="H21" s="6"/>
      <c r="I21" s="6" t="e">
        <f t="shared" si="1"/>
        <v>#DIV/0!</v>
      </c>
      <c r="J21" s="9">
        <f t="shared" si="2"/>
        <v>0</v>
      </c>
      <c r="K21" s="14">
        <f t="shared" si="3"/>
        <v>0</v>
      </c>
      <c r="L21" s="45" t="e">
        <f t="shared" si="4"/>
        <v>#DIV/0!</v>
      </c>
      <c r="M21" s="4"/>
    </row>
    <row r="22" spans="1:21" ht="15">
      <c r="A22" s="44"/>
      <c r="B22" s="6"/>
      <c r="C22" s="6"/>
      <c r="D22" s="13" t="e">
        <f t="shared" si="5"/>
        <v>#DIV/0!</v>
      </c>
      <c r="E22" s="6"/>
      <c r="F22" s="8"/>
      <c r="G22" s="8"/>
      <c r="H22" s="6"/>
      <c r="I22" s="6" t="e">
        <f t="shared" si="1"/>
        <v>#DIV/0!</v>
      </c>
      <c r="J22" s="9">
        <f t="shared" si="2"/>
        <v>0</v>
      </c>
      <c r="K22" s="14">
        <f t="shared" si="3"/>
        <v>0</v>
      </c>
      <c r="L22" s="45" t="e">
        <f t="shared" si="4"/>
        <v>#DIV/0!</v>
      </c>
      <c r="M22" s="4"/>
    </row>
    <row r="23" spans="1:21" ht="15">
      <c r="A23" s="44"/>
      <c r="B23" s="6"/>
      <c r="C23" s="6"/>
      <c r="D23" s="13" t="e">
        <f t="shared" si="5"/>
        <v>#DIV/0!</v>
      </c>
      <c r="E23" s="6"/>
      <c r="F23" s="8"/>
      <c r="G23" s="8"/>
      <c r="H23" s="6"/>
      <c r="I23" s="6" t="e">
        <f t="shared" si="1"/>
        <v>#DIV/0!</v>
      </c>
      <c r="J23" s="9">
        <f t="shared" si="2"/>
        <v>0</v>
      </c>
      <c r="K23" s="14">
        <f t="shared" si="3"/>
        <v>0</v>
      </c>
      <c r="L23" s="45" t="e">
        <f t="shared" si="4"/>
        <v>#DIV/0!</v>
      </c>
      <c r="M23" s="4"/>
      <c r="O23" s="1" t="s">
        <v>14</v>
      </c>
      <c r="P23" s="1" t="s">
        <v>15</v>
      </c>
      <c r="Q23" s="1" t="s">
        <v>16</v>
      </c>
      <c r="R23" s="1" t="s">
        <v>17</v>
      </c>
      <c r="S23" s="1" t="s">
        <v>52</v>
      </c>
      <c r="T23" s="1" t="s">
        <v>18</v>
      </c>
    </row>
    <row r="24" spans="1:21" ht="15">
      <c r="A24" s="44"/>
      <c r="B24" s="6"/>
      <c r="C24" s="6"/>
      <c r="D24" s="13" t="e">
        <f t="shared" si="5"/>
        <v>#DIV/0!</v>
      </c>
      <c r="E24" s="6"/>
      <c r="F24" s="8"/>
      <c r="G24" s="8"/>
      <c r="H24" s="6"/>
      <c r="I24" s="6" t="e">
        <f t="shared" si="1"/>
        <v>#DIV/0!</v>
      </c>
      <c r="J24" s="9">
        <f t="shared" si="2"/>
        <v>0</v>
      </c>
      <c r="K24" s="14">
        <f t="shared" si="3"/>
        <v>0</v>
      </c>
      <c r="L24" s="45" t="e">
        <f t="shared" si="4"/>
        <v>#DIV/0!</v>
      </c>
      <c r="M24" s="4"/>
      <c r="N24" s="18" t="s">
        <v>19</v>
      </c>
      <c r="O24" s="21">
        <f>SUMIF('вып раб бн'!B27:B38,N24,'вып раб бн'!C27:C38)</f>
        <v>0</v>
      </c>
      <c r="P24" s="19" t="e">
        <f t="shared" ref="P24:P35" si="7">SUM(R24:T24)</f>
        <v>#VALUE!</v>
      </c>
      <c r="Q24" s="20" t="e">
        <f t="shared" ref="Q24:Q30" si="8">O24-P24</f>
        <v>#VALUE!</v>
      </c>
      <c r="R24" s="19">
        <f>SUMIF('Офисные расходы'!$B$1:$M$1,N24,'Офисные расходы'!$B$4:$M$4)</f>
        <v>0</v>
      </c>
      <c r="S24" s="19" t="e">
        <f>SUMIF('[2]Сум расх по месяцу'!$A$1:$A$65536,N24,'[2]Сум расх по месяцу'!$B$1:$B$65536)+SUMIF('[3]Сум расх по месяцу'!$A$1:$A$65536,N24,'[3]Сум расх по месяцу'!$B$1:$B$65536)+SUMIF('[4]Сум расх по месяцу'!$A$1:$A$65536,N24,'[4]Сум расх по месяцу'!$B$1:$B$65536)+SUMIF('[5]Сум расх по месяцу'!$A$1:$A$65536,N24,'[5]Сум расх по месяцу'!$B$1:$B$65536)</f>
        <v>#VALUE!</v>
      </c>
      <c r="T24" s="19">
        <f>SUMIF('Офисные расходы'!$B$1:$M$1,N24,'Офисные расходы'!$B$2:$M$2)</f>
        <v>0</v>
      </c>
      <c r="U24" s="19"/>
    </row>
    <row r="25" spans="1:21" ht="15">
      <c r="A25" s="44"/>
      <c r="B25" s="6"/>
      <c r="C25" s="6"/>
      <c r="D25" s="13" t="e">
        <f t="shared" si="5"/>
        <v>#DIV/0!</v>
      </c>
      <c r="E25" s="6"/>
      <c r="F25" s="8"/>
      <c r="G25" s="8"/>
      <c r="H25" s="6"/>
      <c r="I25" s="6" t="e">
        <f t="shared" si="1"/>
        <v>#DIV/0!</v>
      </c>
      <c r="J25" s="9">
        <f t="shared" si="2"/>
        <v>0</v>
      </c>
      <c r="K25" s="14">
        <f t="shared" si="3"/>
        <v>0</v>
      </c>
      <c r="L25" s="45" t="e">
        <f t="shared" si="4"/>
        <v>#DIV/0!</v>
      </c>
      <c r="M25" s="4"/>
      <c r="N25" s="18" t="s">
        <v>20</v>
      </c>
      <c r="O25" s="21">
        <f>SUMIF('вып раб бн'!B28:B39,N25,'вып раб бн'!C28:C39)</f>
        <v>0</v>
      </c>
      <c r="P25" s="19" t="e">
        <f t="shared" si="7"/>
        <v>#VALUE!</v>
      </c>
      <c r="Q25" s="20" t="e">
        <f t="shared" si="8"/>
        <v>#VALUE!</v>
      </c>
      <c r="R25" s="19">
        <f>SUMIF('Офисные расходы'!$B$1:$M$1,N25,'Офисные расходы'!$B$4:$M$4)</f>
        <v>0</v>
      </c>
      <c r="S25" s="19" t="e">
        <f>SUMIF('[2]Сум расх по месяцу'!$A$1:$A$65536,N25,'[2]Сум расх по месяцу'!$B$1:$B$65536)+SUMIF('[3]Сум расх по месяцу'!$A$1:$A$65536,N25,'[3]Сум расх по месяцу'!$B$1:$B$65536)+SUMIF('[4]Сум расх по месяцу'!$A$1:$A$65536,N25,'[4]Сум расх по месяцу'!$B$1:$B$65536)+SUMIF('[5]Сум расх по месяцу'!$A$1:$A$65536,N25,'[5]Сум расх по месяцу'!$B$1:$B$65536)</f>
        <v>#VALUE!</v>
      </c>
      <c r="T25" s="19">
        <f>SUMIF('Офисные расходы'!$B$1:$M$1,N25,'Офисные расходы'!$B$2:$M$2)</f>
        <v>0</v>
      </c>
      <c r="U25" s="19"/>
    </row>
    <row r="26" spans="1:21" ht="15">
      <c r="A26" s="44"/>
      <c r="B26" s="6"/>
      <c r="C26" s="6"/>
      <c r="D26" s="13" t="e">
        <f t="shared" si="5"/>
        <v>#DIV/0!</v>
      </c>
      <c r="E26" s="6"/>
      <c r="F26" s="8"/>
      <c r="G26" s="8"/>
      <c r="H26" s="6"/>
      <c r="I26" s="6" t="e">
        <f t="shared" si="1"/>
        <v>#DIV/0!</v>
      </c>
      <c r="J26" s="9">
        <f t="shared" si="2"/>
        <v>0</v>
      </c>
      <c r="K26" s="14">
        <f t="shared" si="3"/>
        <v>0</v>
      </c>
      <c r="L26" s="45" t="e">
        <f t="shared" si="4"/>
        <v>#DIV/0!</v>
      </c>
      <c r="M26" s="4"/>
      <c r="N26" s="18" t="s">
        <v>21</v>
      </c>
      <c r="O26" s="21">
        <f>SUMIF('вып раб бн'!B29:B40,N26,'вып раб бн'!C29:C40)</f>
        <v>0</v>
      </c>
      <c r="P26" s="19" t="e">
        <f t="shared" si="7"/>
        <v>#VALUE!</v>
      </c>
      <c r="Q26" s="20" t="e">
        <f t="shared" si="8"/>
        <v>#VALUE!</v>
      </c>
      <c r="R26" s="19">
        <f>SUMIF('Офисные расходы'!$B$1:$M$1,N26,'Офисные расходы'!$B$4:$M$4)</f>
        <v>22000</v>
      </c>
      <c r="S26" s="19" t="e">
        <f>SUMIF('[2]Сум расх по месяцу'!$A$1:$A$65536,N26,'[2]Сум расх по месяцу'!$B$1:$B$65536)+SUMIF('[3]Сум расх по месяцу'!$A$1:$A$65536,N26,'[3]Сум расх по месяцу'!$B$1:$B$65536)+SUMIF('[4]Сум расх по месяцу'!$A$1:$A$65536,N26,'[4]Сум расх по месяцу'!$B$1:$B$65536)+SUMIF('[5]Сум расх по месяцу'!$A$1:$A$65536,N26,'[5]Сум расх по месяцу'!$B$1:$B$65536)</f>
        <v>#VALUE!</v>
      </c>
      <c r="T26" s="19">
        <f>SUMIF('Офисные расходы'!$B$1:$M$1,N26,'Офисные расходы'!$B$2:$M$2)</f>
        <v>0</v>
      </c>
      <c r="U26" s="19"/>
    </row>
    <row r="27" spans="1:21" ht="15">
      <c r="A27" s="44"/>
      <c r="B27" s="6"/>
      <c r="C27" s="6"/>
      <c r="D27" s="13" t="e">
        <f t="shared" si="5"/>
        <v>#DIV/0!</v>
      </c>
      <c r="E27" s="6"/>
      <c r="F27" s="8"/>
      <c r="G27" s="8"/>
      <c r="H27" s="6"/>
      <c r="I27" s="6" t="e">
        <f t="shared" si="1"/>
        <v>#DIV/0!</v>
      </c>
      <c r="J27" s="9">
        <f t="shared" si="2"/>
        <v>0</v>
      </c>
      <c r="K27" s="14">
        <f t="shared" si="3"/>
        <v>0</v>
      </c>
      <c r="L27" s="45" t="e">
        <f t="shared" si="4"/>
        <v>#DIV/0!</v>
      </c>
      <c r="M27" s="4"/>
      <c r="N27" s="18" t="s">
        <v>22</v>
      </c>
      <c r="O27" s="21">
        <f>SUMIF('вып раб бн'!B30:B41,N27,'вып раб бн'!C30:C41)</f>
        <v>0</v>
      </c>
      <c r="P27" s="19" t="e">
        <f t="shared" si="7"/>
        <v>#VALUE!</v>
      </c>
      <c r="Q27" s="20" t="e">
        <f t="shared" si="8"/>
        <v>#VALUE!</v>
      </c>
      <c r="R27" s="19">
        <f>SUMIF('Офисные расходы'!$B$1:$M$1,N27,'Офисные расходы'!$B$4:$M$4)</f>
        <v>0</v>
      </c>
      <c r="S27" s="19" t="e">
        <f>SUMIF('[2]Сум расх по месяцу'!$A$1:$A$65536,N27,'[2]Сум расх по месяцу'!$B$1:$B$65536)+SUMIF('[3]Сум расх по месяцу'!$A$1:$A$65536,N27,'[3]Сум расх по месяцу'!$B$1:$B$65536)+SUMIF('[4]Сум расх по месяцу'!$A$1:$A$65536,N27,'[4]Сум расх по месяцу'!$B$1:$B$65536)+SUMIF('[5]Сум расх по месяцу'!$A$1:$A$65536,N27,'[5]Сум расх по месяцу'!$B$1:$B$65536)</f>
        <v>#VALUE!</v>
      </c>
      <c r="T27" s="19">
        <f>SUMIF('Офисные расходы'!$B$1:$M$1,N27,'Офисные расходы'!$B$2:$M$2)</f>
        <v>0</v>
      </c>
      <c r="U27" s="19"/>
    </row>
    <row r="28" spans="1:21" ht="15">
      <c r="A28" s="44"/>
      <c r="B28" s="6"/>
      <c r="C28" s="6"/>
      <c r="D28" s="13" t="e">
        <f t="shared" si="5"/>
        <v>#DIV/0!</v>
      </c>
      <c r="E28" s="6"/>
      <c r="F28" s="8"/>
      <c r="G28" s="8"/>
      <c r="H28" s="6"/>
      <c r="I28" s="6" t="e">
        <f t="shared" si="1"/>
        <v>#DIV/0!</v>
      </c>
      <c r="J28" s="9">
        <f t="shared" si="2"/>
        <v>0</v>
      </c>
      <c r="K28" s="14">
        <f t="shared" si="3"/>
        <v>0</v>
      </c>
      <c r="L28" s="45" t="e">
        <f t="shared" si="4"/>
        <v>#DIV/0!</v>
      </c>
      <c r="M28" s="4"/>
      <c r="N28" s="18" t="s">
        <v>23</v>
      </c>
      <c r="O28" s="21">
        <f>SUMIF('вып раб бн'!B31:B42,N28,'вып раб бн'!C31:C42)</f>
        <v>0</v>
      </c>
      <c r="P28" s="19" t="e">
        <f t="shared" si="7"/>
        <v>#VALUE!</v>
      </c>
      <c r="Q28" s="20" t="e">
        <f t="shared" si="8"/>
        <v>#VALUE!</v>
      </c>
      <c r="R28" s="19">
        <f>SUMIF('Офисные расходы'!$B$1:$M$1,N28,'Офисные расходы'!$B$4:$M$4)</f>
        <v>0</v>
      </c>
      <c r="S28" s="19" t="e">
        <f>SUMIF('[2]Сум расх по месяцу'!$A$1:$A$65536,N28,'[2]Сум расх по месяцу'!$B$1:$B$65536)+SUMIF('[3]Сум расх по месяцу'!$A$1:$A$65536,N28,'[3]Сум расх по месяцу'!$B$1:$B$65536)+SUMIF('[4]Сум расх по месяцу'!$A$1:$A$65536,N28,'[4]Сум расх по месяцу'!$B$1:$B$65536)+SUMIF('[5]Сум расх по месяцу'!$A$1:$A$65536,N28,'[5]Сум расх по месяцу'!$B$1:$B$65536)</f>
        <v>#VALUE!</v>
      </c>
      <c r="T28" s="19">
        <f>SUMIF('Офисные расходы'!$B$1:$M$1,N28,'Офисные расходы'!$B$2:$M$2)</f>
        <v>0</v>
      </c>
      <c r="U28" s="19"/>
    </row>
    <row r="29" spans="1:21" ht="15">
      <c r="A29" s="44"/>
      <c r="B29" s="6"/>
      <c r="C29" s="6"/>
      <c r="D29" s="13" t="e">
        <f t="shared" si="5"/>
        <v>#DIV/0!</v>
      </c>
      <c r="E29" s="6"/>
      <c r="F29" s="8"/>
      <c r="G29" s="8"/>
      <c r="H29" s="6"/>
      <c r="I29" s="6" t="e">
        <f t="shared" si="1"/>
        <v>#DIV/0!</v>
      </c>
      <c r="J29" s="9">
        <f t="shared" si="2"/>
        <v>0</v>
      </c>
      <c r="K29" s="14">
        <f t="shared" si="3"/>
        <v>0</v>
      </c>
      <c r="L29" s="45" t="e">
        <f t="shared" si="4"/>
        <v>#DIV/0!</v>
      </c>
      <c r="M29" s="4"/>
      <c r="N29" s="18" t="s">
        <v>24</v>
      </c>
      <c r="O29" s="21">
        <f>SUMIF('вып раб бн'!B32:B43,N29,'вып раб бн'!C32:C43)</f>
        <v>0</v>
      </c>
      <c r="P29" s="19" t="e">
        <f t="shared" si="7"/>
        <v>#VALUE!</v>
      </c>
      <c r="Q29" s="20" t="e">
        <f t="shared" si="8"/>
        <v>#VALUE!</v>
      </c>
      <c r="R29" s="19">
        <f>SUMIF('Офисные расходы'!$B$1:$M$1,N29,'Офисные расходы'!$B$4:$M$4)</f>
        <v>0</v>
      </c>
      <c r="S29" s="19" t="e">
        <f>SUMIF('[2]Сум расх по месяцу'!$A$1:$A$65536,N29,'[2]Сум расх по месяцу'!$B$1:$B$65536)+SUMIF('[3]Сум расх по месяцу'!$A$1:$A$65536,N29,'[3]Сум расх по месяцу'!$B$1:$B$65536)+SUMIF('[4]Сум расх по месяцу'!$A$1:$A$65536,N29,'[4]Сум расх по месяцу'!$B$1:$B$65536)+SUMIF('[5]Сум расх по месяцу'!$A$1:$A$65536,N29,'[5]Сум расх по месяцу'!$B$1:$B$65536)</f>
        <v>#VALUE!</v>
      </c>
      <c r="T29" s="19">
        <f>SUMIF('Офисные расходы'!$B$1:$M$1,N29,'Офисные расходы'!$B$2:$M$2)</f>
        <v>0</v>
      </c>
      <c r="U29" s="19"/>
    </row>
    <row r="30" spans="1:21" ht="15">
      <c r="A30" s="44"/>
      <c r="B30" s="6"/>
      <c r="C30" s="6"/>
      <c r="D30" s="13" t="e">
        <f t="shared" si="5"/>
        <v>#DIV/0!</v>
      </c>
      <c r="E30" s="6"/>
      <c r="F30" s="8"/>
      <c r="G30" s="8"/>
      <c r="H30" s="6"/>
      <c r="I30" s="6" t="e">
        <f t="shared" si="1"/>
        <v>#DIV/0!</v>
      </c>
      <c r="J30" s="9">
        <f t="shared" si="2"/>
        <v>0</v>
      </c>
      <c r="K30" s="14">
        <f t="shared" si="3"/>
        <v>0</v>
      </c>
      <c r="L30" s="45" t="e">
        <f t="shared" si="4"/>
        <v>#DIV/0!</v>
      </c>
      <c r="M30" s="4"/>
      <c r="N30" s="18" t="s">
        <v>25</v>
      </c>
      <c r="O30" s="21">
        <f>SUMIF('вып раб бн'!B33:B44,N30,'вып раб бн'!C33:C44)</f>
        <v>0</v>
      </c>
      <c r="P30" s="19" t="e">
        <f t="shared" si="7"/>
        <v>#VALUE!</v>
      </c>
      <c r="Q30" s="20" t="e">
        <f t="shared" si="8"/>
        <v>#VALUE!</v>
      </c>
      <c r="R30" s="19">
        <f>SUMIF('Офисные расходы'!$B$1:$M$1,N30,'Офисные расходы'!$B$4:$M$4)</f>
        <v>1500</v>
      </c>
      <c r="S30" s="21" t="e">
        <f>SUMIF('[2]Сум расх по месяцу'!$A$1:$A$65536,N30,'[2]Сум расх по месяцу'!$B$1:$B$65536)+SUMIF('[3]Сум расх по месяцу'!$A$1:$A$65536,N30,'[3]Сум расх по месяцу'!$B$1:$B$65536)+SUMIF('[4]Сум расх по месяцу'!$A$1:$A$65536,N30,'[4]Сум расх по месяцу'!$B$1:$B$65536)+SUMIF('[5]Сум расх по месяцу'!$A$1:$A$65536,N30,'[5]Сум расх по месяцу'!$B$1:$B$65536)</f>
        <v>#VALUE!</v>
      </c>
      <c r="T30" s="19">
        <f>SUMIF('Офисные расходы'!$B$1:$M$1,N30,'Офисные расходы'!$B$2:$M$2)</f>
        <v>0</v>
      </c>
      <c r="U30" s="21"/>
    </row>
    <row r="31" spans="1:21" ht="15">
      <c r="A31" s="44"/>
      <c r="B31" s="6"/>
      <c r="C31" s="6"/>
      <c r="D31" s="13" t="e">
        <f t="shared" si="5"/>
        <v>#DIV/0!</v>
      </c>
      <c r="E31" s="6"/>
      <c r="F31" s="8"/>
      <c r="G31" s="8"/>
      <c r="H31" s="6"/>
      <c r="I31" s="6" t="e">
        <f t="shared" si="1"/>
        <v>#DIV/0!</v>
      </c>
      <c r="J31" s="9">
        <f t="shared" si="2"/>
        <v>0</v>
      </c>
      <c r="K31" s="14">
        <f t="shared" si="3"/>
        <v>0</v>
      </c>
      <c r="L31" s="45" t="e">
        <f t="shared" si="4"/>
        <v>#DIV/0!</v>
      </c>
      <c r="M31" s="4"/>
      <c r="N31" s="18" t="s">
        <v>26</v>
      </c>
      <c r="O31" s="21">
        <f>SUMIF('вып раб бн'!B34:B45,N31,'вып раб бн'!C34:C45)</f>
        <v>0</v>
      </c>
      <c r="P31" s="19" t="e">
        <f t="shared" si="7"/>
        <v>#VALUE!</v>
      </c>
      <c r="Q31" s="20" t="e">
        <f>O31-P31</f>
        <v>#VALUE!</v>
      </c>
      <c r="R31" s="19">
        <f>SUMIF('Офисные расходы'!$B$1:$M$1,N31,'Офисные расходы'!$B$4:$M$4)</f>
        <v>0</v>
      </c>
      <c r="S31" s="21" t="e">
        <f>SUMIF('[2]Сум расх по месяцу'!$A$1:$A$65536,N31,'[2]Сум расх по месяцу'!$B$1:$B$65536)+SUMIF('[3]Сум расх по месяцу'!$A$1:$A$65536,N31,'[3]Сум расх по месяцу'!$B$1:$B$65536)+SUMIF('[4]Сум расх по месяцу'!$A$1:$A$65536,N31,'[4]Сум расх по месяцу'!$B$1:$B$65536)+SUMIF('[5]Сум расх по месяцу'!$A$1:$A$65536,N31,'[5]Сум расх по месяцу'!$B$1:$B$65536)</f>
        <v>#VALUE!</v>
      </c>
      <c r="T31" s="19">
        <f>SUMIF('Офисные расходы'!$B$1:$M$1,N31,'Офисные расходы'!$B$2:$M$2)</f>
        <v>0</v>
      </c>
      <c r="U31" s="21"/>
    </row>
    <row r="32" spans="1:21" ht="15">
      <c r="A32" s="44"/>
      <c r="B32" s="6"/>
      <c r="C32" s="6"/>
      <c r="D32" s="13" t="e">
        <f t="shared" si="5"/>
        <v>#DIV/0!</v>
      </c>
      <c r="E32" s="6"/>
      <c r="F32" s="8"/>
      <c r="G32" s="8"/>
      <c r="H32" s="6"/>
      <c r="I32" s="6" t="e">
        <f t="shared" si="1"/>
        <v>#DIV/0!</v>
      </c>
      <c r="J32" s="9">
        <f t="shared" si="2"/>
        <v>0</v>
      </c>
      <c r="K32" s="14">
        <f t="shared" si="3"/>
        <v>0</v>
      </c>
      <c r="L32" s="45" t="e">
        <f t="shared" si="4"/>
        <v>#DIV/0!</v>
      </c>
      <c r="M32" s="4"/>
      <c r="N32" s="18" t="s">
        <v>13</v>
      </c>
      <c r="O32" s="21">
        <f>SUMIF('вып раб бн'!B35:B46,N32,'вып раб бн'!C35:C46)</f>
        <v>373079</v>
      </c>
      <c r="P32" s="19" t="e">
        <f t="shared" si="7"/>
        <v>#VALUE!</v>
      </c>
      <c r="Q32" s="20" t="e">
        <f>O32-P32</f>
        <v>#VALUE!</v>
      </c>
      <c r="R32" s="19">
        <f>SUMIF('Офисные расходы'!$B$1:$M$1,N32,'Офисные расходы'!$B$4:$M$4)</f>
        <v>0</v>
      </c>
      <c r="S32" s="21" t="e">
        <f>SUMIF('[2]Сум расх по месяцу'!$A$1:$A$65536,N32,'[2]Сум расх по месяцу'!$B$1:$B$65536)+SUMIF('[3]Сум расх по месяцу'!$A$1:$A$65536,N32,'[3]Сум расх по месяцу'!$B$1:$B$65536)+SUMIF('[4]Сум расх по месяцу'!$A$1:$A$65536,N32,'[4]Сум расх по месяцу'!$B$1:$B$65536)+SUMIF('[5]Сум расх по месяцу'!$A$1:$A$65536,N32,'[5]Сум расх по месяцу'!$B$1:$B$65536)</f>
        <v>#VALUE!</v>
      </c>
      <c r="T32" s="19">
        <f>SUMIF('Офисные расходы'!$B$1:$M$1,N32,'Офисные расходы'!$B$2:$M$2)</f>
        <v>0</v>
      </c>
      <c r="U32" s="21"/>
    </row>
    <row r="33" spans="1:21" ht="15">
      <c r="A33" s="44"/>
      <c r="B33" s="6"/>
      <c r="C33" s="6"/>
      <c r="D33" s="13" t="e">
        <f t="shared" si="5"/>
        <v>#DIV/0!</v>
      </c>
      <c r="E33" s="6"/>
      <c r="F33" s="8"/>
      <c r="G33" s="8"/>
      <c r="H33" s="6"/>
      <c r="I33" s="6" t="e">
        <f t="shared" si="1"/>
        <v>#DIV/0!</v>
      </c>
      <c r="J33" s="9">
        <f t="shared" si="2"/>
        <v>0</v>
      </c>
      <c r="K33" s="14">
        <f t="shared" si="3"/>
        <v>0</v>
      </c>
      <c r="L33" s="45" t="e">
        <f t="shared" si="4"/>
        <v>#DIV/0!</v>
      </c>
      <c r="M33" s="4"/>
      <c r="N33" s="18" t="s">
        <v>27</v>
      </c>
      <c r="O33" s="21">
        <f>SUMIF('вып раб бн'!B36:B47,N33,'вып раб бн'!C36:C47)</f>
        <v>0</v>
      </c>
      <c r="P33" s="19" t="e">
        <f t="shared" si="7"/>
        <v>#VALUE!</v>
      </c>
      <c r="Q33" s="20" t="e">
        <f>O33-P33</f>
        <v>#VALUE!</v>
      </c>
      <c r="R33" s="19">
        <f>SUMIF('Офисные расходы'!$B$1:$M$1,N33,'Офисные расходы'!$B$4:$M$4)</f>
        <v>0</v>
      </c>
      <c r="S33" s="21" t="e">
        <f>SUMIF('[2]Сум расх по месяцу'!$A$1:$A$65536,N33,'[2]Сум расх по месяцу'!$B$1:$B$65536)+SUMIF('[3]Сум расх по месяцу'!$A$1:$A$65536,N33,'[3]Сум расх по месяцу'!$B$1:$B$65536)+SUMIF('[4]Сум расх по месяцу'!$A$1:$A$65536,N33,'[4]Сум расх по месяцу'!$B$1:$B$65536)+SUMIF('[5]Сум расх по месяцу'!$A$1:$A$65536,N33,'[5]Сум расх по месяцу'!$B$1:$B$65536)</f>
        <v>#VALUE!</v>
      </c>
      <c r="T33" s="19">
        <f>SUMIF('Офисные расходы'!$B$1:$M$1,N33,'Офисные расходы'!$B$2:$M$2)</f>
        <v>0</v>
      </c>
      <c r="U33" s="21"/>
    </row>
    <row r="34" spans="1:21" ht="15">
      <c r="A34" s="44"/>
      <c r="B34" s="6"/>
      <c r="C34" s="6"/>
      <c r="D34" s="13" t="e">
        <f t="shared" si="5"/>
        <v>#DIV/0!</v>
      </c>
      <c r="E34" s="6"/>
      <c r="F34" s="8"/>
      <c r="G34" s="8"/>
      <c r="H34" s="6"/>
      <c r="I34" s="6" t="e">
        <f t="shared" si="1"/>
        <v>#DIV/0!</v>
      </c>
      <c r="J34" s="9">
        <f t="shared" si="2"/>
        <v>0</v>
      </c>
      <c r="K34" s="14">
        <f t="shared" si="3"/>
        <v>0</v>
      </c>
      <c r="L34" s="45" t="e">
        <f t="shared" si="4"/>
        <v>#DIV/0!</v>
      </c>
      <c r="M34" s="4"/>
      <c r="N34" s="18" t="s">
        <v>28</v>
      </c>
      <c r="O34" s="21">
        <f>SUMIF('вып раб бн'!B37:B48,N34,'вып раб бн'!C37:C48)</f>
        <v>0</v>
      </c>
      <c r="P34" s="19" t="e">
        <f t="shared" si="7"/>
        <v>#VALUE!</v>
      </c>
      <c r="Q34" s="20" t="e">
        <f>O34-P34</f>
        <v>#VALUE!</v>
      </c>
      <c r="R34" s="19">
        <f>SUMIF('Офисные расходы'!$B$1:$M$1,N34,'Офисные расходы'!$B$4:$M$4)</f>
        <v>0</v>
      </c>
      <c r="S34" s="21" t="e">
        <f>SUMIF('[2]Сум расх по месяцу'!$A$1:$A$65536,N34,'[2]Сум расх по месяцу'!$B$1:$B$65536)+SUMIF('[3]Сум расх по месяцу'!$A$1:$A$65536,N34,'[3]Сум расх по месяцу'!$B$1:$B$65536)+SUMIF('[4]Сум расх по месяцу'!$A$1:$A$65536,N34,'[4]Сум расх по месяцу'!$B$1:$B$65536)+SUMIF('[5]Сум расх по месяцу'!$A$1:$A$65536,N34,'[5]Сум расх по месяцу'!$B$1:$B$65536)</f>
        <v>#VALUE!</v>
      </c>
      <c r="T34" s="19">
        <f>SUMIF('Офисные расходы'!$B$1:$M$1,N34,'Офисные расходы'!$B$2:$M$2)</f>
        <v>0</v>
      </c>
      <c r="U34" s="21"/>
    </row>
    <row r="35" spans="1:21" ht="15">
      <c r="A35" s="44"/>
      <c r="B35" s="6"/>
      <c r="C35" s="6"/>
      <c r="D35" s="13" t="e">
        <f t="shared" si="5"/>
        <v>#DIV/0!</v>
      </c>
      <c r="E35" s="6"/>
      <c r="F35" s="8"/>
      <c r="G35" s="8"/>
      <c r="H35" s="6"/>
      <c r="I35" s="6" t="e">
        <f t="shared" si="1"/>
        <v>#DIV/0!</v>
      </c>
      <c r="J35" s="9">
        <f t="shared" si="2"/>
        <v>0</v>
      </c>
      <c r="K35" s="14">
        <f t="shared" si="3"/>
        <v>0</v>
      </c>
      <c r="L35" s="45" t="e">
        <f t="shared" si="4"/>
        <v>#DIV/0!</v>
      </c>
      <c r="M35" s="4"/>
      <c r="N35" s="18" t="s">
        <v>29</v>
      </c>
      <c r="O35" s="21">
        <f>SUMIF('вып раб бн'!B38:B49,N35,'вып раб бн'!C38:C49)</f>
        <v>0</v>
      </c>
      <c r="P35" s="19" t="e">
        <f t="shared" si="7"/>
        <v>#VALUE!</v>
      </c>
      <c r="Q35" s="22" t="e">
        <f>O35-P35</f>
        <v>#VALUE!</v>
      </c>
      <c r="R35" s="19">
        <f>SUMIF('Офисные расходы'!$B$1:$M$1,N35,'Офисные расходы'!$B$4:$M$4)</f>
        <v>0</v>
      </c>
      <c r="S35" s="19" t="e">
        <f>SUMIF('[2]Сум расх по месяцу'!$A$1:$A$65536,N35,'[2]Сум расх по месяцу'!$B$1:$B$65536)+SUMIF('[3]Сум расх по месяцу'!$A$1:$A$65536,N35,'[3]Сум расх по месяцу'!$B$1:$B$65536)+SUMIF('[4]Сум расх по месяцу'!$A$1:$A$65536,N35,'[4]Сум расх по месяцу'!$B$1:$B$65536)+SUMIF('[5]Сум расх по месяцу'!$A$1:$A$65536,N35,'[5]Сум расх по месяцу'!$B$1:$B$65536)</f>
        <v>#VALUE!</v>
      </c>
      <c r="T35" s="19">
        <f>SUMIF('Офисные расходы'!$B$1:$M$1,N35,'Офисные расходы'!$B$2:$M$2)</f>
        <v>0</v>
      </c>
      <c r="U35" s="19"/>
    </row>
    <row r="36" spans="1:21" ht="15.75" thickBot="1">
      <c r="A36" s="41" t="s">
        <v>7</v>
      </c>
      <c r="B36" s="42">
        <f>SUM(B4:B17)</f>
        <v>373079</v>
      </c>
      <c r="C36" s="42">
        <f>SUM(C4:C17)</f>
        <v>166367.9</v>
      </c>
      <c r="D36" s="42">
        <f>C36/B36</f>
        <v>0.44593209481101859</v>
      </c>
      <c r="E36" s="42">
        <f>SUM(E4:E17)</f>
        <v>0</v>
      </c>
      <c r="F36" s="42">
        <f>SUM(F4:F17)</f>
        <v>0</v>
      </c>
      <c r="G36" s="42"/>
      <c r="H36" s="42">
        <f>SUM(H4:H17)</f>
        <v>373079</v>
      </c>
      <c r="I36" s="42">
        <f>SUMIF(I4:I17,"&gt;0")</f>
        <v>0</v>
      </c>
      <c r="J36" s="42">
        <f>SUM(J4:J17)</f>
        <v>-373079</v>
      </c>
      <c r="K36" s="42">
        <f>SUM(K4:K17)</f>
        <v>-166367.9</v>
      </c>
      <c r="L36" s="43">
        <f>100-(C36/B36)*100</f>
        <v>55.406790518898141</v>
      </c>
      <c r="M36" s="5"/>
    </row>
    <row r="37" spans="1:21">
      <c r="C37" s="2"/>
    </row>
  </sheetData>
  <mergeCells count="10">
    <mergeCell ref="L2:L3"/>
    <mergeCell ref="K2:K3"/>
    <mergeCell ref="J2:J3"/>
    <mergeCell ref="I2:I3"/>
    <mergeCell ref="H2:H3"/>
    <mergeCell ref="D2:D3"/>
    <mergeCell ref="C2:C3"/>
    <mergeCell ref="B2:B3"/>
    <mergeCell ref="A2:A3"/>
    <mergeCell ref="E2:G2"/>
  </mergeCells>
  <conditionalFormatting sqref="D17:D35">
    <cfRule type="iconSet" priority="15">
      <iconSet reverse="1">
        <cfvo type="percent" val="0"/>
        <cfvo type="percent" val="60" gte="0"/>
        <cfvo type="percent" val="70" gte="0"/>
      </iconSet>
    </cfRule>
  </conditionalFormatting>
  <conditionalFormatting sqref="D10">
    <cfRule type="iconSet" priority="8">
      <iconSet reverse="1">
        <cfvo type="percent" val="0"/>
        <cfvo type="percent" val="60" gte="0"/>
        <cfvo type="percent" val="70" gte="0"/>
      </iconSet>
    </cfRule>
  </conditionalFormatting>
  <conditionalFormatting sqref="D11">
    <cfRule type="iconSet" priority="7">
      <iconSet reverse="1">
        <cfvo type="percent" val="0"/>
        <cfvo type="percent" val="60" gte="0"/>
        <cfvo type="percent" val="70" gte="0"/>
      </iconSet>
    </cfRule>
  </conditionalFormatting>
  <conditionalFormatting sqref="D12">
    <cfRule type="iconSet" priority="6">
      <iconSet reverse="1">
        <cfvo type="percent" val="0"/>
        <cfvo type="percent" val="60" gte="0"/>
        <cfvo type="percent" val="70" gte="0"/>
      </iconSet>
    </cfRule>
  </conditionalFormatting>
  <conditionalFormatting sqref="D13">
    <cfRule type="iconSet" priority="5">
      <iconSet reverse="1">
        <cfvo type="percent" val="0"/>
        <cfvo type="percent" val="60" gte="0"/>
        <cfvo type="percent" val="70" gte="0"/>
      </iconSet>
    </cfRule>
  </conditionalFormatting>
  <conditionalFormatting sqref="D14">
    <cfRule type="iconSet" priority="4">
      <iconSet reverse="1">
        <cfvo type="percent" val="0"/>
        <cfvo type="percent" val="60" gte="0"/>
        <cfvo type="percent" val="70" gte="0"/>
      </iconSet>
    </cfRule>
  </conditionalFormatting>
  <conditionalFormatting sqref="D15">
    <cfRule type="iconSet" priority="2">
      <iconSet reverse="1">
        <cfvo type="percent" val="0"/>
        <cfvo type="percent" val="60" gte="0"/>
        <cfvo type="percent" val="70" gte="0"/>
      </iconSet>
    </cfRule>
  </conditionalFormatting>
  <conditionalFormatting sqref="D16">
    <cfRule type="iconSet" priority="1">
      <iconSet reverse="1">
        <cfvo type="percent" val="0"/>
        <cfvo type="percent" val="60" gte="0"/>
        <cfvo type="percent" val="70" gte="0"/>
      </iconSet>
    </cfRule>
  </conditionalFormatting>
  <conditionalFormatting sqref="D4:D35">
    <cfRule type="iconSet" priority="23">
      <iconSet reverse="1">
        <cfvo type="percent" val="0"/>
        <cfvo type="percent" val="60" gte="0"/>
        <cfvo type="percent" val="70" gte="0"/>
      </iconSet>
    </cfRule>
  </conditionalFormatting>
  <pageMargins left="0.7" right="0.2" top="0.75" bottom="0.75" header="0.3" footer="0.3"/>
  <pageSetup paperSize="9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0:AB38"/>
  <sheetViews>
    <sheetView topLeftCell="A7" zoomScaleNormal="100" workbookViewId="0">
      <pane xSplit="2" ySplit="20" topLeftCell="C27" activePane="bottomRight" state="frozen"/>
      <selection activeCell="E28" sqref="E28"/>
      <selection pane="topRight" activeCell="E28" sqref="E28"/>
      <selection pane="bottomLeft" activeCell="E28" sqref="E28"/>
      <selection pane="bottomRight" activeCell="A32" sqref="A32"/>
    </sheetView>
  </sheetViews>
  <sheetFormatPr defaultRowHeight="15"/>
  <cols>
    <col min="1" max="1" width="15.28515625" style="23" customWidth="1"/>
    <col min="2" max="16384" width="9.140625" style="23"/>
  </cols>
  <sheetData>
    <row r="20" spans="1:28">
      <c r="P20" s="23" t="s">
        <v>53</v>
      </c>
    </row>
    <row r="25" spans="1:28" ht="15.75" thickBot="1">
      <c r="B25" s="23">
        <v>2018</v>
      </c>
      <c r="C25" s="34">
        <f>SUM(C27:C30)</f>
        <v>0</v>
      </c>
    </row>
    <row r="26" spans="1:28" ht="31.5" customHeight="1" thickBot="1">
      <c r="B26" s="35" t="s">
        <v>51</v>
      </c>
      <c r="C26" s="36" t="s">
        <v>31</v>
      </c>
      <c r="D26" s="36"/>
      <c r="E26" s="37">
        <v>1</v>
      </c>
      <c r="F26" s="36">
        <v>2</v>
      </c>
      <c r="G26" s="36">
        <v>3</v>
      </c>
      <c r="H26" s="36">
        <v>4</v>
      </c>
      <c r="I26" s="36">
        <v>5</v>
      </c>
      <c r="J26" s="36">
        <v>6</v>
      </c>
      <c r="K26" s="36">
        <v>7</v>
      </c>
      <c r="L26" s="36">
        <v>8</v>
      </c>
      <c r="M26" s="36">
        <v>9</v>
      </c>
      <c r="N26" s="36">
        <v>10</v>
      </c>
      <c r="O26" s="36">
        <v>11</v>
      </c>
      <c r="P26" s="36">
        <v>12</v>
      </c>
      <c r="Q26" s="36">
        <v>13</v>
      </c>
      <c r="R26" s="36">
        <v>14</v>
      </c>
      <c r="S26" s="36">
        <v>15</v>
      </c>
      <c r="T26" s="36">
        <v>16</v>
      </c>
      <c r="U26" s="36">
        <v>17</v>
      </c>
      <c r="V26" s="36">
        <v>18</v>
      </c>
      <c r="W26" s="36"/>
      <c r="X26" s="36"/>
      <c r="Y26" s="36"/>
      <c r="Z26" s="36"/>
      <c r="AA26" s="36"/>
      <c r="AB26" s="36"/>
    </row>
    <row r="27" spans="1:28">
      <c r="B27" s="38" t="s">
        <v>19</v>
      </c>
      <c r="C27" s="39">
        <f>SUM(D27:Z27)</f>
        <v>0</v>
      </c>
      <c r="D27" s="38"/>
      <c r="E27" s="32">
        <f>SUMIF('[1]ДБ 09.18 пищеблок+соматика'!$AO$8:$AO$19,B27,'[1]ДБ 09.18 пищеблок+соматика'!$AP$8:$AP$19)</f>
        <v>0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</row>
    <row r="28" spans="1:28">
      <c r="B28" s="38" t="s">
        <v>20</v>
      </c>
      <c r="C28" s="40">
        <f t="shared" ref="C28:C38" si="0">SUM(D28:Z28)</f>
        <v>0</v>
      </c>
      <c r="D28" s="32"/>
      <c r="E28" s="32">
        <f>SUMIF('[1]ДБ 09.18 пищеблок+соматика'!$AO$8:$AO$19,B28,'[1]ДБ 09.18 пищеблок+соматика'!$AP$8:$AP$19)</f>
        <v>0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</row>
    <row r="29" spans="1:28">
      <c r="B29" s="38" t="s">
        <v>21</v>
      </c>
      <c r="C29" s="40">
        <f t="shared" si="0"/>
        <v>0</v>
      </c>
      <c r="D29" s="32"/>
      <c r="E29" s="32">
        <f>SUMIF('[1]ДБ 09.18 пищеблок+соматика'!$AO$8:$AO$19,B29,'[1]ДБ 09.18 пищеблок+соматика'!$AP$8:$AP$19)</f>
        <v>0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</row>
    <row r="30" spans="1:28">
      <c r="B30" s="38" t="s">
        <v>22</v>
      </c>
      <c r="C30" s="40">
        <f t="shared" si="0"/>
        <v>0</v>
      </c>
      <c r="D30" s="32"/>
      <c r="E30" s="32">
        <f>SUMIF('[1]ДБ 09.18 пищеблок+соматика'!$AO$8:$AO$19,B30,'[1]ДБ 09.18 пищеблок+соматика'!$AP$8:$AP$19)</f>
        <v>0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</row>
    <row r="31" spans="1:28">
      <c r="A31" s="23" t="s">
        <v>54</v>
      </c>
      <c r="B31" s="38" t="s">
        <v>23</v>
      </c>
      <c r="C31" s="40">
        <f t="shared" si="0"/>
        <v>0</v>
      </c>
      <c r="D31" s="32"/>
      <c r="E31" s="32">
        <f>SUMIF('[1]ДБ 09.18 пищеблок+соматика'!$AO$8:$AO$19,B31,'[1]ДБ 09.18 пищеблок+соматика'!$AP$8:$AP$19)</f>
        <v>0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>
      <c r="B32" s="38" t="s">
        <v>24</v>
      </c>
      <c r="C32" s="40">
        <f t="shared" si="0"/>
        <v>0</v>
      </c>
      <c r="D32" s="32"/>
      <c r="E32" s="32">
        <f>SUMIF('[1]ДБ 09.18 пищеблок+соматика'!$AO$8:$AO$19,B32,'[1]ДБ 09.18 пищеблок+соматика'!$AP$8:$AP$19)</f>
        <v>0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</row>
    <row r="33" spans="2:28">
      <c r="B33" s="38" t="s">
        <v>25</v>
      </c>
      <c r="C33" s="40">
        <f t="shared" si="0"/>
        <v>0</v>
      </c>
      <c r="D33" s="32"/>
      <c r="E33" s="32">
        <f>SUMIF('[1]ДБ 09.18 пищеблок+соматика'!$AO$8:$AO$19,B33,'[1]ДБ 09.18 пищеблок+соматика'!$AP$8:$AP$19)</f>
        <v>0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</row>
    <row r="34" spans="2:28">
      <c r="B34" s="38" t="s">
        <v>26</v>
      </c>
      <c r="C34" s="40">
        <f t="shared" si="0"/>
        <v>0</v>
      </c>
      <c r="D34" s="32"/>
      <c r="E34" s="32">
        <f>SUMIF('[1]ДБ 09.18 пищеблок+соматика'!$AO$8:$AO$19,B34,'[1]ДБ 09.18 пищеблок+соматика'!$AP$8:$AP$19)</f>
        <v>0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</row>
    <row r="35" spans="2:28">
      <c r="B35" s="38" t="s">
        <v>13</v>
      </c>
      <c r="C35" s="40">
        <f t="shared" si="0"/>
        <v>373079</v>
      </c>
      <c r="D35" s="32"/>
      <c r="E35" s="32">
        <f>SUMIF('[1]ДБ 09.18 пищеблок+соматика'!$AO$8:$AO$19,B35,'[1]ДБ 09.18 пищеблок+соматика'!$AP$8:$AP$19)</f>
        <v>373079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</row>
    <row r="36" spans="2:28">
      <c r="B36" s="38" t="s">
        <v>27</v>
      </c>
      <c r="C36" s="40">
        <f t="shared" si="0"/>
        <v>0</v>
      </c>
      <c r="D36" s="32"/>
      <c r="E36" s="32">
        <f>SUMIF('[1]ДБ 09.18 пищеблок+соматика'!$AO$8:$AO$19,B36,'[1]ДБ 09.18 пищеблок+соматика'!$AP$8:$AP$19)</f>
        <v>0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</row>
    <row r="37" spans="2:28">
      <c r="B37" s="38" t="s">
        <v>28</v>
      </c>
      <c r="C37" s="40">
        <f t="shared" si="0"/>
        <v>0</v>
      </c>
      <c r="D37" s="32"/>
      <c r="E37" s="32">
        <f>SUMIF('[1]ДБ 09.18 пищеблок+соматика'!$AO$8:$AO$19,B37,'[1]ДБ 09.18 пищеблок+соматика'!$AP$8:$AP$19)</f>
        <v>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</row>
    <row r="38" spans="2:28">
      <c r="B38" s="38" t="s">
        <v>29</v>
      </c>
      <c r="C38" s="40">
        <f t="shared" si="0"/>
        <v>0</v>
      </c>
      <c r="D38" s="32"/>
      <c r="E38" s="32">
        <f>SUMIF('[1]ДБ 09.18 пищеблок+соматика'!$AO$8:$AO$19,B38,'[1]ДБ 09.18 пищеблок+соматика'!$AP$8:$AP$19)</f>
        <v>0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</row>
  </sheetData>
  <conditionalFormatting sqref="C27:C38">
    <cfRule type="colorScale" priority="1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pageMargins left="0.70866141732283472" right="0.16" top="0.2" bottom="0.2" header="0.31496062992125984" footer="0.31496062992125984"/>
  <pageSetup paperSize="9" scale="95" orientation="landscape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M22"/>
  <sheetViews>
    <sheetView workbookViewId="0">
      <selection activeCell="B2" sqref="B2"/>
    </sheetView>
  </sheetViews>
  <sheetFormatPr defaultRowHeight="15"/>
  <cols>
    <col min="1" max="1" width="19.85546875" style="23" customWidth="1"/>
    <col min="2" max="2" width="15.5703125" style="23" customWidth="1"/>
    <col min="3" max="3" width="13" style="23" customWidth="1"/>
    <col min="4" max="4" width="18.28515625" style="23" customWidth="1"/>
    <col min="5" max="5" width="12.7109375" style="23" customWidth="1"/>
    <col min="6" max="6" width="10.42578125" style="23" customWidth="1"/>
    <col min="7" max="7" width="9.140625" style="23" customWidth="1"/>
    <col min="8" max="9" width="9.140625" style="23"/>
    <col min="10" max="10" width="9.140625" style="23" customWidth="1"/>
    <col min="11" max="12" width="9.140625" style="23"/>
    <col min="13" max="13" width="9.140625" style="23" customWidth="1"/>
    <col min="14" max="16384" width="9.140625" style="23"/>
  </cols>
  <sheetData>
    <row r="1" spans="1:13" ht="15.75" thickBot="1">
      <c r="A1" s="23">
        <v>2018</v>
      </c>
      <c r="B1" s="24" t="s">
        <v>19</v>
      </c>
      <c r="C1" s="24" t="s">
        <v>20</v>
      </c>
      <c r="D1" s="24" t="s">
        <v>21</v>
      </c>
      <c r="E1" s="24" t="s">
        <v>22</v>
      </c>
      <c r="F1" s="24" t="s">
        <v>23</v>
      </c>
      <c r="G1" s="24" t="s">
        <v>24</v>
      </c>
      <c r="H1" s="24" t="s">
        <v>25</v>
      </c>
      <c r="I1" s="24" t="s">
        <v>26</v>
      </c>
      <c r="J1" s="24" t="s">
        <v>13</v>
      </c>
      <c r="K1" s="24" t="s">
        <v>27</v>
      </c>
      <c r="L1" s="24" t="s">
        <v>28</v>
      </c>
      <c r="M1" s="24" t="s">
        <v>29</v>
      </c>
    </row>
    <row r="2" spans="1:13" ht="15.75" thickBot="1">
      <c r="B2" s="25">
        <f>SUM(B5:B23)</f>
        <v>0</v>
      </c>
      <c r="C2" s="25">
        <f t="shared" ref="C2:M2" si="0">SUM(C5:C23)</f>
        <v>0</v>
      </c>
      <c r="D2" s="25">
        <f t="shared" si="0"/>
        <v>0</v>
      </c>
      <c r="E2" s="25">
        <f t="shared" si="0"/>
        <v>0</v>
      </c>
      <c r="F2" s="25">
        <f t="shared" si="0"/>
        <v>0</v>
      </c>
      <c r="G2" s="25">
        <f t="shared" si="0"/>
        <v>0</v>
      </c>
      <c r="H2" s="25">
        <f t="shared" si="0"/>
        <v>0</v>
      </c>
      <c r="I2" s="25">
        <f t="shared" si="0"/>
        <v>0</v>
      </c>
      <c r="J2" s="25">
        <f t="shared" si="0"/>
        <v>0</v>
      </c>
      <c r="K2" s="25">
        <f t="shared" si="0"/>
        <v>0</v>
      </c>
      <c r="L2" s="25">
        <f t="shared" si="0"/>
        <v>0</v>
      </c>
      <c r="M2" s="25">
        <f t="shared" si="0"/>
        <v>0</v>
      </c>
    </row>
    <row r="3" spans="1:13">
      <c r="A3" s="26" t="s">
        <v>30</v>
      </c>
      <c r="B3" s="27" t="s">
        <v>31</v>
      </c>
      <c r="C3" s="27" t="s">
        <v>31</v>
      </c>
      <c r="D3" s="27" t="s">
        <v>31</v>
      </c>
      <c r="E3" s="27" t="s">
        <v>31</v>
      </c>
      <c r="F3" s="27" t="s">
        <v>31</v>
      </c>
      <c r="G3" s="27" t="s">
        <v>31</v>
      </c>
      <c r="H3" s="27" t="s">
        <v>31</v>
      </c>
      <c r="I3" s="27" t="s">
        <v>31</v>
      </c>
      <c r="J3" s="27" t="s">
        <v>31</v>
      </c>
      <c r="K3" s="27" t="s">
        <v>31</v>
      </c>
      <c r="L3" s="27" t="s">
        <v>31</v>
      </c>
      <c r="M3" s="27" t="s">
        <v>31</v>
      </c>
    </row>
    <row r="4" spans="1:13" ht="15.75" thickBot="1">
      <c r="A4" s="28" t="s">
        <v>32</v>
      </c>
      <c r="B4" s="29"/>
      <c r="C4" s="29"/>
      <c r="D4" s="29">
        <v>22000</v>
      </c>
      <c r="E4" s="29"/>
      <c r="F4" s="29"/>
      <c r="G4" s="30"/>
      <c r="H4" s="26">
        <v>1500</v>
      </c>
      <c r="I4" s="26"/>
      <c r="J4" s="26"/>
      <c r="K4" s="26"/>
      <c r="L4" s="26"/>
      <c r="M4" s="26"/>
    </row>
    <row r="5" spans="1:13">
      <c r="A5" s="31" t="s">
        <v>33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>
      <c r="A6" s="32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>
      <c r="A7" s="33" t="s">
        <v>35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3">
      <c r="A8" s="33" t="s">
        <v>36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>
      <c r="A9" s="33" t="s">
        <v>37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>
      <c r="A10" s="33" t="s">
        <v>38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>
      <c r="A11" s="32" t="s">
        <v>39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>
      <c r="A12" s="32" t="s">
        <v>40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>
      <c r="A13" s="32" t="s">
        <v>41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>
      <c r="A14" s="32" t="s">
        <v>42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>
      <c r="A15" s="32" t="s">
        <v>43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>
      <c r="A16" s="32" t="s">
        <v>44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1:13">
      <c r="A17" s="32" t="s">
        <v>45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13">
      <c r="A18" s="32" t="s">
        <v>46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>
      <c r="A19" s="32" t="s">
        <v>47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>
      <c r="A20" s="32" t="s">
        <v>48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>
      <c r="A21" s="32" t="s">
        <v>49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>
      <c r="A22" s="32" t="s">
        <v>50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Итоговый</vt:lpstr>
      <vt:lpstr>вып раб бн</vt:lpstr>
      <vt:lpstr>Офисные расходы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2018-12-14T08:27:43Z</dcterms:modified>
</cp:coreProperties>
</file>