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" i="1" l="1" a="1"/>
  <c r="H3" i="1"/>
  <c r="H10" i="1" a="1"/>
  <c r="H10" i="1" s="1"/>
  <c r="K10" i="1" l="1"/>
  <c r="J10" i="1"/>
  <c r="H6" i="1" a="1"/>
  <c r="H6" i="1" s="1"/>
  <c r="K6" i="1" s="1"/>
  <c r="H5" i="1" a="1"/>
  <c r="H5" i="1"/>
  <c r="K5" i="1" s="1"/>
  <c r="H4" i="1" a="1"/>
  <c r="H4" i="1" s="1"/>
  <c r="G4" i="1" s="1"/>
  <c r="K3" i="1"/>
  <c r="H7" i="1" a="1"/>
  <c r="H7" i="1" s="1"/>
  <c r="H8" i="1" a="1"/>
  <c r="H8" i="1" s="1"/>
  <c r="H9" i="1" a="1"/>
  <c r="H9" i="1" s="1"/>
  <c r="G5" i="1" l="1"/>
  <c r="J8" i="1"/>
  <c r="K8" i="1"/>
  <c r="K9" i="1"/>
  <c r="J9" i="1"/>
  <c r="K7" i="1"/>
  <c r="J7" i="1"/>
  <c r="J6" i="1"/>
  <c r="J4" i="1"/>
  <c r="K4" i="1"/>
  <c r="J3" i="1"/>
  <c r="J5" i="1"/>
  <c r="G6" i="1" l="1"/>
  <c r="G7" i="1" s="1"/>
  <c r="G8" i="1" s="1"/>
  <c r="G9" i="1" s="1"/>
  <c r="G10" i="1" s="1"/>
</calcChain>
</file>

<file path=xl/sharedStrings.xml><?xml version="1.0" encoding="utf-8"?>
<sst xmlns="http://schemas.openxmlformats.org/spreadsheetml/2006/main" count="20" uniqueCount="15">
  <si>
    <t>Участник 1</t>
  </si>
  <si>
    <t>Участник 2</t>
  </si>
  <si>
    <t>Участник 3</t>
  </si>
  <si>
    <t>Участник 4</t>
  </si>
  <si>
    <t>Участник 5</t>
  </si>
  <si>
    <t>Участник 6</t>
  </si>
  <si>
    <t>Место</t>
  </si>
  <si>
    <t>1 место</t>
  </si>
  <si>
    <t>Score</t>
  </si>
  <si>
    <t>Участник 7</t>
  </si>
  <si>
    <t>Участник 8</t>
  </si>
  <si>
    <t>Должно быть</t>
  </si>
  <si>
    <t>Wins</t>
  </si>
  <si>
    <t>Player</t>
  </si>
  <si>
    <t>спор за 3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</si>
</sst>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center" vertical="center"/>
    </xf>
  </cellXfs>
  <cellStyles count="1">
    <cellStyle name="Обычный" xfId="0" builtinId="0"/>
  </cellStyles>
  <dxfs count="13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G3" sqref="G3"/>
    </sheetView>
  </sheetViews>
  <sheetFormatPr defaultRowHeight="12.75" x14ac:dyDescent="0.25"/>
  <cols>
    <col min="1" max="1" width="15.140625" style="1" bestFit="1" customWidth="1"/>
    <col min="2" max="2" width="2.7109375" style="1" customWidth="1"/>
    <col min="3" max="3" width="12.7109375" style="1" customWidth="1"/>
    <col min="4" max="7" width="9.140625" style="1"/>
    <col min="8" max="8" width="30.7109375" style="1" bestFit="1" customWidth="1"/>
    <col min="9" max="9" width="2.7109375" style="1" customWidth="1"/>
    <col min="10" max="16384" width="9.140625" style="1"/>
  </cols>
  <sheetData>
    <row r="2" spans="1:11" x14ac:dyDescent="0.25">
      <c r="A2" s="8" t="s">
        <v>11</v>
      </c>
      <c r="B2" s="2"/>
      <c r="C2" s="3" t="s">
        <v>13</v>
      </c>
      <c r="D2" s="4" t="s">
        <v>12</v>
      </c>
      <c r="E2" s="4" t="s">
        <v>8</v>
      </c>
      <c r="F2" s="2"/>
      <c r="G2" s="3" t="s">
        <v>6</v>
      </c>
      <c r="H2" s="3" t="s">
        <v>13</v>
      </c>
      <c r="I2" s="2"/>
      <c r="J2" s="4" t="s">
        <v>12</v>
      </c>
      <c r="K2" s="4" t="s">
        <v>8</v>
      </c>
    </row>
    <row r="3" spans="1:11" x14ac:dyDescent="0.25">
      <c r="A3" s="11">
        <v>2</v>
      </c>
      <c r="B3" s="2"/>
      <c r="C3" s="5" t="s">
        <v>0</v>
      </c>
      <c r="D3" s="6">
        <v>3</v>
      </c>
      <c r="E3" s="7">
        <v>23</v>
      </c>
      <c r="F3" s="2"/>
      <c r="G3" s="13" t="s">
        <v>7</v>
      </c>
      <c r="H3" s="14" t="str">
        <f t="array" ref="H3">INDEX(C$1:C$10,ROUND(MOD(LARGE(D$3:D$10+E$3:E$10/1000+ROW(E$3:E$10)/1000000,ROW(H1))*1000,1)*1000,))</f>
        <v>Участник 7</v>
      </c>
      <c r="J3" s="1">
        <f>VLOOKUP(H3,C:D,2,)</f>
        <v>4</v>
      </c>
      <c r="K3" s="1">
        <f>VLOOKUP(H3,C:E,3,)</f>
        <v>22</v>
      </c>
    </row>
    <row r="4" spans="1:11" x14ac:dyDescent="0.25">
      <c r="A4" s="12" t="s">
        <v>14</v>
      </c>
      <c r="B4" s="2"/>
      <c r="C4" s="5" t="s">
        <v>1</v>
      </c>
      <c r="D4" s="6">
        <v>2</v>
      </c>
      <c r="E4" s="7">
        <v>21</v>
      </c>
      <c r="F4" s="2"/>
      <c r="G4" s="15" t="str">
        <f>IF((VLOOKUP(H4,C:D,2,)+VLOOKUP(H4,C:E,3,)/1000)=(VLOOKUP(H3,C:D,2,)+VLOOKUP(H3,C:E,3,)/1000),G3,LEFTB(G3)+1&amp;" место")</f>
        <v>2 место</v>
      </c>
      <c r="H4" s="14" t="str">
        <f t="array" ref="H4">INDEX(C$1:C$10,ROUND(MOD(LARGE(D$3:D$10+E$3:E$10/1000+ROW(E$3:E$10)/1000000,ROW(H2))*1000,1)*1000,))</f>
        <v>Участник 1</v>
      </c>
      <c r="J4" s="1">
        <f>VLOOKUP(H4,C:D,2,)</f>
        <v>3</v>
      </c>
      <c r="K4" s="1">
        <f>VLOOKUP(H4,C:E,3,)</f>
        <v>23</v>
      </c>
    </row>
    <row r="5" spans="1:11" x14ac:dyDescent="0.25">
      <c r="A5" s="9"/>
      <c r="B5" s="2"/>
      <c r="C5" s="5" t="s">
        <v>2</v>
      </c>
      <c r="D5" s="6">
        <v>2</v>
      </c>
      <c r="E5" s="7">
        <v>19</v>
      </c>
      <c r="F5" s="2"/>
      <c r="G5" s="15" t="str">
        <f>IF((VLOOKUP(H5,C:D,2,)+VLOOKUP(H5,C:E,3,)/1000)=(VLOOKUP(H4,C:D,2,)+VLOOKUP(H4,C:E,3,)/1000),G4,LEFTB(G4)+1&amp;" место")</f>
        <v>3 место</v>
      </c>
      <c r="H5" s="14" t="str">
        <f t="array" ref="H5">INDEX(C$1:C$10,ROUND(MOD(LARGE(D$3:D$10+E$3:E$10/1000+ROW(E$3:E$10)/1000000,ROW(H3))*1000,1)*1000,))</f>
        <v>Участник 8</v>
      </c>
      <c r="J5" s="1">
        <f>VLOOKUP(H5,C:D,2,)</f>
        <v>2</v>
      </c>
      <c r="K5" s="1">
        <f>VLOOKUP(H5,C:E,3,)</f>
        <v>21</v>
      </c>
    </row>
    <row r="6" spans="1:11" x14ac:dyDescent="0.25">
      <c r="A6" s="12" t="s">
        <v>14</v>
      </c>
      <c r="B6" s="2"/>
      <c r="C6" s="5" t="s">
        <v>3</v>
      </c>
      <c r="D6" s="6">
        <v>2</v>
      </c>
      <c r="E6" s="7">
        <v>21</v>
      </c>
      <c r="F6" s="2"/>
      <c r="G6" s="15" t="str">
        <f>IF((VLOOKUP(H6,C:D,2,)+VLOOKUP(H6,C:E,3,)/1000)=(VLOOKUP(H5,C:D,2,)+VLOOKUP(H5,C:E,3,)/1000),G5,LEFTB(G5)+1&amp;" место")</f>
        <v>3 место</v>
      </c>
      <c r="H6" s="14" t="str">
        <f t="array" ref="H6">INDEX(C$1:C$10,ROUND(MOD(LARGE(D$3:D$10+E$3:E$10/1000+ROW(E$3:E$10)/1000000,ROW(H4))*1000,1)*1000,))</f>
        <v>Участник 4</v>
      </c>
      <c r="J6" s="1">
        <f>VLOOKUP(H6,C:D,2,)</f>
        <v>2</v>
      </c>
      <c r="K6" s="1">
        <f>VLOOKUP(H6,C:E,3,)</f>
        <v>21</v>
      </c>
    </row>
    <row r="7" spans="1:11" x14ac:dyDescent="0.25">
      <c r="A7" s="9"/>
      <c r="B7" s="2"/>
      <c r="C7" s="5" t="s">
        <v>4</v>
      </c>
      <c r="D7" s="6">
        <v>2</v>
      </c>
      <c r="E7" s="7">
        <v>19</v>
      </c>
      <c r="F7" s="2"/>
      <c r="G7" s="15" t="str">
        <f>IF((VLOOKUP(H7,C:D,2,)+VLOOKUP(H7,C:E,3,)/1000)=(VLOOKUP(H6,C:D,2,)+VLOOKUP(H6,C:E,3,)/1000),G6,LEFTB(G6)+1&amp;" место")</f>
        <v>3 место</v>
      </c>
      <c r="H7" s="14" t="str">
        <f t="array" ref="H7">INDEX(C$1:C$10,ROUND(MOD(LARGE(D$3:D$10+E$3:E$10/1000+ROW(E$3:E$10)/1000000,ROW(H5))*1000,1)*1000,))</f>
        <v>Участник 2</v>
      </c>
      <c r="J7" s="1">
        <f>VLOOKUP(H7,C:D,2,)</f>
        <v>2</v>
      </c>
      <c r="K7" s="1">
        <f>VLOOKUP(H7,C:E,3,)</f>
        <v>21</v>
      </c>
    </row>
    <row r="8" spans="1:11" x14ac:dyDescent="0.25">
      <c r="A8" s="9"/>
      <c r="B8" s="2"/>
      <c r="C8" s="5" t="s">
        <v>5</v>
      </c>
      <c r="D8" s="6">
        <v>1</v>
      </c>
      <c r="E8" s="7">
        <v>16</v>
      </c>
      <c r="F8" s="2"/>
      <c r="G8" s="15" t="str">
        <f>IF((VLOOKUP(H8,C:D,2,)+VLOOKUP(H8,C:E,3,)/1000)=(VLOOKUP(H7,C:D,2,)+VLOOKUP(H7,C:E,3,)/1000),G7,LEFTB(G7)+1&amp;" место")</f>
        <v>4 место</v>
      </c>
      <c r="H8" s="14" t="str">
        <f t="array" ref="H8">INDEX(C$1:C$10,ROUND(MOD(LARGE(D$3:D$10+E$3:E$10/1000+ROW(E$3:E$10)/1000000,ROW(H6))*1000,1)*1000,))</f>
        <v>Участник 5</v>
      </c>
      <c r="J8" s="1">
        <f>VLOOKUP(H8,C:D,2,)</f>
        <v>2</v>
      </c>
      <c r="K8" s="1">
        <f>VLOOKUP(H8,C:E,3,)</f>
        <v>19</v>
      </c>
    </row>
    <row r="9" spans="1:11" x14ac:dyDescent="0.25">
      <c r="A9" s="10">
        <v>1</v>
      </c>
      <c r="B9" s="2"/>
      <c r="C9" s="5" t="s">
        <v>9</v>
      </c>
      <c r="D9" s="6">
        <v>4</v>
      </c>
      <c r="E9" s="7">
        <v>22</v>
      </c>
      <c r="F9" s="2"/>
      <c r="G9" s="15" t="str">
        <f>IF((VLOOKUP(H9,C:D,2,)+VLOOKUP(H9,C:E,3,)/1000)=(VLOOKUP(H8,C:D,2,)+VLOOKUP(H8,C:E,3,)/1000),G8,LEFTB(G8)+1&amp;" место")</f>
        <v>4 место</v>
      </c>
      <c r="H9" s="14" t="str">
        <f t="array" ref="H9">INDEX(C$1:C$10,ROUND(MOD(LARGE(D$3:D$10+E$3:E$10/1000+ROW(E$3:E$10)/1000000,ROW(H7))*1000,1)*1000,))</f>
        <v>Участник 3</v>
      </c>
      <c r="J9" s="1">
        <f>VLOOKUP(H9,C:D,2,)</f>
        <v>2</v>
      </c>
      <c r="K9" s="1">
        <f>VLOOKUP(H9,C:E,3,)</f>
        <v>19</v>
      </c>
    </row>
    <row r="10" spans="1:11" x14ac:dyDescent="0.25">
      <c r="A10" s="12" t="s">
        <v>14</v>
      </c>
      <c r="B10" s="2"/>
      <c r="C10" s="5" t="s">
        <v>10</v>
      </c>
      <c r="D10" s="6">
        <v>2</v>
      </c>
      <c r="E10" s="7">
        <v>21</v>
      </c>
      <c r="F10" s="2"/>
      <c r="G10" s="15" t="str">
        <f>IF((VLOOKUP(H10,C:D,2,)+VLOOKUP(H10,C:E,3,)/1000)=(VLOOKUP(H9,C:D,2,)+VLOOKUP(H9,C:E,3,)/1000),G9,LEFTB(G9)+1&amp;" место")</f>
        <v>5 место</v>
      </c>
      <c r="H10" s="14" t="str">
        <f t="array" ref="H10">INDEX(C$1:C$10,ROUND(MOD(LARGE(D$3:D$10+E$3:E$10/1000+ROW(E$3:E$10)/1000000,ROW(H8))*1000,1)*1000,))</f>
        <v>Участник 6</v>
      </c>
      <c r="J10" s="1">
        <f>VLOOKUP(H10,C:D,2,)</f>
        <v>1</v>
      </c>
      <c r="K10" s="1">
        <f>VLOOKUP(H10,C:E,3,)</f>
        <v>16</v>
      </c>
    </row>
    <row r="21" spans="1:1" ht="15" x14ac:dyDescent="0.25">
      <c r="A21"/>
    </row>
    <row r="22" spans="1:1" ht="15" x14ac:dyDescent="0.25">
      <c r="A22"/>
    </row>
    <row r="23" spans="1:1" ht="15" x14ac:dyDescent="0.25">
      <c r="A23"/>
    </row>
    <row r="24" spans="1:1" ht="15" x14ac:dyDescent="0.25">
      <c r="A24"/>
    </row>
  </sheetData>
  <sheetCalcPr fullCalcOnLoad="1"/>
  <conditionalFormatting sqref="G3:H10">
    <cfRule type="expression" dxfId="5" priority="1" stopIfTrue="1">
      <formula>$G3="3 место"</formula>
    </cfRule>
    <cfRule type="expression" dxfId="4" priority="2" stopIfTrue="1">
      <formula>$G3="2 место"</formula>
    </cfRule>
    <cfRule type="expression" dxfId="3" priority="3" stopIfTrue="1">
      <formula>$G3="1 место"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Sokolov</dc:creator>
  <cp:lastModifiedBy>user</cp:lastModifiedBy>
  <dcterms:created xsi:type="dcterms:W3CDTF">2019-01-13T16:57:43Z</dcterms:created>
  <dcterms:modified xsi:type="dcterms:W3CDTF">2019-01-16T15:17:50Z</dcterms:modified>
</cp:coreProperties>
</file>