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Active" sheetId="1" r:id="rId1"/>
    <sheet name="EUR USD" sheetId="2" r:id="rId2"/>
  </sheets>
  <calcPr calcId="152511"/>
</workbook>
</file>

<file path=xl/calcChain.xml><?xml version="1.0" encoding="utf-8"?>
<calcChain xmlns="http://schemas.openxmlformats.org/spreadsheetml/2006/main">
  <c r="A1" i="2" l="1"/>
  <c r="A3" i="2" s="1"/>
  <c r="M30" i="1" l="1"/>
  <c r="K30" i="1"/>
  <c r="I30" i="1"/>
  <c r="H30" i="1"/>
  <c r="L30" i="1" s="1"/>
  <c r="H29" i="1"/>
  <c r="J29" i="1" s="1"/>
  <c r="M28" i="1"/>
  <c r="K28" i="1"/>
  <c r="I28" i="1"/>
  <c r="H28" i="1"/>
  <c r="L28" i="1" s="1"/>
  <c r="H27" i="1"/>
  <c r="M26" i="1"/>
  <c r="K26" i="1"/>
  <c r="I26" i="1"/>
  <c r="H26" i="1"/>
  <c r="L26" i="1" s="1"/>
  <c r="H25" i="1"/>
  <c r="J25" i="1" s="1"/>
  <c r="M24" i="1"/>
  <c r="K21" i="1" s="1"/>
  <c r="K24" i="1"/>
  <c r="I24" i="1"/>
  <c r="H24" i="1"/>
  <c r="L24" i="1" s="1"/>
  <c r="H23" i="1"/>
  <c r="J23" i="1" s="1"/>
  <c r="H22" i="1"/>
  <c r="L22" i="1" s="1"/>
  <c r="M21" i="1"/>
  <c r="I21" i="1"/>
  <c r="H21" i="1"/>
  <c r="L21" i="1" s="1"/>
  <c r="H20" i="1"/>
  <c r="L20" i="1" s="1"/>
  <c r="M19" i="1"/>
  <c r="K19" i="1"/>
  <c r="H19" i="1"/>
  <c r="L19" i="1" s="1"/>
  <c r="H18" i="1"/>
  <c r="L18" i="1" s="1"/>
  <c r="M17" i="1"/>
  <c r="K17" i="1"/>
  <c r="I17" i="1"/>
  <c r="H17" i="1"/>
  <c r="L17" i="1" s="1"/>
  <c r="H16" i="1"/>
  <c r="L16" i="1" s="1"/>
  <c r="M15" i="1"/>
  <c r="K15" i="1"/>
  <c r="I15" i="1"/>
  <c r="H15" i="1"/>
  <c r="L15" i="1" s="1"/>
  <c r="H14" i="1"/>
  <c r="L14" i="1" s="1"/>
  <c r="M13" i="1"/>
  <c r="K13" i="1"/>
  <c r="H13" i="1"/>
  <c r="L13" i="1" s="1"/>
  <c r="H12" i="1"/>
  <c r="M12" i="1" s="1"/>
  <c r="M11" i="1"/>
  <c r="K11" i="1"/>
  <c r="I11" i="1"/>
  <c r="H11" i="1"/>
  <c r="L11" i="1" s="1"/>
  <c r="H10" i="1"/>
  <c r="L10" i="1" s="1"/>
  <c r="M9" i="1"/>
  <c r="K9" i="1"/>
  <c r="I9" i="1"/>
  <c r="H9" i="1"/>
  <c r="L9" i="1" s="1"/>
  <c r="H8" i="1"/>
  <c r="M8" i="1" s="1"/>
  <c r="M7" i="1"/>
  <c r="K7" i="1"/>
  <c r="I7" i="1"/>
  <c r="H7" i="1"/>
  <c r="L7" i="1" s="1"/>
  <c r="H6" i="1"/>
  <c r="L6" i="1" s="1"/>
  <c r="M5" i="1"/>
  <c r="K5" i="1"/>
  <c r="I5" i="1"/>
  <c r="H5" i="1"/>
  <c r="L5" i="1" s="1"/>
  <c r="H4" i="1"/>
  <c r="M4" i="1" s="1"/>
  <c r="M3" i="1"/>
  <c r="H3" i="1"/>
  <c r="A4" i="2" l="1"/>
  <c r="B4" i="2" s="1"/>
  <c r="C4" i="2" s="1"/>
  <c r="D4" i="2" s="1"/>
  <c r="E4" i="2" s="1"/>
  <c r="F4" i="2" s="1"/>
  <c r="G4" i="2" s="1"/>
  <c r="B3" i="2"/>
  <c r="C3" i="2" s="1"/>
  <c r="D3" i="2" s="1"/>
  <c r="E3" i="2" s="1"/>
  <c r="F3" i="2" s="1"/>
  <c r="G3" i="2" s="1"/>
  <c r="A5" i="2"/>
  <c r="L3" i="1"/>
  <c r="I3" i="1"/>
  <c r="J4" i="1"/>
  <c r="L4" i="1"/>
  <c r="L8" i="1"/>
  <c r="J12" i="1"/>
  <c r="L12" i="1"/>
  <c r="J3" i="1"/>
  <c r="I4" i="1"/>
  <c r="K4" i="1"/>
  <c r="J5" i="1"/>
  <c r="I6" i="1"/>
  <c r="K6" i="1"/>
  <c r="M6" i="1"/>
  <c r="K3" i="1" s="1"/>
  <c r="J7" i="1"/>
  <c r="I8" i="1"/>
  <c r="K8" i="1"/>
  <c r="J9" i="1"/>
  <c r="I10" i="1"/>
  <c r="K10" i="1"/>
  <c r="M10" i="1"/>
  <c r="J8" i="1" s="1"/>
  <c r="J11" i="1"/>
  <c r="I12" i="1"/>
  <c r="K12" i="1"/>
  <c r="J13" i="1"/>
  <c r="I14" i="1"/>
  <c r="K14" i="1"/>
  <c r="M14" i="1"/>
  <c r="I13" i="1" s="1"/>
  <c r="J15" i="1"/>
  <c r="I16" i="1"/>
  <c r="K16" i="1"/>
  <c r="M16" i="1"/>
  <c r="J17" i="1"/>
  <c r="I18" i="1"/>
  <c r="K18" i="1"/>
  <c r="M18" i="1"/>
  <c r="J19" i="1"/>
  <c r="I20" i="1"/>
  <c r="K20" i="1"/>
  <c r="M20" i="1"/>
  <c r="I19" i="1" s="1"/>
  <c r="J21" i="1"/>
  <c r="K22" i="1"/>
  <c r="J6" i="1"/>
  <c r="J10" i="1"/>
  <c r="J14" i="1"/>
  <c r="J16" i="1"/>
  <c r="J18" i="1"/>
  <c r="J20" i="1"/>
  <c r="J22" i="1"/>
  <c r="M22" i="1"/>
  <c r="M23" i="1"/>
  <c r="I22" i="1" s="1"/>
  <c r="K23" i="1"/>
  <c r="I23" i="1"/>
  <c r="L23" i="1"/>
  <c r="M25" i="1"/>
  <c r="K25" i="1"/>
  <c r="I25" i="1"/>
  <c r="L25" i="1"/>
  <c r="M27" i="1"/>
  <c r="K27" i="1"/>
  <c r="I27" i="1"/>
  <c r="L27" i="1"/>
  <c r="M29" i="1"/>
  <c r="J27" i="1" s="1"/>
  <c r="K29" i="1"/>
  <c r="I29" i="1"/>
  <c r="L29" i="1"/>
  <c r="J24" i="1"/>
  <c r="J26" i="1"/>
  <c r="J28" i="1"/>
  <c r="J30" i="1"/>
  <c r="A6" i="2" l="1"/>
  <c r="B5" i="2"/>
  <c r="C5" i="2" s="1"/>
  <c r="D5" i="2" s="1"/>
  <c r="E5" i="2" s="1"/>
  <c r="F5" i="2" s="1"/>
  <c r="G5" i="2" s="1"/>
  <c r="I2" i="1"/>
  <c r="J2" i="1"/>
  <c r="K2" i="1"/>
  <c r="L2" i="1"/>
  <c r="M2" i="1"/>
  <c r="A7" i="2" l="1"/>
  <c r="B6" i="2"/>
  <c r="C6" i="2" s="1"/>
  <c r="D6" i="2" s="1"/>
  <c r="E6" i="2" s="1"/>
  <c r="F6" i="2" s="1"/>
  <c r="G6" i="2" s="1"/>
  <c r="A8" i="2" l="1"/>
  <c r="B7" i="2"/>
  <c r="C7" i="2" s="1"/>
  <c r="D7" i="2" s="1"/>
  <c r="E7" i="2" s="1"/>
  <c r="F7" i="2" s="1"/>
  <c r="G7" i="2" s="1"/>
  <c r="A9" i="2" l="1"/>
  <c r="B8" i="2"/>
  <c r="C8" i="2" s="1"/>
  <c r="D8" i="2" s="1"/>
  <c r="E8" i="2" s="1"/>
  <c r="F8" i="2" s="1"/>
  <c r="G8" i="2" s="1"/>
  <c r="A10" i="2" l="1"/>
  <c r="B9" i="2"/>
  <c r="C9" i="2" s="1"/>
  <c r="D9" i="2" s="1"/>
  <c r="E9" i="2" s="1"/>
  <c r="F9" i="2" s="1"/>
  <c r="G9" i="2" s="1"/>
  <c r="A11" i="2" l="1"/>
  <c r="B10" i="2"/>
  <c r="C10" i="2" s="1"/>
  <c r="D10" i="2" s="1"/>
  <c r="E10" i="2" s="1"/>
  <c r="F10" i="2" s="1"/>
  <c r="G10" i="2" s="1"/>
  <c r="A12" i="2" l="1"/>
  <c r="B11" i="2"/>
  <c r="C11" i="2" s="1"/>
  <c r="D11" i="2" s="1"/>
  <c r="E11" i="2" s="1"/>
  <c r="F11" i="2" s="1"/>
  <c r="G11" i="2" s="1"/>
  <c r="A13" i="2" l="1"/>
  <c r="B12" i="2"/>
  <c r="C12" i="2" s="1"/>
  <c r="D12" i="2" s="1"/>
  <c r="E12" i="2" s="1"/>
  <c r="F12" i="2" s="1"/>
  <c r="G12" i="2" s="1"/>
  <c r="A14" i="2" l="1"/>
  <c r="B13" i="2"/>
  <c r="C13" i="2" s="1"/>
  <c r="D13" i="2" s="1"/>
  <c r="E13" i="2" s="1"/>
  <c r="F13" i="2" s="1"/>
  <c r="G13" i="2" s="1"/>
  <c r="A15" i="2" l="1"/>
  <c r="B14" i="2"/>
  <c r="C14" i="2" s="1"/>
  <c r="D14" i="2" s="1"/>
  <c r="E14" i="2" s="1"/>
  <c r="F14" i="2" s="1"/>
  <c r="G14" i="2" s="1"/>
  <c r="A16" i="2" l="1"/>
  <c r="B15" i="2"/>
  <c r="C15" i="2" s="1"/>
  <c r="D15" i="2" s="1"/>
  <c r="E15" i="2" s="1"/>
  <c r="F15" i="2" s="1"/>
  <c r="G15" i="2" s="1"/>
  <c r="A17" i="2" l="1"/>
  <c r="B16" i="2"/>
  <c r="C16" i="2" s="1"/>
  <c r="D16" i="2" s="1"/>
  <c r="E16" i="2" s="1"/>
  <c r="F16" i="2" s="1"/>
  <c r="G16" i="2" s="1"/>
  <c r="A18" i="2" l="1"/>
  <c r="B17" i="2"/>
  <c r="C17" i="2" s="1"/>
  <c r="D17" i="2" s="1"/>
  <c r="E17" i="2" s="1"/>
  <c r="F17" i="2" s="1"/>
  <c r="G17" i="2" s="1"/>
  <c r="A19" i="2" l="1"/>
  <c r="B18" i="2"/>
  <c r="C18" i="2" s="1"/>
  <c r="D18" i="2" s="1"/>
  <c r="E18" i="2" s="1"/>
  <c r="F18" i="2" s="1"/>
  <c r="G18" i="2" s="1"/>
  <c r="A20" i="2" l="1"/>
  <c r="B19" i="2"/>
  <c r="C19" i="2" s="1"/>
  <c r="D19" i="2" s="1"/>
  <c r="E19" i="2" s="1"/>
  <c r="F19" i="2" s="1"/>
  <c r="G19" i="2" s="1"/>
  <c r="A21" i="2" l="1"/>
  <c r="B20" i="2"/>
  <c r="C20" i="2" s="1"/>
  <c r="D20" i="2" s="1"/>
  <c r="E20" i="2" s="1"/>
  <c r="F20" i="2" s="1"/>
  <c r="G20" i="2" s="1"/>
  <c r="A22" i="2" l="1"/>
  <c r="B21" i="2"/>
  <c r="C21" i="2" s="1"/>
  <c r="D21" i="2" s="1"/>
  <c r="E21" i="2" s="1"/>
  <c r="F21" i="2" s="1"/>
  <c r="G21" i="2" s="1"/>
  <c r="A23" i="2" l="1"/>
  <c r="B22" i="2"/>
  <c r="C22" i="2" s="1"/>
  <c r="D22" i="2" s="1"/>
  <c r="E22" i="2" s="1"/>
  <c r="F22" i="2" s="1"/>
  <c r="G22" i="2" s="1"/>
  <c r="A24" i="2" l="1"/>
  <c r="B23" i="2"/>
  <c r="C23" i="2" s="1"/>
  <c r="D23" i="2" s="1"/>
  <c r="E23" i="2" s="1"/>
  <c r="F23" i="2" s="1"/>
  <c r="G23" i="2" s="1"/>
  <c r="A25" i="2" l="1"/>
  <c r="B24" i="2"/>
  <c r="C24" i="2" s="1"/>
  <c r="D24" i="2" s="1"/>
  <c r="E24" i="2" s="1"/>
  <c r="F24" i="2" s="1"/>
  <c r="G24" i="2" s="1"/>
  <c r="A26" i="2" l="1"/>
  <c r="B25" i="2"/>
  <c r="C25" i="2" s="1"/>
  <c r="D25" i="2" s="1"/>
  <c r="E25" i="2" s="1"/>
  <c r="F25" i="2" s="1"/>
  <c r="G25" i="2" s="1"/>
  <c r="A27" i="2" l="1"/>
  <c r="B26" i="2"/>
  <c r="C26" i="2" s="1"/>
  <c r="D26" i="2" s="1"/>
  <c r="E26" i="2" s="1"/>
  <c r="F26" i="2" s="1"/>
  <c r="G26" i="2" s="1"/>
  <c r="A28" i="2" l="1"/>
  <c r="B27" i="2"/>
  <c r="C27" i="2" s="1"/>
  <c r="D27" i="2" s="1"/>
  <c r="E27" i="2" s="1"/>
  <c r="F27" i="2" s="1"/>
  <c r="G27" i="2" s="1"/>
  <c r="A29" i="2" l="1"/>
  <c r="B28" i="2"/>
  <c r="C28" i="2" s="1"/>
  <c r="D28" i="2" s="1"/>
  <c r="E28" i="2" s="1"/>
  <c r="F28" i="2" s="1"/>
  <c r="G28" i="2" s="1"/>
  <c r="A30" i="2" l="1"/>
  <c r="B30" i="2" s="1"/>
  <c r="C30" i="2" s="1"/>
  <c r="D30" i="2" s="1"/>
  <c r="E30" i="2" s="1"/>
  <c r="F30" i="2" s="1"/>
  <c r="G30" i="2" s="1"/>
  <c r="B29" i="2"/>
  <c r="C29" i="2" s="1"/>
  <c r="D29" i="2" s="1"/>
  <c r="E29" i="2" s="1"/>
  <c r="F29" i="2" s="1"/>
  <c r="G29" i="2" s="1"/>
</calcChain>
</file>

<file path=xl/sharedStrings.xml><?xml version="1.0" encoding="utf-8"?>
<sst xmlns="http://schemas.openxmlformats.org/spreadsheetml/2006/main" count="91" uniqueCount="75">
  <si>
    <t>ВИН ЛУЗ</t>
  </si>
  <si>
    <t>1+</t>
  </si>
  <si>
    <t>2+</t>
  </si>
  <si>
    <t>3+</t>
  </si>
  <si>
    <t>4+</t>
  </si>
  <si>
    <t>4-</t>
  </si>
  <si>
    <t>EUR USD</t>
  </si>
  <si>
    <t>ВСЕГО</t>
  </si>
  <si>
    <t>AUD USD</t>
  </si>
  <si>
    <t>0.71089
20 Декабря 18:55:01</t>
  </si>
  <si>
    <t>0.71108
20 Декабря 19:00:01</t>
  </si>
  <si>
    <t>1.14148
20 Декабря 18:50:01</t>
  </si>
  <si>
    <t>1.14053
20 Декабря 18:55:01</t>
  </si>
  <si>
    <t>GBP USD</t>
  </si>
  <si>
    <t>1.26310
20 Декабря 18:40:01</t>
  </si>
  <si>
    <t>1.26309
20 Декабря 18:45:01</t>
  </si>
  <si>
    <t>AUD JPY</t>
  </si>
  <si>
    <t>79.508
20 Декабря 18:20:02</t>
  </si>
  <si>
    <t>79.509
20 Декабря 18:25:02</t>
  </si>
  <si>
    <t>CHF JPY</t>
  </si>
  <si>
    <t>112.647
20 Декабря 17:45:03</t>
  </si>
  <si>
    <t>112.589
20 Декабря 17:50:03</t>
  </si>
  <si>
    <t>1.26532
20 Декабря 17:40:20</t>
  </si>
  <si>
    <t>1.26579
20 Декабря 17:45:20</t>
  </si>
  <si>
    <t>GBP CAD</t>
  </si>
  <si>
    <t>1.70554
20 Декабря 17:35:04</t>
  </si>
  <si>
    <t>1.70547
20 Декабря 17:40:04</t>
  </si>
  <si>
    <t>AUD NZD</t>
  </si>
  <si>
    <t>1.05148
20 Декабря 17:35:01</t>
  </si>
  <si>
    <t>1.05132
20 Декабря 17:40:01</t>
  </si>
  <si>
    <t>GBP NZD</t>
  </si>
  <si>
    <t>1.86551
20 Декабря 17:35:00</t>
  </si>
  <si>
    <t>1.86551
20 Декабря 17:40:00</t>
  </si>
  <si>
    <t>NZD JPY</t>
  </si>
  <si>
    <t>75.667
20 Декабря 17:20:01</t>
  </si>
  <si>
    <t>75.650
20 Декабря 17:25:01</t>
  </si>
  <si>
    <t>CAD JPY</t>
  </si>
  <si>
    <t>82.815
20 Декабря 17:10:01</t>
  </si>
  <si>
    <t>82.820
20 Декабря 17:15:01</t>
  </si>
  <si>
    <t>GBP JPY</t>
  </si>
  <si>
    <t>141.453
20 Декабря 16:55:00</t>
  </si>
  <si>
    <t>141.438
20 Декабря 17:00:00</t>
  </si>
  <si>
    <t>0.71340
20 Декабря 15:50:00</t>
  </si>
  <si>
    <t>0.71348
20 Декабря 15:55:00</t>
  </si>
  <si>
    <t>USD JPY</t>
  </si>
  <si>
    <t>111.665
20 Декабря 14:55:00</t>
  </si>
  <si>
    <t>111.712
20 Декабря 15:00:00</t>
  </si>
  <si>
    <t>1.05306
20 Декабря 14:45:00</t>
  </si>
  <si>
    <t>1.05314
20 Декабря 14:50:00</t>
  </si>
  <si>
    <t>0.71394
20 Декабря 13:00:00</t>
  </si>
  <si>
    <t>0.71347
20 Декабря 13:05:00</t>
  </si>
  <si>
    <t>1.05325
20 Декабря 12:55:00</t>
  </si>
  <si>
    <t>1.05352
20 Декабря 13:00:00</t>
  </si>
  <si>
    <t>0.71238
20 Декабря 12:20:01</t>
  </si>
  <si>
    <t>0.71302
20 Декабря 12:25:01</t>
  </si>
  <si>
    <t>79.697
20 Декабря 12:15:01</t>
  </si>
  <si>
    <t>79.687
20 Декабря 12:20:01</t>
  </si>
  <si>
    <t>1.87420
20 Декабря 12:10:00</t>
  </si>
  <si>
    <t>1.87529
20 Декабря 12:15:00</t>
  </si>
  <si>
    <t>0.71181
20 Декабря 12:00:01</t>
  </si>
  <si>
    <t>0.71193
20 Декабря 12:05:01</t>
  </si>
  <si>
    <t>75.512
20 Декабря 11:55:04</t>
  </si>
  <si>
    <t>75.539
20 Декабря 12:00:04</t>
  </si>
  <si>
    <t>141.698
20 Декабря 11:50:00</t>
  </si>
  <si>
    <t>141.668
20 Декабря 11:55:00</t>
  </si>
  <si>
    <t>0.71132
20 Декабря 11:40:00</t>
  </si>
  <si>
    <t>0.71151
20 Декабря 11:45:00</t>
  </si>
  <si>
    <t>1.14309
20 Декабря 11:30:01</t>
  </si>
  <si>
    <t>1.14309
20 Декабря 11:35:01</t>
  </si>
  <si>
    <t>1.26593
20 Декабря 11:30:01</t>
  </si>
  <si>
    <t>1.26649
20 Декабря 11:35:01</t>
  </si>
  <si>
    <t>1.14136
20 Декабря 11:00:04</t>
  </si>
  <si>
    <t>1.14135
20 Декабря 11:05:04</t>
  </si>
  <si>
    <t>1.70526
20 Декабря 10:55:06</t>
  </si>
  <si>
    <t>1.70510
20 Декабря 11:00:06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</si>
</sst>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sz val="11"/>
      <name val="Arimo"/>
    </font>
    <font>
      <b/>
      <sz val="11"/>
      <color rgb="FFFF0000"/>
      <name val="Arimo"/>
    </font>
    <font>
      <sz val="11"/>
      <color rgb="FF333333"/>
      <name val="Open Sans"/>
    </font>
    <font>
      <b/>
      <sz val="11"/>
      <color rgb="FF333333"/>
      <name val="Arial"/>
    </font>
    <font>
      <sz val="11"/>
      <color rgb="FF333333"/>
      <name val="Arial"/>
    </font>
    <font>
      <sz val="11"/>
      <color rgb="FF000000"/>
      <name val="Calibri"/>
    </font>
    <font>
      <sz val="11"/>
      <name val="Calibri"/>
    </font>
    <font>
      <sz val="11"/>
      <color rgb="FF333333"/>
      <name val="&quot;Open Sans&quot;"/>
    </font>
    <font>
      <sz val="11"/>
      <color rgb="FF08B237"/>
      <name val="&quot;Open Sans&quot;"/>
    </font>
    <font>
      <sz val="11"/>
      <color rgb="FFD11B1B"/>
      <name val="&quot;Open Sans&quot;"/>
    </font>
    <font>
      <sz val="11"/>
      <name val="Arimo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1" fillId="0" borderId="0" xfId="0" applyFont="1"/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left" wrapText="1"/>
    </xf>
    <xf numFmtId="9" fontId="8" fillId="0" borderId="0" xfId="0" applyNumberFormat="1" applyFont="1" applyAlignment="1">
      <alignment horizontal="left" wrapText="1"/>
    </xf>
    <xf numFmtId="1" fontId="8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horizontal="center" wrapText="1"/>
    </xf>
    <xf numFmtId="1" fontId="10" fillId="0" borderId="0" xfId="0" applyNumberFormat="1" applyFont="1" applyAlignment="1">
      <alignment horizontal="right" wrapText="1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left" wrapText="1"/>
    </xf>
    <xf numFmtId="9" fontId="8" fillId="0" borderId="2" xfId="0" applyNumberFormat="1" applyFont="1" applyBorder="1" applyAlignment="1">
      <alignment horizontal="left" wrapText="1"/>
    </xf>
    <xf numFmtId="1" fontId="8" fillId="0" borderId="2" xfId="0" applyNumberFormat="1" applyFont="1" applyBorder="1" applyAlignment="1">
      <alignment horizontal="left" wrapText="1"/>
    </xf>
    <xf numFmtId="1" fontId="8" fillId="0" borderId="2" xfId="0" applyNumberFormat="1" applyFont="1" applyBorder="1" applyAlignment="1">
      <alignment horizontal="right" wrapText="1"/>
    </xf>
    <xf numFmtId="1" fontId="9" fillId="0" borderId="3" xfId="0" applyNumberFormat="1" applyFont="1" applyBorder="1" applyAlignment="1">
      <alignment horizontal="right" wrapText="1"/>
    </xf>
    <xf numFmtId="1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3" borderId="0" xfId="0" applyFont="1" applyFill="1" applyAlignment="1"/>
    <xf numFmtId="0" fontId="1" fillId="4" borderId="0" xfId="0" applyFont="1" applyFill="1"/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A4" sqref="A4"/>
    </sheetView>
  </sheetViews>
  <sheetFormatPr defaultColWidth="14.42578125" defaultRowHeight="15" customHeight="1"/>
  <cols>
    <col min="1" max="1" width="16.28515625" customWidth="1"/>
    <col min="2" max="2" width="8.7109375" customWidth="1"/>
    <col min="3" max="4" width="23.42578125" customWidth="1"/>
    <col min="5" max="6" width="8.7109375" customWidth="1"/>
    <col min="7" max="7" width="18.7109375" customWidth="1"/>
    <col min="8" max="8" width="15" customWidth="1"/>
    <col min="9" max="13" width="9.5703125" customWidth="1"/>
    <col min="14" max="17" width="8.7109375" customWidth="1"/>
    <col min="18" max="19" width="20.85546875" customWidth="1"/>
    <col min="20" max="27" width="8.7109375" customWidth="1"/>
  </cols>
  <sheetData>
    <row r="1" spans="1:27" ht="15.75" customHeight="1">
      <c r="A1" s="1"/>
      <c r="B1" s="2"/>
      <c r="C1" s="1"/>
      <c r="D1" s="1"/>
      <c r="E1" s="1"/>
      <c r="F1" s="1"/>
      <c r="G1" s="3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  <c r="N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</row>
    <row r="2" spans="1:27" ht="15.75" customHeight="1">
      <c r="A2" s="1"/>
      <c r="B2" s="1"/>
      <c r="C2" s="1"/>
      <c r="D2" s="1"/>
      <c r="E2" s="1"/>
      <c r="F2" s="1"/>
      <c r="G2" s="1"/>
      <c r="H2" s="1" t="s">
        <v>7</v>
      </c>
      <c r="I2" s="1">
        <f t="shared" ref="I2:M2" ca="1" si="0">SUM(I4:I8687)</f>
        <v>5</v>
      </c>
      <c r="J2" s="1">
        <f t="shared" ca="1" si="0"/>
        <v>4</v>
      </c>
      <c r="K2" s="1">
        <f t="shared" ca="1" si="0"/>
        <v>5</v>
      </c>
      <c r="L2" s="1">
        <f t="shared" ca="1" si="0"/>
        <v>0</v>
      </c>
      <c r="M2" s="1">
        <f t="shared" ca="1" si="0"/>
        <v>1</v>
      </c>
      <c r="N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1.5" customHeight="1">
      <c r="A3" s="9" t="s">
        <v>8</v>
      </c>
      <c r="B3" s="10">
        <v>0.74</v>
      </c>
      <c r="C3" s="9" t="s">
        <v>9</v>
      </c>
      <c r="D3" s="11" t="s">
        <v>10</v>
      </c>
      <c r="E3" s="9">
        <v>100</v>
      </c>
      <c r="F3" s="12">
        <v>174</v>
      </c>
      <c r="G3" s="13"/>
      <c r="H3" s="1">
        <f t="shared" ref="H3:H30" si="1">IF(F3=0,0,1)</f>
        <v>1</v>
      </c>
      <c r="I3" s="1">
        <f t="shared" ref="I3:I30" ca="1" si="2">IF(H3=1,IF(OFFSET(H3,1,0)=1,1,IF(OFFSET(H3,1,5)=1,1,0)),0)</f>
        <v>1</v>
      </c>
      <c r="J3" s="1">
        <f t="shared" ref="J3:J30" ca="1" si="3">IF(H3=1,IF(OFFSET(H3,1,0)=0,IF(OFFSET(H3,2,0)=1,1,IF(OFFSET(H3,2,5)=1,1,0)),0),0)</f>
        <v>0</v>
      </c>
      <c r="K3" s="1">
        <f t="shared" ref="K3:K29" ca="1" si="4">IF(H3=1,IF(H4=OFFSET(H3,1,0),IF(OFFSET(H3,2,0)=0,IF(OFFSET(H3,3,0)=1,1,IF(OFFSET(H3,3,5)=1,1,0)),0),0),0)</f>
        <v>0</v>
      </c>
      <c r="L3" s="1">
        <f t="shared" ref="L3:L30" ca="1" si="5">IF(H3=1,IF(OFFSET(H3,1,0)=0,IF(OFFSET(H3,2,0)=0,IF(OFFSET(H3,3,0)=0,IF(OFFSET(H3,4,0)=1,1,IF(OFFSET(H3,4,5)=1,1,0)),0),0),0),0)</f>
        <v>0</v>
      </c>
      <c r="M3" s="1">
        <f t="shared" ref="M3:M30" ca="1" si="6">IF(H3=0,IF(OFFSET(H3,1,0)=0,IF(OFFSET(H3,2,0)=0,IF(OFFSET(H3,3,0)=0,IF(OFFSET(H3,4,0)=1,1,IF(OFFSET(H3,4,5)=1,1,0)),0),0),0),0)</f>
        <v>0</v>
      </c>
      <c r="N3" s="1"/>
      <c r="Y3" s="1"/>
      <c r="Z3" s="1"/>
      <c r="AA3" s="1"/>
    </row>
    <row r="4" spans="1:27" ht="31.5" customHeight="1">
      <c r="A4" s="9" t="s">
        <v>6</v>
      </c>
      <c r="B4" s="10">
        <v>0.82</v>
      </c>
      <c r="C4" s="9" t="s">
        <v>11</v>
      </c>
      <c r="D4" s="11" t="s">
        <v>12</v>
      </c>
      <c r="E4" s="9">
        <v>100</v>
      </c>
      <c r="F4" s="14">
        <v>0</v>
      </c>
      <c r="G4" s="13"/>
      <c r="H4" s="15">
        <f t="shared" si="1"/>
        <v>0</v>
      </c>
      <c r="I4" s="15">
        <f t="shared" ca="1" si="2"/>
        <v>0</v>
      </c>
      <c r="J4" s="15">
        <f t="shared" ca="1" si="3"/>
        <v>0</v>
      </c>
      <c r="K4" s="15">
        <f t="shared" ca="1" si="4"/>
        <v>0</v>
      </c>
      <c r="L4" s="15">
        <f t="shared" ca="1" si="5"/>
        <v>0</v>
      </c>
      <c r="M4" s="15">
        <f t="shared" ca="1" si="6"/>
        <v>1</v>
      </c>
      <c r="N4" s="15"/>
      <c r="Q4" s="22"/>
      <c r="R4" s="23"/>
      <c r="S4" s="23"/>
      <c r="T4" s="23"/>
      <c r="U4" s="23"/>
      <c r="V4" s="23"/>
      <c r="W4" s="23"/>
      <c r="X4" s="23"/>
      <c r="Y4" s="15"/>
      <c r="Z4" s="15"/>
      <c r="AA4" s="15"/>
    </row>
    <row r="5" spans="1:27" ht="31.5" customHeight="1">
      <c r="A5" s="9" t="s">
        <v>13</v>
      </c>
      <c r="B5" s="10">
        <v>0.82</v>
      </c>
      <c r="C5" s="9" t="s">
        <v>14</v>
      </c>
      <c r="D5" s="11" t="s">
        <v>15</v>
      </c>
      <c r="E5" s="9">
        <v>100</v>
      </c>
      <c r="F5" s="14">
        <v>0</v>
      </c>
      <c r="G5" s="13"/>
      <c r="H5" s="15">
        <f t="shared" si="1"/>
        <v>0</v>
      </c>
      <c r="I5" s="15">
        <f t="shared" ca="1" si="2"/>
        <v>0</v>
      </c>
      <c r="J5" s="15">
        <f t="shared" ca="1" si="3"/>
        <v>0</v>
      </c>
      <c r="K5" s="15">
        <f t="shared" ca="1" si="4"/>
        <v>0</v>
      </c>
      <c r="L5" s="15">
        <f t="shared" ca="1" si="5"/>
        <v>0</v>
      </c>
      <c r="M5" s="15">
        <f t="shared" ca="1" si="6"/>
        <v>0</v>
      </c>
      <c r="N5" s="15"/>
      <c r="Q5" s="22"/>
      <c r="R5" s="23"/>
      <c r="S5" s="23"/>
      <c r="T5" s="23"/>
      <c r="U5" s="23"/>
      <c r="V5" s="23"/>
      <c r="W5" s="23"/>
      <c r="X5" s="23"/>
      <c r="Y5" s="15"/>
      <c r="Z5" s="15"/>
      <c r="AA5" s="15"/>
    </row>
    <row r="6" spans="1:27" ht="31.5" customHeight="1">
      <c r="A6" s="9" t="s">
        <v>16</v>
      </c>
      <c r="B6" s="10">
        <v>0.8</v>
      </c>
      <c r="C6" s="9" t="s">
        <v>17</v>
      </c>
      <c r="D6" s="11" t="s">
        <v>18</v>
      </c>
      <c r="E6" s="9">
        <v>100</v>
      </c>
      <c r="F6" s="14">
        <v>0</v>
      </c>
      <c r="G6" s="13"/>
      <c r="H6" s="16">
        <f t="shared" si="1"/>
        <v>0</v>
      </c>
      <c r="I6" s="16">
        <f t="shared" ca="1" si="2"/>
        <v>0</v>
      </c>
      <c r="J6" s="16">
        <f t="shared" ca="1" si="3"/>
        <v>0</v>
      </c>
      <c r="K6" s="16">
        <f t="shared" ca="1" si="4"/>
        <v>0</v>
      </c>
      <c r="L6" s="16">
        <f t="shared" ca="1" si="5"/>
        <v>0</v>
      </c>
      <c r="M6" s="16">
        <f t="shared" ca="1" si="6"/>
        <v>0</v>
      </c>
      <c r="N6" s="16"/>
      <c r="Q6" s="22"/>
      <c r="R6" s="23"/>
      <c r="S6" s="23"/>
      <c r="T6" s="23"/>
      <c r="U6" s="23"/>
      <c r="V6" s="23"/>
      <c r="W6" s="23"/>
      <c r="X6" s="23"/>
      <c r="Y6" s="16"/>
      <c r="Z6" s="16"/>
      <c r="AA6" s="16"/>
    </row>
    <row r="7" spans="1:27" ht="31.5" customHeight="1">
      <c r="A7" s="9" t="s">
        <v>19</v>
      </c>
      <c r="B7" s="10">
        <v>0.8</v>
      </c>
      <c r="C7" s="9" t="s">
        <v>20</v>
      </c>
      <c r="D7" s="11" t="s">
        <v>21</v>
      </c>
      <c r="E7" s="9">
        <v>100</v>
      </c>
      <c r="F7" s="14">
        <v>0</v>
      </c>
      <c r="G7" s="13"/>
      <c r="H7" s="15">
        <f t="shared" si="1"/>
        <v>0</v>
      </c>
      <c r="I7" s="15">
        <f t="shared" ca="1" si="2"/>
        <v>0</v>
      </c>
      <c r="J7" s="15">
        <f t="shared" ca="1" si="3"/>
        <v>0</v>
      </c>
      <c r="K7" s="15">
        <f t="shared" ca="1" si="4"/>
        <v>0</v>
      </c>
      <c r="L7" s="15">
        <f t="shared" ca="1" si="5"/>
        <v>0</v>
      </c>
      <c r="M7" s="15">
        <f t="shared" ca="1" si="6"/>
        <v>0</v>
      </c>
      <c r="N7" s="15"/>
      <c r="Q7" s="22"/>
      <c r="R7" s="23"/>
      <c r="S7" s="23"/>
      <c r="T7" s="23"/>
      <c r="U7" s="23"/>
      <c r="V7" s="23"/>
      <c r="W7" s="23"/>
      <c r="X7" s="23"/>
      <c r="Y7" s="15"/>
      <c r="Z7" s="15"/>
      <c r="AA7" s="15"/>
    </row>
    <row r="8" spans="1:27" ht="31.5" customHeight="1">
      <c r="A8" s="9" t="s">
        <v>13</v>
      </c>
      <c r="B8" s="10">
        <v>0.82</v>
      </c>
      <c r="C8" s="9" t="s">
        <v>22</v>
      </c>
      <c r="D8" s="11" t="s">
        <v>23</v>
      </c>
      <c r="E8" s="9">
        <v>100</v>
      </c>
      <c r="F8" s="12">
        <v>182</v>
      </c>
      <c r="G8" s="13"/>
      <c r="H8" s="15">
        <f t="shared" si="1"/>
        <v>1</v>
      </c>
      <c r="I8" s="15">
        <f t="shared" ca="1" si="2"/>
        <v>0</v>
      </c>
      <c r="J8" s="15">
        <f t="shared" ca="1" si="3"/>
        <v>0</v>
      </c>
      <c r="K8" s="15">
        <f t="shared" ca="1" si="4"/>
        <v>1</v>
      </c>
      <c r="L8" s="15">
        <f t="shared" ca="1" si="5"/>
        <v>0</v>
      </c>
      <c r="M8" s="15">
        <f t="shared" ca="1" si="6"/>
        <v>0</v>
      </c>
      <c r="N8" s="15"/>
      <c r="Q8" s="22"/>
      <c r="R8" s="23"/>
      <c r="S8" s="23"/>
      <c r="T8" s="23"/>
      <c r="U8" s="23"/>
      <c r="V8" s="23"/>
      <c r="W8" s="23"/>
      <c r="X8" s="23"/>
      <c r="Y8" s="15"/>
      <c r="Z8" s="15"/>
      <c r="AA8" s="15"/>
    </row>
    <row r="9" spans="1:27" ht="31.5" customHeight="1">
      <c r="A9" s="9" t="s">
        <v>24</v>
      </c>
      <c r="B9" s="10">
        <v>0.67</v>
      </c>
      <c r="C9" s="9" t="s">
        <v>25</v>
      </c>
      <c r="D9" s="11" t="s">
        <v>26</v>
      </c>
      <c r="E9" s="9">
        <v>100</v>
      </c>
      <c r="F9" s="14">
        <v>0</v>
      </c>
      <c r="G9" s="13"/>
      <c r="H9" s="15">
        <f t="shared" si="1"/>
        <v>0</v>
      </c>
      <c r="I9" s="15">
        <f t="shared" ca="1" si="2"/>
        <v>0</v>
      </c>
      <c r="J9" s="15">
        <f t="shared" ca="1" si="3"/>
        <v>0</v>
      </c>
      <c r="K9" s="15">
        <f t="shared" ca="1" si="4"/>
        <v>0</v>
      </c>
      <c r="L9" s="15">
        <f t="shared" ca="1" si="5"/>
        <v>0</v>
      </c>
      <c r="M9" s="15">
        <f t="shared" ca="1" si="6"/>
        <v>0</v>
      </c>
      <c r="N9" s="15"/>
      <c r="Q9" s="22"/>
      <c r="R9" s="23"/>
      <c r="S9" s="23"/>
      <c r="T9" s="23"/>
      <c r="U9" s="23"/>
      <c r="V9" s="23"/>
      <c r="W9" s="23"/>
      <c r="X9" s="23"/>
      <c r="Y9" s="15"/>
      <c r="Z9" s="15"/>
      <c r="AA9" s="15"/>
    </row>
    <row r="10" spans="1:27" ht="31.5" customHeight="1">
      <c r="A10" s="9" t="s">
        <v>27</v>
      </c>
      <c r="B10" s="10">
        <v>0.1</v>
      </c>
      <c r="C10" s="9" t="s">
        <v>28</v>
      </c>
      <c r="D10" s="11" t="s">
        <v>29</v>
      </c>
      <c r="E10" s="9">
        <v>100</v>
      </c>
      <c r="F10" s="14">
        <v>0</v>
      </c>
      <c r="G10" s="13"/>
      <c r="H10" s="15">
        <f t="shared" si="1"/>
        <v>0</v>
      </c>
      <c r="I10" s="15">
        <f t="shared" ca="1" si="2"/>
        <v>0</v>
      </c>
      <c r="J10" s="15">
        <f t="shared" ca="1" si="3"/>
        <v>0</v>
      </c>
      <c r="K10" s="15">
        <f t="shared" ca="1" si="4"/>
        <v>0</v>
      </c>
      <c r="L10" s="15">
        <f t="shared" ca="1" si="5"/>
        <v>0</v>
      </c>
      <c r="M10" s="15">
        <f t="shared" ca="1" si="6"/>
        <v>0</v>
      </c>
      <c r="N10" s="15"/>
      <c r="Q10" s="22"/>
      <c r="R10" s="23"/>
      <c r="S10" s="23"/>
      <c r="T10" s="23"/>
      <c r="U10" s="23"/>
      <c r="V10" s="23"/>
      <c r="W10" s="23"/>
      <c r="X10" s="23"/>
      <c r="Y10" s="15"/>
      <c r="Z10" s="15"/>
      <c r="AA10" s="15"/>
    </row>
    <row r="11" spans="1:27" ht="31.5" customHeight="1">
      <c r="A11" s="9" t="s">
        <v>30</v>
      </c>
      <c r="B11" s="10">
        <v>0.8</v>
      </c>
      <c r="C11" s="9" t="s">
        <v>31</v>
      </c>
      <c r="D11" s="11" t="s">
        <v>32</v>
      </c>
      <c r="E11" s="9">
        <v>100</v>
      </c>
      <c r="F11" s="11">
        <v>100</v>
      </c>
      <c r="G11" s="13"/>
      <c r="H11" s="15">
        <f t="shared" si="1"/>
        <v>1</v>
      </c>
      <c r="I11" s="15">
        <f t="shared" ca="1" si="2"/>
        <v>1</v>
      </c>
      <c r="J11" s="15">
        <f t="shared" ca="1" si="3"/>
        <v>0</v>
      </c>
      <c r="K11" s="15">
        <f t="shared" ca="1" si="4"/>
        <v>0</v>
      </c>
      <c r="L11" s="15">
        <f t="shared" ca="1" si="5"/>
        <v>0</v>
      </c>
      <c r="M11" s="15">
        <f t="shared" ca="1" si="6"/>
        <v>0</v>
      </c>
      <c r="N11" s="15"/>
      <c r="Q11" s="22"/>
      <c r="R11" s="23"/>
      <c r="S11" s="23"/>
      <c r="T11" s="23"/>
      <c r="U11" s="23"/>
      <c r="V11" s="23"/>
      <c r="W11" s="23"/>
      <c r="X11" s="23"/>
      <c r="Y11" s="15"/>
      <c r="Z11" s="15"/>
      <c r="AA11" s="15"/>
    </row>
    <row r="12" spans="1:27" ht="31.5" customHeight="1">
      <c r="A12" s="9" t="s">
        <v>33</v>
      </c>
      <c r="B12" s="10">
        <v>0.52</v>
      </c>
      <c r="C12" s="9" t="s">
        <v>34</v>
      </c>
      <c r="D12" s="11" t="s">
        <v>35</v>
      </c>
      <c r="E12" s="9">
        <v>100</v>
      </c>
      <c r="F12" s="12">
        <v>152</v>
      </c>
      <c r="G12" s="13"/>
      <c r="H12" s="15">
        <f t="shared" si="1"/>
        <v>1</v>
      </c>
      <c r="I12" s="15">
        <f t="shared" ca="1" si="2"/>
        <v>1</v>
      </c>
      <c r="J12" s="15">
        <f t="shared" ca="1" si="3"/>
        <v>0</v>
      </c>
      <c r="K12" s="15">
        <f t="shared" ca="1" si="4"/>
        <v>1</v>
      </c>
      <c r="L12" s="15">
        <f t="shared" ca="1" si="5"/>
        <v>0</v>
      </c>
      <c r="M12" s="15">
        <f t="shared" ca="1" si="6"/>
        <v>0</v>
      </c>
      <c r="N12" s="15"/>
      <c r="Q12" s="22"/>
      <c r="R12" s="23"/>
      <c r="S12" s="23"/>
      <c r="T12" s="23"/>
      <c r="U12" s="23"/>
      <c r="V12" s="23"/>
      <c r="W12" s="23"/>
      <c r="X12" s="23"/>
      <c r="Y12" s="15"/>
      <c r="Z12" s="15"/>
      <c r="AA12" s="15"/>
    </row>
    <row r="13" spans="1:27" ht="31.5" customHeight="1">
      <c r="A13" s="9" t="s">
        <v>36</v>
      </c>
      <c r="B13" s="10">
        <v>0.8</v>
      </c>
      <c r="C13" s="9" t="s">
        <v>37</v>
      </c>
      <c r="D13" s="11" t="s">
        <v>38</v>
      </c>
      <c r="E13" s="9">
        <v>100</v>
      </c>
      <c r="F13" s="12">
        <v>180</v>
      </c>
      <c r="G13" s="13"/>
      <c r="H13" s="15">
        <f t="shared" si="1"/>
        <v>1</v>
      </c>
      <c r="I13" s="15">
        <f t="shared" ca="1" si="2"/>
        <v>0</v>
      </c>
      <c r="J13" s="15">
        <f t="shared" ca="1" si="3"/>
        <v>1</v>
      </c>
      <c r="K13" s="15">
        <f t="shared" ca="1" si="4"/>
        <v>0</v>
      </c>
      <c r="L13" s="15">
        <f t="shared" ca="1" si="5"/>
        <v>0</v>
      </c>
      <c r="M13" s="15">
        <f t="shared" ca="1" si="6"/>
        <v>0</v>
      </c>
      <c r="N13" s="15"/>
      <c r="Q13" s="22"/>
      <c r="R13" s="23"/>
      <c r="S13" s="23"/>
      <c r="T13" s="23"/>
      <c r="U13" s="23"/>
      <c r="V13" s="23"/>
      <c r="W13" s="23"/>
      <c r="X13" s="23"/>
      <c r="Y13" s="15"/>
      <c r="Z13" s="15"/>
      <c r="AA13" s="15"/>
    </row>
    <row r="14" spans="1:27" ht="31.5" customHeight="1">
      <c r="A14" s="9" t="s">
        <v>39</v>
      </c>
      <c r="B14" s="10">
        <v>0.8</v>
      </c>
      <c r="C14" s="9" t="s">
        <v>40</v>
      </c>
      <c r="D14" s="11" t="s">
        <v>41</v>
      </c>
      <c r="E14" s="9">
        <v>100</v>
      </c>
      <c r="F14" s="14">
        <v>0</v>
      </c>
      <c r="G14" s="13"/>
      <c r="H14" s="15">
        <f t="shared" si="1"/>
        <v>0</v>
      </c>
      <c r="I14" s="15">
        <f t="shared" ca="1" si="2"/>
        <v>0</v>
      </c>
      <c r="J14" s="15">
        <f t="shared" ca="1" si="3"/>
        <v>0</v>
      </c>
      <c r="K14" s="15">
        <f t="shared" ca="1" si="4"/>
        <v>0</v>
      </c>
      <c r="L14" s="15">
        <f t="shared" ca="1" si="5"/>
        <v>0</v>
      </c>
      <c r="M14" s="15">
        <f t="shared" ca="1" si="6"/>
        <v>0</v>
      </c>
      <c r="N14" s="15"/>
      <c r="Q14" s="22"/>
      <c r="R14" s="23"/>
      <c r="S14" s="23"/>
      <c r="T14" s="23"/>
      <c r="U14" s="23"/>
      <c r="V14" s="23"/>
      <c r="W14" s="23"/>
      <c r="X14" s="23"/>
      <c r="Y14" s="15"/>
      <c r="Z14" s="15"/>
      <c r="AA14" s="15"/>
    </row>
    <row r="15" spans="1:27" ht="31.5" customHeight="1">
      <c r="A15" s="9" t="s">
        <v>8</v>
      </c>
      <c r="B15" s="10">
        <v>0.7</v>
      </c>
      <c r="C15" s="9" t="s">
        <v>42</v>
      </c>
      <c r="D15" s="11" t="s">
        <v>43</v>
      </c>
      <c r="E15" s="9">
        <v>100</v>
      </c>
      <c r="F15" s="12">
        <v>170</v>
      </c>
      <c r="G15" s="13"/>
      <c r="H15" s="15">
        <f t="shared" si="1"/>
        <v>1</v>
      </c>
      <c r="I15" s="15">
        <f t="shared" ca="1" si="2"/>
        <v>1</v>
      </c>
      <c r="J15" s="15">
        <f t="shared" ca="1" si="3"/>
        <v>0</v>
      </c>
      <c r="K15" s="15">
        <f t="shared" ca="1" si="4"/>
        <v>1</v>
      </c>
      <c r="L15" s="15">
        <f t="shared" ca="1" si="5"/>
        <v>0</v>
      </c>
      <c r="M15" s="15">
        <f t="shared" ca="1" si="6"/>
        <v>0</v>
      </c>
      <c r="N15" s="15"/>
      <c r="Q15" s="22"/>
      <c r="R15" s="23"/>
      <c r="S15" s="23"/>
      <c r="T15" s="23"/>
      <c r="U15" s="23"/>
      <c r="V15" s="23"/>
      <c r="W15" s="23"/>
      <c r="X15" s="23"/>
      <c r="Y15" s="15"/>
      <c r="Z15" s="15"/>
      <c r="AA15" s="15"/>
    </row>
    <row r="16" spans="1:27" ht="31.5" customHeight="1">
      <c r="A16" s="9" t="s">
        <v>44</v>
      </c>
      <c r="B16" s="10">
        <v>0.7</v>
      </c>
      <c r="C16" s="9" t="s">
        <v>45</v>
      </c>
      <c r="D16" s="11" t="s">
        <v>46</v>
      </c>
      <c r="E16" s="9">
        <v>100</v>
      </c>
      <c r="F16" s="12">
        <v>170</v>
      </c>
      <c r="G16" s="13"/>
      <c r="H16" s="15">
        <f t="shared" si="1"/>
        <v>1</v>
      </c>
      <c r="I16" s="15">
        <f t="shared" ca="1" si="2"/>
        <v>0</v>
      </c>
      <c r="J16" s="15">
        <f t="shared" ca="1" si="3"/>
        <v>1</v>
      </c>
      <c r="K16" s="15">
        <f t="shared" ca="1" si="4"/>
        <v>0</v>
      </c>
      <c r="L16" s="15">
        <f t="shared" ca="1" si="5"/>
        <v>0</v>
      </c>
      <c r="M16" s="15">
        <f t="shared" ca="1" si="6"/>
        <v>0</v>
      </c>
      <c r="N16" s="15"/>
      <c r="Q16" s="22"/>
      <c r="R16" s="23"/>
      <c r="S16" s="23"/>
      <c r="T16" s="23"/>
      <c r="U16" s="23"/>
      <c r="V16" s="23"/>
      <c r="W16" s="23"/>
      <c r="X16" s="23"/>
      <c r="Y16" s="15"/>
      <c r="Z16" s="15"/>
      <c r="AA16" s="15"/>
    </row>
    <row r="17" spans="1:27" ht="31.5" customHeight="1">
      <c r="A17" s="9" t="s">
        <v>27</v>
      </c>
      <c r="B17" s="10">
        <v>0.8</v>
      </c>
      <c r="C17" s="9" t="s">
        <v>47</v>
      </c>
      <c r="D17" s="11" t="s">
        <v>48</v>
      </c>
      <c r="E17" s="9">
        <v>100</v>
      </c>
      <c r="F17" s="14">
        <v>0</v>
      </c>
      <c r="G17" s="13"/>
      <c r="H17" s="15">
        <f t="shared" si="1"/>
        <v>0</v>
      </c>
      <c r="I17" s="15">
        <f t="shared" ca="1" si="2"/>
        <v>0</v>
      </c>
      <c r="J17" s="15">
        <f t="shared" ca="1" si="3"/>
        <v>0</v>
      </c>
      <c r="K17" s="15">
        <f t="shared" ca="1" si="4"/>
        <v>0</v>
      </c>
      <c r="L17" s="15">
        <f t="shared" ca="1" si="5"/>
        <v>0</v>
      </c>
      <c r="M17" s="15">
        <f t="shared" ca="1" si="6"/>
        <v>0</v>
      </c>
      <c r="N17" s="15"/>
      <c r="Q17" s="22"/>
      <c r="R17" s="23"/>
      <c r="S17" s="23"/>
      <c r="T17" s="23"/>
      <c r="U17" s="23"/>
      <c r="V17" s="23"/>
      <c r="W17" s="23"/>
      <c r="X17" s="23"/>
      <c r="Y17" s="15"/>
      <c r="Z17" s="15"/>
      <c r="AA17" s="15"/>
    </row>
    <row r="18" spans="1:27" ht="31.5" customHeight="1">
      <c r="A18" s="9" t="s">
        <v>8</v>
      </c>
      <c r="B18" s="10">
        <v>0.8</v>
      </c>
      <c r="C18" s="9" t="s">
        <v>49</v>
      </c>
      <c r="D18" s="11" t="s">
        <v>50</v>
      </c>
      <c r="E18" s="9">
        <v>100</v>
      </c>
      <c r="F18" s="12">
        <v>180</v>
      </c>
      <c r="G18" s="13"/>
      <c r="H18" s="15">
        <f t="shared" si="1"/>
        <v>1</v>
      </c>
      <c r="I18" s="15">
        <f t="shared" ca="1" si="2"/>
        <v>1</v>
      </c>
      <c r="J18" s="15">
        <f t="shared" ca="1" si="3"/>
        <v>0</v>
      </c>
      <c r="K18" s="15">
        <f t="shared" ca="1" si="4"/>
        <v>1</v>
      </c>
      <c r="L18" s="15">
        <f t="shared" ca="1" si="5"/>
        <v>0</v>
      </c>
      <c r="M18" s="15">
        <f t="shared" ca="1" si="6"/>
        <v>0</v>
      </c>
      <c r="N18" s="15"/>
      <c r="Q18" s="22"/>
      <c r="R18" s="23"/>
      <c r="S18" s="23"/>
      <c r="T18" s="23"/>
      <c r="U18" s="23"/>
      <c r="V18" s="23"/>
      <c r="W18" s="23"/>
      <c r="X18" s="23"/>
      <c r="Y18" s="15"/>
      <c r="Z18" s="15"/>
      <c r="AA18" s="15"/>
    </row>
    <row r="19" spans="1:27" ht="31.5" customHeight="1">
      <c r="A19" s="9" t="s">
        <v>27</v>
      </c>
      <c r="B19" s="10">
        <v>0.14000000000000001</v>
      </c>
      <c r="C19" s="9" t="s">
        <v>51</v>
      </c>
      <c r="D19" s="11" t="s">
        <v>52</v>
      </c>
      <c r="E19" s="9">
        <v>100</v>
      </c>
      <c r="F19" s="12">
        <v>114</v>
      </c>
      <c r="G19" s="13"/>
      <c r="H19" s="15">
        <f t="shared" si="1"/>
        <v>1</v>
      </c>
      <c r="I19" s="15">
        <f t="shared" ca="1" si="2"/>
        <v>0</v>
      </c>
      <c r="J19" s="15">
        <f t="shared" ca="1" si="3"/>
        <v>1</v>
      </c>
      <c r="K19" s="15">
        <f t="shared" ca="1" si="4"/>
        <v>0</v>
      </c>
      <c r="L19" s="15">
        <f t="shared" ca="1" si="5"/>
        <v>0</v>
      </c>
      <c r="M19" s="15">
        <f t="shared" ca="1" si="6"/>
        <v>0</v>
      </c>
      <c r="N19" s="15"/>
      <c r="Q19" s="22"/>
      <c r="R19" s="23"/>
      <c r="S19" s="23"/>
      <c r="T19" s="23"/>
      <c r="U19" s="23"/>
      <c r="V19" s="23"/>
      <c r="W19" s="23"/>
      <c r="X19" s="23"/>
      <c r="Y19" s="15"/>
      <c r="Z19" s="15"/>
      <c r="AA19" s="15"/>
    </row>
    <row r="20" spans="1:27" ht="31.5" customHeight="1">
      <c r="A20" s="9" t="s">
        <v>8</v>
      </c>
      <c r="B20" s="10">
        <v>0.8</v>
      </c>
      <c r="C20" s="9" t="s">
        <v>53</v>
      </c>
      <c r="D20" s="11" t="s">
        <v>54</v>
      </c>
      <c r="E20" s="9">
        <v>100</v>
      </c>
      <c r="F20" s="14">
        <v>0</v>
      </c>
      <c r="G20" s="13"/>
      <c r="H20" s="15">
        <f t="shared" si="1"/>
        <v>0</v>
      </c>
      <c r="I20" s="15">
        <f t="shared" ca="1" si="2"/>
        <v>0</v>
      </c>
      <c r="J20" s="15">
        <f t="shared" ca="1" si="3"/>
        <v>0</v>
      </c>
      <c r="K20" s="15">
        <f t="shared" ca="1" si="4"/>
        <v>0</v>
      </c>
      <c r="L20" s="15">
        <f t="shared" ca="1" si="5"/>
        <v>0</v>
      </c>
      <c r="M20" s="15">
        <f t="shared" ca="1" si="6"/>
        <v>0</v>
      </c>
      <c r="N20" s="15"/>
      <c r="Q20" s="22"/>
      <c r="R20" s="23"/>
      <c r="S20" s="23"/>
      <c r="T20" s="23"/>
      <c r="U20" s="23"/>
      <c r="V20" s="23"/>
      <c r="W20" s="23"/>
      <c r="X20" s="23"/>
      <c r="Y20" s="15"/>
      <c r="Z20" s="15"/>
      <c r="AA20" s="15"/>
    </row>
    <row r="21" spans="1:27" ht="31.5" customHeight="1">
      <c r="A21" s="9" t="s">
        <v>16</v>
      </c>
      <c r="B21" s="10">
        <v>0.72</v>
      </c>
      <c r="C21" s="9" t="s">
        <v>55</v>
      </c>
      <c r="D21" s="11" t="s">
        <v>56</v>
      </c>
      <c r="E21" s="9">
        <v>100</v>
      </c>
      <c r="F21" s="12">
        <v>172</v>
      </c>
      <c r="G21" s="13"/>
      <c r="H21" s="15">
        <f t="shared" si="1"/>
        <v>1</v>
      </c>
      <c r="I21" s="15">
        <f t="shared" ca="1" si="2"/>
        <v>1</v>
      </c>
      <c r="J21" s="15">
        <f t="shared" ca="1" si="3"/>
        <v>0</v>
      </c>
      <c r="K21" s="15">
        <f t="shared" ca="1" si="4"/>
        <v>0</v>
      </c>
      <c r="L21" s="15">
        <f t="shared" ca="1" si="5"/>
        <v>0</v>
      </c>
      <c r="M21" s="15">
        <f t="shared" ca="1" si="6"/>
        <v>0</v>
      </c>
      <c r="N21" s="15"/>
      <c r="Q21" s="22"/>
      <c r="R21" s="23"/>
      <c r="S21" s="23"/>
      <c r="T21" s="23"/>
      <c r="U21" s="23"/>
      <c r="V21" s="23"/>
      <c r="W21" s="23"/>
      <c r="X21" s="23"/>
      <c r="Y21" s="15"/>
      <c r="Z21" s="15"/>
      <c r="AA21" s="15"/>
    </row>
    <row r="22" spans="1:27" ht="31.5" customHeight="1">
      <c r="A22" s="9" t="s">
        <v>30</v>
      </c>
      <c r="B22" s="10">
        <v>0.36</v>
      </c>
      <c r="C22" s="9" t="s">
        <v>57</v>
      </c>
      <c r="D22" s="11" t="s">
        <v>58</v>
      </c>
      <c r="E22" s="9">
        <v>100</v>
      </c>
      <c r="F22" s="12">
        <v>136</v>
      </c>
      <c r="G22" s="13"/>
      <c r="H22" s="15">
        <f t="shared" si="1"/>
        <v>1</v>
      </c>
      <c r="I22" s="15">
        <f t="shared" ca="1" si="2"/>
        <v>0</v>
      </c>
      <c r="J22" s="15">
        <f t="shared" ca="1" si="3"/>
        <v>0</v>
      </c>
      <c r="K22" s="15">
        <f t="shared" ca="1" si="4"/>
        <v>1</v>
      </c>
      <c r="L22" s="15">
        <f t="shared" ca="1" si="5"/>
        <v>0</v>
      </c>
      <c r="M22" s="15">
        <f t="shared" ca="1" si="6"/>
        <v>0</v>
      </c>
      <c r="N22" s="15"/>
      <c r="Q22" s="22"/>
      <c r="R22" s="23"/>
      <c r="S22" s="23"/>
      <c r="T22" s="23"/>
      <c r="U22" s="23"/>
      <c r="V22" s="23"/>
      <c r="W22" s="23"/>
      <c r="X22" s="23"/>
      <c r="Y22" s="15"/>
      <c r="Z22" s="15"/>
      <c r="AA22" s="15"/>
    </row>
    <row r="23" spans="1:27" ht="31.5" customHeight="1">
      <c r="A23" s="9" t="s">
        <v>8</v>
      </c>
      <c r="B23" s="10">
        <v>0.71</v>
      </c>
      <c r="C23" s="9" t="s">
        <v>59</v>
      </c>
      <c r="D23" s="11" t="s">
        <v>60</v>
      </c>
      <c r="E23" s="9">
        <v>100</v>
      </c>
      <c r="F23" s="14">
        <v>0</v>
      </c>
      <c r="G23" s="13"/>
      <c r="H23" s="15">
        <f t="shared" si="1"/>
        <v>0</v>
      </c>
      <c r="I23" s="15">
        <f t="shared" ca="1" si="2"/>
        <v>0</v>
      </c>
      <c r="J23" s="15">
        <f t="shared" ca="1" si="3"/>
        <v>0</v>
      </c>
      <c r="K23" s="15">
        <f t="shared" ca="1" si="4"/>
        <v>0</v>
      </c>
      <c r="L23" s="15">
        <f t="shared" ca="1" si="5"/>
        <v>0</v>
      </c>
      <c r="M23" s="15">
        <f t="shared" ca="1" si="6"/>
        <v>0</v>
      </c>
      <c r="N23" s="15"/>
      <c r="Q23" s="22"/>
      <c r="R23" s="23"/>
      <c r="S23" s="23"/>
      <c r="T23" s="23"/>
      <c r="U23" s="23"/>
      <c r="V23" s="23"/>
      <c r="W23" s="23"/>
      <c r="X23" s="23"/>
      <c r="Y23" s="15"/>
      <c r="Z23" s="15"/>
      <c r="AA23" s="15"/>
    </row>
    <row r="24" spans="1:27" ht="31.5" customHeight="1">
      <c r="A24" s="9" t="s">
        <v>33</v>
      </c>
      <c r="B24" s="10">
        <v>0.54</v>
      </c>
      <c r="C24" s="9" t="s">
        <v>61</v>
      </c>
      <c r="D24" s="11" t="s">
        <v>62</v>
      </c>
      <c r="E24" s="9">
        <v>100</v>
      </c>
      <c r="F24" s="14">
        <v>0</v>
      </c>
      <c r="G24" s="13"/>
      <c r="H24" s="15">
        <f t="shared" si="1"/>
        <v>0</v>
      </c>
      <c r="I24" s="15">
        <f t="shared" ca="1" si="2"/>
        <v>0</v>
      </c>
      <c r="J24" s="15">
        <f t="shared" ca="1" si="3"/>
        <v>0</v>
      </c>
      <c r="K24" s="15">
        <f t="shared" ca="1" si="4"/>
        <v>0</v>
      </c>
      <c r="L24" s="15">
        <f t="shared" ca="1" si="5"/>
        <v>0</v>
      </c>
      <c r="M24" s="15">
        <f t="shared" ca="1" si="6"/>
        <v>0</v>
      </c>
      <c r="N24" s="15"/>
      <c r="Q24" s="22"/>
      <c r="R24" s="23"/>
      <c r="S24" s="23"/>
      <c r="T24" s="23"/>
      <c r="U24" s="23"/>
      <c r="V24" s="23"/>
      <c r="W24" s="23"/>
      <c r="X24" s="23"/>
      <c r="Y24" s="15"/>
      <c r="Z24" s="15"/>
      <c r="AA24" s="15"/>
    </row>
    <row r="25" spans="1:27" ht="31.5" customHeight="1">
      <c r="A25" s="9" t="s">
        <v>39</v>
      </c>
      <c r="B25" s="10">
        <v>0.65</v>
      </c>
      <c r="C25" s="9" t="s">
        <v>63</v>
      </c>
      <c r="D25" s="11" t="s">
        <v>64</v>
      </c>
      <c r="E25" s="9">
        <v>100</v>
      </c>
      <c r="F25" s="12">
        <v>165</v>
      </c>
      <c r="G25" s="13"/>
      <c r="H25" s="15">
        <f t="shared" si="1"/>
        <v>1</v>
      </c>
      <c r="I25" s="15">
        <f t="shared" ca="1" si="2"/>
        <v>0</v>
      </c>
      <c r="J25" s="15">
        <f t="shared" ca="1" si="3"/>
        <v>1</v>
      </c>
      <c r="K25" s="15">
        <f t="shared" ca="1" si="4"/>
        <v>0</v>
      </c>
      <c r="L25" s="15">
        <f t="shared" ca="1" si="5"/>
        <v>0</v>
      </c>
      <c r="M25" s="15">
        <f t="shared" ca="1" si="6"/>
        <v>0</v>
      </c>
      <c r="N25" s="15"/>
      <c r="Q25" s="22"/>
      <c r="R25" s="23"/>
      <c r="S25" s="23"/>
      <c r="T25" s="23"/>
      <c r="U25" s="23"/>
      <c r="V25" s="23"/>
      <c r="W25" s="23"/>
      <c r="X25" s="23"/>
      <c r="Y25" s="15"/>
      <c r="Z25" s="15"/>
      <c r="AA25" s="15"/>
    </row>
    <row r="26" spans="1:27" ht="31.5" customHeight="1">
      <c r="A26" s="9" t="s">
        <v>8</v>
      </c>
      <c r="B26" s="10">
        <v>0.7</v>
      </c>
      <c r="C26" s="9" t="s">
        <v>65</v>
      </c>
      <c r="D26" s="11" t="s">
        <v>66</v>
      </c>
      <c r="E26" s="9">
        <v>100</v>
      </c>
      <c r="F26" s="14">
        <v>0</v>
      </c>
      <c r="G26" s="13"/>
      <c r="H26" s="15">
        <f t="shared" si="1"/>
        <v>0</v>
      </c>
      <c r="I26" s="15">
        <f t="shared" ca="1" si="2"/>
        <v>0</v>
      </c>
      <c r="J26" s="15">
        <f t="shared" ca="1" si="3"/>
        <v>0</v>
      </c>
      <c r="K26" s="15">
        <f t="shared" ca="1" si="4"/>
        <v>0</v>
      </c>
      <c r="L26" s="15">
        <f t="shared" ca="1" si="5"/>
        <v>0</v>
      </c>
      <c r="M26" s="15">
        <f t="shared" ca="1" si="6"/>
        <v>0</v>
      </c>
      <c r="N26" s="15"/>
      <c r="Q26" s="22"/>
      <c r="R26" s="23"/>
      <c r="S26" s="23"/>
      <c r="T26" s="23"/>
      <c r="U26" s="23"/>
      <c r="V26" s="23"/>
      <c r="W26" s="23"/>
      <c r="X26" s="23"/>
      <c r="Y26" s="15"/>
      <c r="Z26" s="15"/>
      <c r="AA26" s="15"/>
    </row>
    <row r="27" spans="1:27" ht="31.5" customHeight="1">
      <c r="A27" s="9" t="s">
        <v>6</v>
      </c>
      <c r="B27" s="10">
        <v>0.82</v>
      </c>
      <c r="C27" s="9" t="s">
        <v>67</v>
      </c>
      <c r="D27" s="11" t="s">
        <v>68</v>
      </c>
      <c r="E27" s="9">
        <v>100</v>
      </c>
      <c r="F27" s="11">
        <v>100</v>
      </c>
      <c r="G27" s="13"/>
      <c r="H27" s="15">
        <f t="shared" si="1"/>
        <v>1</v>
      </c>
      <c r="I27" s="15">
        <f t="shared" ca="1" si="2"/>
        <v>0</v>
      </c>
      <c r="J27" s="15">
        <f t="shared" ca="1" si="3"/>
        <v>0</v>
      </c>
      <c r="K27" s="15">
        <f t="shared" ca="1" si="4"/>
        <v>0</v>
      </c>
      <c r="L27" s="15">
        <f t="shared" ca="1" si="5"/>
        <v>0</v>
      </c>
      <c r="M27" s="15">
        <f t="shared" ca="1" si="6"/>
        <v>0</v>
      </c>
      <c r="N27" s="15"/>
      <c r="Q27" s="22"/>
      <c r="R27" s="23"/>
      <c r="S27" s="23"/>
      <c r="T27" s="23"/>
      <c r="U27" s="23"/>
      <c r="V27" s="23"/>
      <c r="W27" s="23"/>
      <c r="X27" s="23"/>
      <c r="Y27" s="15"/>
      <c r="Z27" s="15"/>
      <c r="AA27" s="15"/>
    </row>
    <row r="28" spans="1:27" ht="31.5" customHeight="1">
      <c r="A28" s="9" t="s">
        <v>13</v>
      </c>
      <c r="B28" s="10">
        <v>0.82</v>
      </c>
      <c r="C28" s="9" t="s">
        <v>69</v>
      </c>
      <c r="D28" s="11" t="s">
        <v>70</v>
      </c>
      <c r="E28" s="9">
        <v>100</v>
      </c>
      <c r="F28" s="14">
        <v>0</v>
      </c>
      <c r="G28" s="13"/>
      <c r="H28" s="15">
        <f t="shared" si="1"/>
        <v>0</v>
      </c>
      <c r="I28" s="15">
        <f t="shared" ca="1" si="2"/>
        <v>0</v>
      </c>
      <c r="J28" s="15">
        <f t="shared" ca="1" si="3"/>
        <v>0</v>
      </c>
      <c r="K28" s="15">
        <f t="shared" ca="1" si="4"/>
        <v>0</v>
      </c>
      <c r="L28" s="15">
        <f t="shared" ca="1" si="5"/>
        <v>0</v>
      </c>
      <c r="M28" s="15">
        <f t="shared" ca="1" si="6"/>
        <v>0</v>
      </c>
      <c r="N28" s="15"/>
      <c r="Q28" s="22"/>
      <c r="R28" s="23"/>
      <c r="S28" s="23"/>
      <c r="T28" s="23"/>
      <c r="U28" s="23"/>
      <c r="V28" s="23"/>
      <c r="W28" s="23"/>
      <c r="X28" s="23"/>
      <c r="Y28" s="15"/>
      <c r="Z28" s="15"/>
      <c r="AA28" s="15"/>
    </row>
    <row r="29" spans="1:27" ht="31.5" customHeight="1">
      <c r="A29" s="9" t="s">
        <v>6</v>
      </c>
      <c r="B29" s="10">
        <v>0.82</v>
      </c>
      <c r="C29" s="9" t="s">
        <v>71</v>
      </c>
      <c r="D29" s="11" t="s">
        <v>72</v>
      </c>
      <c r="E29" s="9">
        <v>100</v>
      </c>
      <c r="F29" s="14">
        <v>0</v>
      </c>
      <c r="G29" s="13"/>
      <c r="H29" s="15">
        <f t="shared" si="1"/>
        <v>0</v>
      </c>
      <c r="I29" s="15">
        <f t="shared" ca="1" si="2"/>
        <v>0</v>
      </c>
      <c r="J29" s="15">
        <f t="shared" ca="1" si="3"/>
        <v>0</v>
      </c>
      <c r="K29" s="15">
        <f t="shared" ca="1" si="4"/>
        <v>0</v>
      </c>
      <c r="L29" s="15">
        <f t="shared" ca="1" si="5"/>
        <v>0</v>
      </c>
      <c r="M29" s="15">
        <f t="shared" ca="1" si="6"/>
        <v>0</v>
      </c>
      <c r="N29" s="15"/>
      <c r="Q29" s="22"/>
      <c r="R29" s="23"/>
      <c r="S29" s="23"/>
      <c r="T29" s="23"/>
      <c r="U29" s="23"/>
      <c r="V29" s="23"/>
      <c r="W29" s="23"/>
      <c r="X29" s="23"/>
      <c r="Y29" s="15"/>
      <c r="Z29" s="15"/>
      <c r="AA29" s="15"/>
    </row>
    <row r="30" spans="1:27" ht="31.5" customHeight="1">
      <c r="A30" s="9" t="s">
        <v>24</v>
      </c>
      <c r="B30" s="10">
        <v>0.8</v>
      </c>
      <c r="C30" s="9" t="s">
        <v>73</v>
      </c>
      <c r="D30" s="11" t="s">
        <v>74</v>
      </c>
      <c r="E30" s="9">
        <v>100</v>
      </c>
      <c r="F30" s="14">
        <v>0</v>
      </c>
      <c r="G30" s="13"/>
      <c r="H30" s="15">
        <f t="shared" si="1"/>
        <v>0</v>
      </c>
      <c r="I30" s="15">
        <f t="shared" ca="1" si="2"/>
        <v>0</v>
      </c>
      <c r="J30" s="15">
        <f t="shared" ca="1" si="3"/>
        <v>0</v>
      </c>
      <c r="K30" s="15">
        <f ca="1">IF(H30=1,IF(#REF!=OFFSET(H30,1,0),IF(OFFSET(H30,2,0)=0,IF(OFFSET(H30,3,0)=1,1,IF(OFFSET(H30,3,5)=1,1,0)),0),0),0)</f>
        <v>0</v>
      </c>
      <c r="L30" s="15">
        <f t="shared" ca="1" si="5"/>
        <v>0</v>
      </c>
      <c r="M30" s="15">
        <f t="shared" ca="1" si="6"/>
        <v>0</v>
      </c>
      <c r="N30" s="15"/>
      <c r="Q30" s="22"/>
      <c r="R30" s="23"/>
      <c r="S30" s="23"/>
      <c r="T30" s="23"/>
      <c r="U30" s="23"/>
      <c r="V30" s="23"/>
      <c r="W30" s="23"/>
      <c r="X30" s="23"/>
      <c r="Y30" s="15"/>
      <c r="Z30" s="15"/>
      <c r="AA30" s="15"/>
    </row>
  </sheetData>
  <mergeCells count="27">
    <mergeCell ref="Q4:X4"/>
    <mergeCell ref="Q5:X5"/>
    <mergeCell ref="Q7:X7"/>
    <mergeCell ref="Q8:X8"/>
    <mergeCell ref="Q9:X9"/>
    <mergeCell ref="Q6:X6"/>
    <mergeCell ref="Q10:X10"/>
    <mergeCell ref="Q11:X11"/>
    <mergeCell ref="Q12:X12"/>
    <mergeCell ref="Q13:X13"/>
    <mergeCell ref="Q14:X14"/>
    <mergeCell ref="Q15:X15"/>
    <mergeCell ref="Q16:X16"/>
    <mergeCell ref="Q17:X17"/>
    <mergeCell ref="Q18:X18"/>
    <mergeCell ref="Q19:X19"/>
    <mergeCell ref="Q20:X20"/>
    <mergeCell ref="Q21:X21"/>
    <mergeCell ref="Q22:X22"/>
    <mergeCell ref="Q28:X28"/>
    <mergeCell ref="Q29:X29"/>
    <mergeCell ref="Q30:X30"/>
    <mergeCell ref="Q23:X23"/>
    <mergeCell ref="Q24:X24"/>
    <mergeCell ref="Q25:X25"/>
    <mergeCell ref="Q26:X26"/>
    <mergeCell ref="Q27:X2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0"/>
  <sheetViews>
    <sheetView tabSelected="1" workbookViewId="0">
      <selection activeCell="A3" sqref="A3"/>
    </sheetView>
  </sheetViews>
  <sheetFormatPr defaultColWidth="14.42578125" defaultRowHeight="15" customHeight="1"/>
  <cols>
    <col min="1" max="1" width="14.42578125" customWidth="1"/>
    <col min="2" max="2" width="16.28515625" customWidth="1"/>
    <col min="3" max="3" width="8.7109375" customWidth="1"/>
    <col min="4" max="5" width="23.42578125" customWidth="1"/>
    <col min="6" max="7" width="8.7109375" customWidth="1"/>
    <col min="11" max="11" width="32.85546875" customWidth="1"/>
  </cols>
  <sheetData>
    <row r="1" spans="1:26">
      <c r="A1" s="24" t="str">
        <f ca="1">RIGHTB(CELL("filename",A1),7)</f>
        <v>EUR USD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9.25">
      <c r="A3" s="26">
        <f ca="1">IFERROR(MATCH(A1,Active!A:A,),"")</f>
        <v>4</v>
      </c>
      <c r="B3" s="17" t="str">
        <f ca="1">IF(A3="","",INDEX(Active!A:A,$A3))</f>
        <v>EUR USD</v>
      </c>
      <c r="C3" s="18">
        <f ca="1">IF(B3="","",INDEX(Active!B:B,$A3))</f>
        <v>0.82</v>
      </c>
      <c r="D3" s="19" t="str">
        <f ca="1">IF(C3="","",INDEX(Active!C:C,$A3))</f>
        <v>1.14148
20 Декабря 18:50:01</v>
      </c>
      <c r="E3" s="20" t="str">
        <f ca="1">IF(D3="","",INDEX(Active!D:D,$A3))</f>
        <v>1.14053
20 Декабря 18:55:01</v>
      </c>
      <c r="F3" s="19">
        <f ca="1">IF(E3="","",INDEX(Active!E:E,$A3))</f>
        <v>100</v>
      </c>
      <c r="G3" s="21">
        <f ca="1">IF(F3="","",INDEX(Active!F:F,$A3))</f>
        <v>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9.25">
      <c r="A4" s="25">
        <f ca="1">IFERROR(MATCH(A$1,INDEX(Active!A:A,A3+1):'Active'!A$42000,)+A3,"")</f>
        <v>27</v>
      </c>
      <c r="B4" s="17" t="str">
        <f ca="1">IF(A4="","",INDEX(Active!A:A,$A4))</f>
        <v>EUR USD</v>
      </c>
      <c r="C4" s="18">
        <f ca="1">IF(B4="","",INDEX(Active!B:B,$A4))</f>
        <v>0.82</v>
      </c>
      <c r="D4" s="19" t="str">
        <f ca="1">IF(C4="","",INDEX(Active!C:C,$A4))</f>
        <v>1.14309
20 Декабря 11:30:01</v>
      </c>
      <c r="E4" s="20" t="str">
        <f ca="1">IF(D4="","",INDEX(Active!D:D,$A4))</f>
        <v>1.14309
20 Декабря 11:35:01</v>
      </c>
      <c r="F4" s="19">
        <f ca="1">IF(E4="","",INDEX(Active!E:E,$A4))</f>
        <v>100</v>
      </c>
      <c r="G4" s="21">
        <f ca="1">IF(F4="","",INDEX(Active!F:F,$A4))</f>
        <v>100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9.25">
      <c r="A5" s="25">
        <f ca="1">IFERROR(MATCH(A$1,INDEX(Active!A:A,A4+1):'Active'!A$42000,)+A4,"")</f>
        <v>29</v>
      </c>
      <c r="B5" s="17" t="str">
        <f ca="1">IF(A5="","",INDEX(Active!A:A,$A5))</f>
        <v>EUR USD</v>
      </c>
      <c r="C5" s="18">
        <f ca="1">IF(B5="","",INDEX(Active!B:B,$A5))</f>
        <v>0.82</v>
      </c>
      <c r="D5" s="19" t="str">
        <f ca="1">IF(C5="","",INDEX(Active!C:C,$A5))</f>
        <v>1.14136
20 Декабря 11:00:04</v>
      </c>
      <c r="E5" s="20" t="str">
        <f ca="1">IF(D5="","",INDEX(Active!D:D,$A5))</f>
        <v>1.14135
20 Декабря 11:05:04</v>
      </c>
      <c r="F5" s="19">
        <f ca="1">IF(E5="","",INDEX(Active!E:E,$A5))</f>
        <v>100</v>
      </c>
      <c r="G5" s="21">
        <f ca="1">IF(F5="","",INDEX(Active!F:F,$A5))</f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9.25">
      <c r="A6" s="25" t="str">
        <f ca="1">IFERROR(MATCH(A$1,INDEX(Active!A:A,A5+1):'Active'!A$42000,)+A5,"")</f>
        <v/>
      </c>
      <c r="B6" s="17" t="str">
        <f ca="1">IF(A6="","",INDEX(Active!A:A,$A6))</f>
        <v/>
      </c>
      <c r="C6" s="18" t="str">
        <f ca="1">IF(B6="","",INDEX(Active!B:B,$A6))</f>
        <v/>
      </c>
      <c r="D6" s="19" t="str">
        <f ca="1">IF(C6="","",INDEX(Active!C:C,$A6))</f>
        <v/>
      </c>
      <c r="E6" s="20" t="str">
        <f ca="1">IF(D6="","",INDEX(Active!D:D,$A6))</f>
        <v/>
      </c>
      <c r="F6" s="19" t="str">
        <f ca="1">IF(E6="","",INDEX(Active!E:E,$A6))</f>
        <v/>
      </c>
      <c r="G6" s="21" t="str">
        <f ca="1">IF(F6="","",INDEX(Active!F:F,$A6))</f>
        <v/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9.25">
      <c r="A7" s="25" t="str">
        <f ca="1">IFERROR(MATCH(A$1,INDEX(Active!A:A,A6+1):'Active'!A$42000,)+A6,"")</f>
        <v/>
      </c>
      <c r="B7" s="17" t="str">
        <f ca="1">IF(A7="","",INDEX(Active!A:A,$A7))</f>
        <v/>
      </c>
      <c r="C7" s="18" t="str">
        <f ca="1">IF(B7="","",INDEX(Active!B:B,$A7))</f>
        <v/>
      </c>
      <c r="D7" s="19" t="str">
        <f ca="1">IF(C7="","",INDEX(Active!C:C,$A7))</f>
        <v/>
      </c>
      <c r="E7" s="20" t="str">
        <f ca="1">IF(D7="","",INDEX(Active!D:D,$A7))</f>
        <v/>
      </c>
      <c r="F7" s="19" t="str">
        <f ca="1">IF(E7="","",INDEX(Active!E:E,$A7))</f>
        <v/>
      </c>
      <c r="G7" s="21" t="str">
        <f ca="1">IF(F7="","",INDEX(Active!F:F,$A7))</f>
        <v/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9.25">
      <c r="A8" s="25" t="str">
        <f ca="1">IFERROR(MATCH(A$1,INDEX(Active!A:A,A7+1):'Active'!A$42000,)+A7,"")</f>
        <v/>
      </c>
      <c r="B8" s="17" t="str">
        <f ca="1">IF(A8="","",INDEX(Active!A:A,$A8))</f>
        <v/>
      </c>
      <c r="C8" s="18" t="str">
        <f ca="1">IF(B8="","",INDEX(Active!B:B,$A8))</f>
        <v/>
      </c>
      <c r="D8" s="19" t="str">
        <f ca="1">IF(C8="","",INDEX(Active!C:C,$A8))</f>
        <v/>
      </c>
      <c r="E8" s="20" t="str">
        <f ca="1">IF(D8="","",INDEX(Active!D:D,$A8))</f>
        <v/>
      </c>
      <c r="F8" s="19" t="str">
        <f ca="1">IF(E8="","",INDEX(Active!E:E,$A8))</f>
        <v/>
      </c>
      <c r="G8" s="21" t="str">
        <f ca="1">IF(F8="","",INDEX(Active!F:F,$A8))</f>
        <v/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9.25">
      <c r="A9" s="25" t="str">
        <f ca="1">IFERROR(MATCH(A$1,INDEX(Active!A:A,A8+1):'Active'!A$42000,)+A8,"")</f>
        <v/>
      </c>
      <c r="B9" s="17" t="str">
        <f ca="1">IF(A9="","",INDEX(Active!A:A,$A9))</f>
        <v/>
      </c>
      <c r="C9" s="18" t="str">
        <f ca="1">IF(B9="","",INDEX(Active!B:B,$A9))</f>
        <v/>
      </c>
      <c r="D9" s="19" t="str">
        <f ca="1">IF(C9="","",INDEX(Active!C:C,$A9))</f>
        <v/>
      </c>
      <c r="E9" s="20" t="str">
        <f ca="1">IF(D9="","",INDEX(Active!D:D,$A9))</f>
        <v/>
      </c>
      <c r="F9" s="19" t="str">
        <f ca="1">IF(E9="","",INDEX(Active!E:E,$A9))</f>
        <v/>
      </c>
      <c r="G9" s="21" t="str">
        <f ca="1">IF(F9="","",INDEX(Active!F:F,$A9))</f>
        <v/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9.25">
      <c r="A10" s="25" t="str">
        <f ca="1">IFERROR(MATCH(A$1,INDEX(Active!A:A,A9+1):'Active'!A$42000,)+A9,"")</f>
        <v/>
      </c>
      <c r="B10" s="17" t="str">
        <f ca="1">IF(A10="","",INDEX(Active!A:A,$A10))</f>
        <v/>
      </c>
      <c r="C10" s="18" t="str">
        <f ca="1">IF(B10="","",INDEX(Active!B:B,$A10))</f>
        <v/>
      </c>
      <c r="D10" s="19" t="str">
        <f ca="1">IF(C10="","",INDEX(Active!C:C,$A10))</f>
        <v/>
      </c>
      <c r="E10" s="20" t="str">
        <f ca="1">IF(D10="","",INDEX(Active!D:D,$A10))</f>
        <v/>
      </c>
      <c r="F10" s="19" t="str">
        <f ca="1">IF(E10="","",INDEX(Active!E:E,$A10))</f>
        <v/>
      </c>
      <c r="G10" s="21" t="str">
        <f ca="1">IF(F10="","",INDEX(Active!F:F,$A10))</f>
        <v/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9.25">
      <c r="A11" s="25" t="str">
        <f ca="1">IFERROR(MATCH(A$1,INDEX(Active!A:A,A10+1):'Active'!A$42000,)+A10,"")</f>
        <v/>
      </c>
      <c r="B11" s="17" t="str">
        <f ca="1">IF(A11="","",INDEX(Active!A:A,$A11))</f>
        <v/>
      </c>
      <c r="C11" s="18" t="str">
        <f ca="1">IF(B11="","",INDEX(Active!B:B,$A11))</f>
        <v/>
      </c>
      <c r="D11" s="19" t="str">
        <f ca="1">IF(C11="","",INDEX(Active!C:C,$A11))</f>
        <v/>
      </c>
      <c r="E11" s="20" t="str">
        <f ca="1">IF(D11="","",INDEX(Active!D:D,$A11))</f>
        <v/>
      </c>
      <c r="F11" s="19" t="str">
        <f ca="1">IF(E11="","",INDEX(Active!E:E,$A11))</f>
        <v/>
      </c>
      <c r="G11" s="21" t="str">
        <f ca="1">IF(F11="","",INDEX(Active!F:F,$A11))</f>
        <v/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9.25">
      <c r="A12" s="25" t="str">
        <f ca="1">IFERROR(MATCH(A$1,INDEX(Active!A:A,A11+1):'Active'!A$42000,)+A11,"")</f>
        <v/>
      </c>
      <c r="B12" s="17" t="str">
        <f ca="1">IF(A12="","",INDEX(Active!A:A,$A12))</f>
        <v/>
      </c>
      <c r="C12" s="18" t="str">
        <f ca="1">IF(B12="","",INDEX(Active!B:B,$A12))</f>
        <v/>
      </c>
      <c r="D12" s="19" t="str">
        <f ca="1">IF(C12="","",INDEX(Active!C:C,$A12))</f>
        <v/>
      </c>
      <c r="E12" s="20" t="str">
        <f ca="1">IF(D12="","",INDEX(Active!D:D,$A12))</f>
        <v/>
      </c>
      <c r="F12" s="19" t="str">
        <f ca="1">IF(E12="","",INDEX(Active!E:E,$A12))</f>
        <v/>
      </c>
      <c r="G12" s="21" t="str">
        <f ca="1">IF(F12="","",INDEX(Active!F:F,$A12))</f>
        <v/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9.25">
      <c r="A13" s="25" t="str">
        <f ca="1">IFERROR(MATCH(A$1,INDEX(Active!A:A,A12+1):'Active'!A$42000,)+A12,"")</f>
        <v/>
      </c>
      <c r="B13" s="17" t="str">
        <f ca="1">IF(A13="","",INDEX(Active!A:A,$A13))</f>
        <v/>
      </c>
      <c r="C13" s="18" t="str">
        <f ca="1">IF(B13="","",INDEX(Active!B:B,$A13))</f>
        <v/>
      </c>
      <c r="D13" s="19" t="str">
        <f ca="1">IF(C13="","",INDEX(Active!C:C,$A13))</f>
        <v/>
      </c>
      <c r="E13" s="20" t="str">
        <f ca="1">IF(D13="","",INDEX(Active!D:D,$A13))</f>
        <v/>
      </c>
      <c r="F13" s="19" t="str">
        <f ca="1">IF(E13="","",INDEX(Active!E:E,$A13))</f>
        <v/>
      </c>
      <c r="G13" s="21" t="str">
        <f ca="1">IF(F13="","",INDEX(Active!F:F,$A13))</f>
        <v/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9.25">
      <c r="A14" s="25" t="str">
        <f ca="1">IFERROR(MATCH(A$1,INDEX(Active!A:A,A13+1):'Active'!A$42000,)+A13,"")</f>
        <v/>
      </c>
      <c r="B14" s="17" t="str">
        <f ca="1">IF(A14="","",INDEX(Active!A:A,$A14))</f>
        <v/>
      </c>
      <c r="C14" s="18" t="str">
        <f ca="1">IF(B14="","",INDEX(Active!B:B,$A14))</f>
        <v/>
      </c>
      <c r="D14" s="19" t="str">
        <f ca="1">IF(C14="","",INDEX(Active!C:C,$A14))</f>
        <v/>
      </c>
      <c r="E14" s="20" t="str">
        <f ca="1">IF(D14="","",INDEX(Active!D:D,$A14))</f>
        <v/>
      </c>
      <c r="F14" s="19" t="str">
        <f ca="1">IF(E14="","",INDEX(Active!E:E,$A14))</f>
        <v/>
      </c>
      <c r="G14" s="21" t="str">
        <f ca="1">IF(F14="","",INDEX(Active!F:F,$A14))</f>
        <v/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9.25">
      <c r="A15" s="25" t="str">
        <f ca="1">IFERROR(MATCH(A$1,INDEX(Active!A:A,A14+1):'Active'!A$42000,)+A14,"")</f>
        <v/>
      </c>
      <c r="B15" s="17" t="str">
        <f ca="1">IF(A15="","",INDEX(Active!A:A,$A15))</f>
        <v/>
      </c>
      <c r="C15" s="18" t="str">
        <f ca="1">IF(B15="","",INDEX(Active!B:B,$A15))</f>
        <v/>
      </c>
      <c r="D15" s="19" t="str">
        <f ca="1">IF(C15="","",INDEX(Active!C:C,$A15))</f>
        <v/>
      </c>
      <c r="E15" s="20" t="str">
        <f ca="1">IF(D15="","",INDEX(Active!D:D,$A15))</f>
        <v/>
      </c>
      <c r="F15" s="19" t="str">
        <f ca="1">IF(E15="","",INDEX(Active!E:E,$A15))</f>
        <v/>
      </c>
      <c r="G15" s="21" t="str">
        <f ca="1">IF(F15="","",INDEX(Active!F:F,$A15))</f>
        <v/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9.25">
      <c r="A16" s="25" t="str">
        <f ca="1">IFERROR(MATCH(A$1,INDEX(Active!A:A,A15+1):'Active'!A$42000,)+A15,"")</f>
        <v/>
      </c>
      <c r="B16" s="17" t="str">
        <f ca="1">IF(A16="","",INDEX(Active!A:A,$A16))</f>
        <v/>
      </c>
      <c r="C16" s="18" t="str">
        <f ca="1">IF(B16="","",INDEX(Active!B:B,$A16))</f>
        <v/>
      </c>
      <c r="D16" s="19" t="str">
        <f ca="1">IF(C16="","",INDEX(Active!C:C,$A16))</f>
        <v/>
      </c>
      <c r="E16" s="20" t="str">
        <f ca="1">IF(D16="","",INDEX(Active!D:D,$A16))</f>
        <v/>
      </c>
      <c r="F16" s="19" t="str">
        <f ca="1">IF(E16="","",INDEX(Active!E:E,$A16))</f>
        <v/>
      </c>
      <c r="G16" s="21" t="str">
        <f ca="1">IF(F16="","",INDEX(Active!F:F,$A16))</f>
        <v/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9.25">
      <c r="A17" s="25" t="str">
        <f ca="1">IFERROR(MATCH(A$1,INDEX(Active!A:A,A16+1):'Active'!A$42000,)+A16,"")</f>
        <v/>
      </c>
      <c r="B17" s="17" t="str">
        <f ca="1">IF(A17="","",INDEX(Active!A:A,$A17))</f>
        <v/>
      </c>
      <c r="C17" s="18" t="str">
        <f ca="1">IF(B17="","",INDEX(Active!B:B,$A17))</f>
        <v/>
      </c>
      <c r="D17" s="19" t="str">
        <f ca="1">IF(C17="","",INDEX(Active!C:C,$A17))</f>
        <v/>
      </c>
      <c r="E17" s="20" t="str">
        <f ca="1">IF(D17="","",INDEX(Active!D:D,$A17))</f>
        <v/>
      </c>
      <c r="F17" s="19" t="str">
        <f ca="1">IF(E17="","",INDEX(Active!E:E,$A17))</f>
        <v/>
      </c>
      <c r="G17" s="21" t="str">
        <f ca="1">IF(F17="","",INDEX(Active!F:F,$A17))</f>
        <v/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9.25">
      <c r="A18" s="25" t="str">
        <f ca="1">IFERROR(MATCH(A$1,INDEX(Active!A:A,A17+1):'Active'!A$42000,)+A17,"")</f>
        <v/>
      </c>
      <c r="B18" s="17" t="str">
        <f ca="1">IF(A18="","",INDEX(Active!A:A,$A18))</f>
        <v/>
      </c>
      <c r="C18" s="18" t="str">
        <f ca="1">IF(B18="","",INDEX(Active!B:B,$A18))</f>
        <v/>
      </c>
      <c r="D18" s="19" t="str">
        <f ca="1">IF(C18="","",INDEX(Active!C:C,$A18))</f>
        <v/>
      </c>
      <c r="E18" s="20" t="str">
        <f ca="1">IF(D18="","",INDEX(Active!D:D,$A18))</f>
        <v/>
      </c>
      <c r="F18" s="19" t="str">
        <f ca="1">IF(E18="","",INDEX(Active!E:E,$A18))</f>
        <v/>
      </c>
      <c r="G18" s="21" t="str">
        <f ca="1">IF(F18="","",INDEX(Active!F:F,$A18))</f>
        <v/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9.25">
      <c r="A19" s="25" t="str">
        <f ca="1">IFERROR(MATCH(A$1,INDEX(Active!A:A,A18+1):'Active'!A$42000,)+A18,"")</f>
        <v/>
      </c>
      <c r="B19" s="17" t="str">
        <f ca="1">IF(A19="","",INDEX(Active!A:A,$A19))</f>
        <v/>
      </c>
      <c r="C19" s="18" t="str">
        <f ca="1">IF(B19="","",INDEX(Active!B:B,$A19))</f>
        <v/>
      </c>
      <c r="D19" s="19" t="str">
        <f ca="1">IF(C19="","",INDEX(Active!C:C,$A19))</f>
        <v/>
      </c>
      <c r="E19" s="20" t="str">
        <f ca="1">IF(D19="","",INDEX(Active!D:D,$A19))</f>
        <v/>
      </c>
      <c r="F19" s="19" t="str">
        <f ca="1">IF(E19="","",INDEX(Active!E:E,$A19))</f>
        <v/>
      </c>
      <c r="G19" s="21" t="str">
        <f ca="1">IF(F19="","",INDEX(Active!F:F,$A19))</f>
        <v/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9.25">
      <c r="A20" s="25" t="str">
        <f ca="1">IFERROR(MATCH(A$1,INDEX(Active!A:A,A19+1):'Active'!A$42000,)+A19,"")</f>
        <v/>
      </c>
      <c r="B20" s="17" t="str">
        <f ca="1">IF(A20="","",INDEX(Active!A:A,$A20))</f>
        <v/>
      </c>
      <c r="C20" s="18" t="str">
        <f ca="1">IF(B20="","",INDEX(Active!B:B,$A20))</f>
        <v/>
      </c>
      <c r="D20" s="19" t="str">
        <f ca="1">IF(C20="","",INDEX(Active!C:C,$A20))</f>
        <v/>
      </c>
      <c r="E20" s="20" t="str">
        <f ca="1">IF(D20="","",INDEX(Active!D:D,$A20))</f>
        <v/>
      </c>
      <c r="F20" s="19" t="str">
        <f ca="1">IF(E20="","",INDEX(Active!E:E,$A20))</f>
        <v/>
      </c>
      <c r="G20" s="21" t="str">
        <f ca="1">IF(F20="","",INDEX(Active!F:F,$A20))</f>
        <v/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25" t="str">
        <f ca="1">IFERROR(MATCH(A$1,INDEX(Active!A:A,A20+1):'Active'!A$42000,)+A20,"")</f>
        <v/>
      </c>
      <c r="B21" s="17" t="str">
        <f ca="1">IF(A21="","",INDEX(Active!A:A,$A21))</f>
        <v/>
      </c>
      <c r="C21" s="18" t="str">
        <f ca="1">IF(B21="","",INDEX(Active!B:B,$A21))</f>
        <v/>
      </c>
      <c r="D21" s="19" t="str">
        <f ca="1">IF(C21="","",INDEX(Active!C:C,$A21))</f>
        <v/>
      </c>
      <c r="E21" s="20" t="str">
        <f ca="1">IF(D21="","",INDEX(Active!D:D,$A21))</f>
        <v/>
      </c>
      <c r="F21" s="19" t="str">
        <f ca="1">IF(E21="","",INDEX(Active!E:E,$A21))</f>
        <v/>
      </c>
      <c r="G21" s="21" t="str">
        <f ca="1">IF(F21="","",INDEX(Active!F:F,$A21))</f>
        <v/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25" t="str">
        <f ca="1">IFERROR(MATCH(A$1,INDEX(Active!A:A,A21+1):'Active'!A$42000,)+A21,"")</f>
        <v/>
      </c>
      <c r="B22" s="17" t="str">
        <f ca="1">IF(A22="","",INDEX(Active!A:A,$A22))</f>
        <v/>
      </c>
      <c r="C22" s="18" t="str">
        <f ca="1">IF(B22="","",INDEX(Active!B:B,$A22))</f>
        <v/>
      </c>
      <c r="D22" s="19" t="str">
        <f ca="1">IF(C22="","",INDEX(Active!C:C,$A22))</f>
        <v/>
      </c>
      <c r="E22" s="20" t="str">
        <f ca="1">IF(D22="","",INDEX(Active!D:D,$A22))</f>
        <v/>
      </c>
      <c r="F22" s="19" t="str">
        <f ca="1">IF(E22="","",INDEX(Active!E:E,$A22))</f>
        <v/>
      </c>
      <c r="G22" s="21" t="str">
        <f ca="1">IF(F22="","",INDEX(Active!F:F,$A22))</f>
        <v/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25" t="str">
        <f ca="1">IFERROR(MATCH(A$1,INDEX(Active!A:A,A22+1):'Active'!A$42000,)+A22,"")</f>
        <v/>
      </c>
      <c r="B23" s="17" t="str">
        <f ca="1">IF(A23="","",INDEX(Active!A:A,$A23))</f>
        <v/>
      </c>
      <c r="C23" s="18" t="str">
        <f ca="1">IF(B23="","",INDEX(Active!B:B,$A23))</f>
        <v/>
      </c>
      <c r="D23" s="19" t="str">
        <f ca="1">IF(C23="","",INDEX(Active!C:C,$A23))</f>
        <v/>
      </c>
      <c r="E23" s="20" t="str">
        <f ca="1">IF(D23="","",INDEX(Active!D:D,$A23))</f>
        <v/>
      </c>
      <c r="F23" s="19" t="str">
        <f ca="1">IF(E23="","",INDEX(Active!E:E,$A23))</f>
        <v/>
      </c>
      <c r="G23" s="21" t="str">
        <f ca="1">IF(F23="","",INDEX(Active!F:F,$A23))</f>
        <v/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25" t="str">
        <f ca="1">IFERROR(MATCH(A$1,INDEX(Active!A:A,A23+1):'Active'!A$42000,)+A23,"")</f>
        <v/>
      </c>
      <c r="B24" s="17" t="str">
        <f ca="1">IF(A24="","",INDEX(Active!A:A,$A24))</f>
        <v/>
      </c>
      <c r="C24" s="18" t="str">
        <f ca="1">IF(B24="","",INDEX(Active!B:B,$A24))</f>
        <v/>
      </c>
      <c r="D24" s="19" t="str">
        <f ca="1">IF(C24="","",INDEX(Active!C:C,$A24))</f>
        <v/>
      </c>
      <c r="E24" s="20" t="str">
        <f ca="1">IF(D24="","",INDEX(Active!D:D,$A24))</f>
        <v/>
      </c>
      <c r="F24" s="19" t="str">
        <f ca="1">IF(E24="","",INDEX(Active!E:E,$A24))</f>
        <v/>
      </c>
      <c r="G24" s="21" t="str">
        <f ca="1">IF(F24="","",INDEX(Active!F:F,$A24))</f>
        <v/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25" t="str">
        <f ca="1">IFERROR(MATCH(A$1,INDEX(Active!A:A,A24+1):'Active'!A$42000,)+A24,"")</f>
        <v/>
      </c>
      <c r="B25" s="17" t="str">
        <f ca="1">IF(A25="","",INDEX(Active!A:A,$A25))</f>
        <v/>
      </c>
      <c r="C25" s="18" t="str">
        <f ca="1">IF(B25="","",INDEX(Active!B:B,$A25))</f>
        <v/>
      </c>
      <c r="D25" s="19" t="str">
        <f ca="1">IF(C25="","",INDEX(Active!C:C,$A25))</f>
        <v/>
      </c>
      <c r="E25" s="20" t="str">
        <f ca="1">IF(D25="","",INDEX(Active!D:D,$A25))</f>
        <v/>
      </c>
      <c r="F25" s="19" t="str">
        <f ca="1">IF(E25="","",INDEX(Active!E:E,$A25))</f>
        <v/>
      </c>
      <c r="G25" s="21" t="str">
        <f ca="1">IF(F25="","",INDEX(Active!F:F,$A25))</f>
        <v/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5" t="str">
        <f ca="1">IFERROR(MATCH(A$1,INDEX(Active!A:A,A25+1):'Active'!A$42000,)+A25,"")</f>
        <v/>
      </c>
      <c r="B26" s="17" t="str">
        <f ca="1">IF(A26="","",INDEX(Active!A:A,$A26))</f>
        <v/>
      </c>
      <c r="C26" s="18" t="str">
        <f ca="1">IF(B26="","",INDEX(Active!B:B,$A26))</f>
        <v/>
      </c>
      <c r="D26" s="19" t="str">
        <f ca="1">IF(C26="","",INDEX(Active!C:C,$A26))</f>
        <v/>
      </c>
      <c r="E26" s="20" t="str">
        <f ca="1">IF(D26="","",INDEX(Active!D:D,$A26))</f>
        <v/>
      </c>
      <c r="F26" s="19" t="str">
        <f ca="1">IF(E26="","",INDEX(Active!E:E,$A26))</f>
        <v/>
      </c>
      <c r="G26" s="21" t="str">
        <f ca="1">IF(F26="","",INDEX(Active!F:F,$A26))</f>
        <v/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5" t="str">
        <f ca="1">IFERROR(MATCH(A$1,INDEX(Active!A:A,A26+1):'Active'!A$42000,)+A26,"")</f>
        <v/>
      </c>
      <c r="B27" s="17" t="str">
        <f ca="1">IF(A27="","",INDEX(Active!A:A,$A27))</f>
        <v/>
      </c>
      <c r="C27" s="18" t="str">
        <f ca="1">IF(B27="","",INDEX(Active!B:B,$A27))</f>
        <v/>
      </c>
      <c r="D27" s="19" t="str">
        <f ca="1">IF(C27="","",INDEX(Active!C:C,$A27))</f>
        <v/>
      </c>
      <c r="E27" s="20" t="str">
        <f ca="1">IF(D27="","",INDEX(Active!D:D,$A27))</f>
        <v/>
      </c>
      <c r="F27" s="19" t="str">
        <f ca="1">IF(E27="","",INDEX(Active!E:E,$A27))</f>
        <v/>
      </c>
      <c r="G27" s="21" t="str">
        <f ca="1">IF(F27="","",INDEX(Active!F:F,$A27))</f>
        <v/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5" t="str">
        <f ca="1">IFERROR(MATCH(A$1,INDEX(Active!A:A,A27+1):'Active'!A$42000,)+A27,"")</f>
        <v/>
      </c>
      <c r="B28" s="17" t="str">
        <f ca="1">IF(A28="","",INDEX(Active!A:A,$A28))</f>
        <v/>
      </c>
      <c r="C28" s="18" t="str">
        <f ca="1">IF(B28="","",INDEX(Active!B:B,$A28))</f>
        <v/>
      </c>
      <c r="D28" s="19" t="str">
        <f ca="1">IF(C28="","",INDEX(Active!C:C,$A28))</f>
        <v/>
      </c>
      <c r="E28" s="20" t="str">
        <f ca="1">IF(D28="","",INDEX(Active!D:D,$A28))</f>
        <v/>
      </c>
      <c r="F28" s="19" t="str">
        <f ca="1">IF(E28="","",INDEX(Active!E:E,$A28))</f>
        <v/>
      </c>
      <c r="G28" s="21" t="str">
        <f ca="1">IF(F28="","",INDEX(Active!F:F,$A28))</f>
        <v/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5" t="str">
        <f ca="1">IFERROR(MATCH(A$1,INDEX(Active!A:A,A28+1):'Active'!A$42000,)+A28,"")</f>
        <v/>
      </c>
      <c r="B29" s="17" t="str">
        <f ca="1">IF(A29="","",INDEX(Active!A:A,$A29))</f>
        <v/>
      </c>
      <c r="C29" s="18" t="str">
        <f ca="1">IF(B29="","",INDEX(Active!B:B,$A29))</f>
        <v/>
      </c>
      <c r="D29" s="19" t="str">
        <f ca="1">IF(C29="","",INDEX(Active!C:C,$A29))</f>
        <v/>
      </c>
      <c r="E29" s="20" t="str">
        <f ca="1">IF(D29="","",INDEX(Active!D:D,$A29))</f>
        <v/>
      </c>
      <c r="F29" s="19" t="str">
        <f ca="1">IF(E29="","",INDEX(Active!E:E,$A29))</f>
        <v/>
      </c>
      <c r="G29" s="21" t="str">
        <f ca="1">IF(F29="","",INDEX(Active!F:F,$A29))</f>
        <v/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5" t="str">
        <f ca="1">IFERROR(MATCH(A$1,INDEX(Active!A:A,A29+1):'Active'!A$42000,)+A29,"")</f>
        <v/>
      </c>
      <c r="B30" s="17" t="str">
        <f ca="1">IF(A30="","",INDEX(Active!A:A,$A30))</f>
        <v/>
      </c>
      <c r="C30" s="18" t="str">
        <f ca="1">IF(B30="","",INDEX(Active!B:B,$A30))</f>
        <v/>
      </c>
      <c r="D30" s="19" t="str">
        <f ca="1">IF(C30="","",INDEX(Active!C:C,$A30))</f>
        <v/>
      </c>
      <c r="E30" s="20" t="str">
        <f ca="1">IF(D30="","",INDEX(Active!D:D,$A30))</f>
        <v/>
      </c>
      <c r="F30" s="19" t="str">
        <f ca="1">IF(E30="","",INDEX(Active!E:E,$A30))</f>
        <v/>
      </c>
      <c r="G30" s="21" t="str">
        <f ca="1">IF(F30="","",INDEX(Active!F:F,$A30))</f>
        <v/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Active</vt:lpstr>
      <vt:lpstr>EUR 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2019-01-05T18:55:44Z</dcterms:created>
  <dcterms:modified xsi:type="dcterms:W3CDTF">2019-01-05T18:59:58Z</dcterms:modified>
</cp:coreProperties>
</file>