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2а\"/>
    </mc:Choice>
  </mc:AlternateContent>
  <bookViews>
    <workbookView xWindow="0" yWindow="0" windowWidth="28800" windowHeight="12330"/>
  </bookViews>
  <sheets>
    <sheet name="1" sheetId="1" r:id="rId1"/>
    <sheet name="2" sheetId="2" r:id="rId2"/>
  </sheets>
  <externalReferences>
    <externalReference r:id="rId3"/>
  </externalReferences>
  <definedNames>
    <definedName name="Месяц">[1]Лист1!$B$3:$B$14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G40" i="2" l="1"/>
  <c r="D40" i="2"/>
  <c r="G39" i="2"/>
  <c r="B7" i="2"/>
  <c r="C7" i="2" s="1"/>
  <c r="B4" i="2"/>
  <c r="I4" i="1"/>
  <c r="B4" i="1"/>
  <c r="B8" i="2" l="1"/>
  <c r="B9" i="2" l="1"/>
  <c r="C8" i="2"/>
  <c r="E40" i="2"/>
  <c r="B10" i="2" l="1"/>
  <c r="C9" i="2"/>
  <c r="B11" i="2" l="1"/>
  <c r="C10" i="2"/>
  <c r="C11" i="2" l="1"/>
  <c r="B12" i="2"/>
  <c r="C12" i="2" l="1"/>
  <c r="B13" i="2"/>
  <c r="C13" i="2" l="1"/>
  <c r="B14" i="2"/>
  <c r="B15" i="2" l="1"/>
  <c r="C14" i="2"/>
  <c r="C15" i="2" l="1"/>
  <c r="B16" i="2"/>
  <c r="B17" i="2" l="1"/>
  <c r="C16" i="2"/>
  <c r="B18" i="2" l="1"/>
  <c r="C17" i="2"/>
  <c r="B19" i="2" l="1"/>
  <c r="C18" i="2"/>
  <c r="B20" i="2" l="1"/>
  <c r="C19" i="2"/>
  <c r="B21" i="2" l="1"/>
  <c r="C20" i="2"/>
  <c r="C21" i="2" l="1"/>
  <c r="B22" i="2"/>
  <c r="B23" i="2" l="1"/>
  <c r="C22" i="2"/>
  <c r="C23" i="2" l="1"/>
  <c r="B24" i="2"/>
  <c r="B25" i="2" l="1"/>
  <c r="C24" i="2"/>
  <c r="C25" i="2" l="1"/>
  <c r="B26" i="2"/>
  <c r="B27" i="2" l="1"/>
  <c r="C26" i="2"/>
  <c r="C27" i="2" l="1"/>
  <c r="B28" i="2"/>
  <c r="B29" i="2" l="1"/>
  <c r="C28" i="2"/>
  <c r="B30" i="2" l="1"/>
  <c r="C29" i="2"/>
  <c r="B31" i="2" l="1"/>
  <c r="C30" i="2"/>
  <c r="B32" i="2" l="1"/>
  <c r="C31" i="2"/>
  <c r="B33" i="2" l="1"/>
  <c r="C32" i="2"/>
  <c r="B34" i="2" l="1"/>
  <c r="C33" i="2"/>
  <c r="B35" i="2" l="1"/>
  <c r="C34" i="2"/>
  <c r="B36" i="2" l="1"/>
  <c r="C35" i="2"/>
  <c r="B37" i="2" l="1"/>
  <c r="C36" i="2"/>
  <c r="C37" i="2" l="1"/>
</calcChain>
</file>

<file path=xl/sharedStrings.xml><?xml version="1.0" encoding="utf-8"?>
<sst xmlns="http://schemas.openxmlformats.org/spreadsheetml/2006/main" count="7" uniqueCount="7">
  <si>
    <t>Январь</t>
  </si>
  <si>
    <t>Погода</t>
  </si>
  <si>
    <t>Кол-во гостей</t>
  </si>
  <si>
    <t>Выручка</t>
  </si>
  <si>
    <t>общий (М)</t>
  </si>
  <si>
    <t>ИТОГО</t>
  </si>
  <si>
    <t>Среднее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</si>
</sst>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[$-419]d/mmm/yy;@"/>
    <numFmt numFmtId="165" formatCode="_-* #,##0.00&quot;р.&quot;_-;\-* #,##0.00&quot;р.&quot;_-;_-* &quot;-&quot;??&quot;р.&quot;_-;_-@_-"/>
    <numFmt numFmtId="166" formatCode="#,##0.00_ ;\-#,##0.00\ "/>
    <numFmt numFmtId="167" formatCode="_-* #,##0.00_р_._-;\-* #,##0.00_р_._-;_-* &quot;-&quot;??_р_._-;_-@_-"/>
    <numFmt numFmtId="168" formatCode="[$-419]d/mmm;@"/>
    <numFmt numFmtId="169" formatCode="dddd"/>
    <numFmt numFmtId="170" formatCode="_-* #,##0\ _₽_-;\-* #,##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  <charset val="204"/>
    </font>
    <font>
      <b/>
      <i/>
      <u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12"/>
      <name val="Calibri"/>
      <family val="2"/>
      <charset val="204"/>
    </font>
    <font>
      <b/>
      <sz val="9"/>
      <color indexed="12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 Light"/>
      <family val="2"/>
      <charset val="204"/>
      <scheme val="major"/>
    </font>
    <font>
      <b/>
      <sz val="26"/>
      <color theme="1"/>
      <name val="Calibri Light"/>
      <family val="2"/>
      <charset val="204"/>
      <scheme val="major"/>
    </font>
    <font>
      <b/>
      <sz val="2"/>
      <color theme="1"/>
      <name val="Calibri Light"/>
      <family val="2"/>
      <charset val="204"/>
      <scheme val="major"/>
    </font>
    <font>
      <b/>
      <sz val="26"/>
      <color theme="9" tint="-0.499984740745262"/>
      <name val="Calibri Light"/>
      <family val="2"/>
      <charset val="204"/>
      <scheme val="major"/>
    </font>
    <font>
      <sz val="2"/>
      <color theme="1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34998626667073579"/>
      </right>
      <top style="thin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indexed="64"/>
      </right>
      <top style="thin">
        <color indexed="64"/>
      </top>
      <bottom style="hair">
        <color theme="1" tint="0.34998626667073579"/>
      </bottom>
      <diagonal/>
    </border>
    <border>
      <left style="thin">
        <color indexed="64"/>
      </left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hair">
        <color theme="1" tint="0.34998626667073579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 tint="0.34998626667073579"/>
      </bottom>
      <diagonal/>
    </border>
    <border>
      <left/>
      <right/>
      <top style="thin">
        <color theme="1"/>
      </top>
      <bottom style="hair">
        <color theme="1" tint="0.34998626667073579"/>
      </bottom>
      <diagonal/>
    </border>
    <border>
      <left style="thin">
        <color indexed="64"/>
      </left>
      <right style="hair">
        <color theme="1" tint="0.34998626667073579"/>
      </right>
      <top style="thin">
        <color theme="1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indexed="64"/>
      </right>
      <top style="thin">
        <color theme="1"/>
      </top>
      <bottom style="hair">
        <color theme="1" tint="0.34998626667073579"/>
      </bottom>
      <diagonal/>
    </border>
    <border>
      <left style="thin">
        <color theme="1"/>
      </left>
      <right/>
      <top style="hair">
        <color theme="1" tint="0.34998626667073579"/>
      </top>
      <bottom style="thin">
        <color theme="1"/>
      </bottom>
      <diagonal/>
    </border>
    <border>
      <left/>
      <right/>
      <top style="hair">
        <color theme="1" tint="0.34998626667073579"/>
      </top>
      <bottom style="thin">
        <color theme="1"/>
      </bottom>
      <diagonal/>
    </border>
    <border>
      <left style="thin">
        <color indexed="64"/>
      </left>
      <right style="hair">
        <color theme="1" tint="0.34998626667073579"/>
      </right>
      <top style="hair">
        <color theme="1" tint="0.34998626667073579"/>
      </top>
      <bottom style="thin">
        <color theme="1"/>
      </bottom>
      <diagonal/>
    </border>
    <border>
      <left style="hair">
        <color theme="1" tint="0.34998626667073579"/>
      </left>
      <right style="thin">
        <color indexed="64"/>
      </right>
      <top style="hair">
        <color theme="1" tint="0.34998626667073579"/>
      </top>
      <bottom style="thin">
        <color theme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/>
    <xf numFmtId="0" fontId="7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2" borderId="0" xfId="0" applyFont="1" applyFill="1" applyAlignment="1">
      <alignment horizontal="center" wrapText="1"/>
    </xf>
    <xf numFmtId="0" fontId="0" fillId="0" borderId="0" xfId="0" applyAlignment="1"/>
    <xf numFmtId="0" fontId="10" fillId="2" borderId="0" xfId="0" applyFont="1" applyFill="1"/>
    <xf numFmtId="0" fontId="14" fillId="3" borderId="0" xfId="0" applyFont="1" applyFill="1" applyAlignment="1" applyProtection="1">
      <alignment vertical="center" wrapText="1"/>
    </xf>
    <xf numFmtId="0" fontId="15" fillId="3" borderId="0" xfId="0" applyFont="1" applyFill="1" applyAlignment="1" applyProtection="1">
      <alignment vertical="center" wrapText="1"/>
    </xf>
    <xf numFmtId="0" fontId="16" fillId="3" borderId="0" xfId="0" applyFont="1" applyFill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4" fillId="0" borderId="0" xfId="0" applyFont="1" applyFill="1" applyAlignment="1" applyProtection="1">
      <alignment vertical="center" wrapText="1"/>
    </xf>
    <xf numFmtId="0" fontId="18" fillId="3" borderId="0" xfId="0" applyFont="1" applyFill="1" applyAlignment="1" applyProtection="1">
      <alignment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vertical="center" wrapText="1"/>
    </xf>
    <xf numFmtId="0" fontId="18" fillId="0" borderId="0" xfId="0" applyFont="1" applyFill="1" applyAlignment="1" applyProtection="1">
      <alignment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 wrapText="1"/>
    </xf>
    <xf numFmtId="168" fontId="14" fillId="4" borderId="16" xfId="0" applyNumberFormat="1" applyFont="1" applyFill="1" applyBorder="1" applyAlignment="1" applyProtection="1">
      <alignment horizontal="center" vertical="center" wrapText="1"/>
    </xf>
    <xf numFmtId="169" fontId="14" fillId="4" borderId="17" xfId="0" applyNumberFormat="1" applyFont="1" applyFill="1" applyBorder="1" applyAlignment="1" applyProtection="1">
      <alignment horizontal="left" vertical="center" wrapText="1" indent="1"/>
    </xf>
    <xf numFmtId="0" fontId="14" fillId="5" borderId="18" xfId="0" applyFont="1" applyFill="1" applyBorder="1" applyAlignment="1" applyProtection="1">
      <alignment horizontal="center" vertical="center" wrapText="1"/>
      <protection locked="0"/>
    </xf>
    <xf numFmtId="0" fontId="14" fillId="4" borderId="19" xfId="4" applyFont="1" applyFill="1" applyBorder="1" applyAlignment="1" applyProtection="1">
      <alignment horizontal="center" vertical="center" wrapText="1"/>
    </xf>
    <xf numFmtId="4" fontId="14" fillId="5" borderId="16" xfId="4" applyNumberFormat="1" applyFont="1" applyFill="1" applyBorder="1" applyAlignment="1" applyProtection="1">
      <alignment horizontal="center" vertical="center" wrapText="1"/>
      <protection locked="0"/>
    </xf>
    <xf numFmtId="168" fontId="14" fillId="4" borderId="20" xfId="0" applyNumberFormat="1" applyFont="1" applyFill="1" applyBorder="1" applyAlignment="1" applyProtection="1">
      <alignment horizontal="center" vertical="center" wrapText="1"/>
    </xf>
    <xf numFmtId="169" fontId="14" fillId="4" borderId="21" xfId="0" applyNumberFormat="1" applyFont="1" applyFill="1" applyBorder="1" applyAlignment="1" applyProtection="1">
      <alignment horizontal="left" vertical="center" wrapText="1" indent="1"/>
    </xf>
    <xf numFmtId="0" fontId="14" fillId="5" borderId="22" xfId="0" applyFont="1" applyFill="1" applyBorder="1" applyAlignment="1" applyProtection="1">
      <alignment horizontal="center" vertical="center" wrapText="1"/>
      <protection locked="0"/>
    </xf>
    <xf numFmtId="0" fontId="14" fillId="4" borderId="23" xfId="4" applyFont="1" applyFill="1" applyBorder="1" applyAlignment="1" applyProtection="1">
      <alignment horizontal="center" vertical="center" wrapText="1"/>
    </xf>
    <xf numFmtId="4" fontId="14" fillId="5" borderId="20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 wrapText="1"/>
    </xf>
    <xf numFmtId="168" fontId="14" fillId="4" borderId="24" xfId="0" applyNumberFormat="1" applyFont="1" applyFill="1" applyBorder="1" applyAlignment="1" applyProtection="1">
      <alignment horizontal="center" vertical="center" wrapText="1"/>
    </xf>
    <xf numFmtId="169" fontId="14" fillId="4" borderId="25" xfId="0" applyNumberFormat="1" applyFont="1" applyFill="1" applyBorder="1" applyAlignment="1" applyProtection="1">
      <alignment horizontal="left" vertical="center" wrapText="1" indent="1"/>
    </xf>
    <xf numFmtId="0" fontId="14" fillId="5" borderId="26" xfId="0" applyFont="1" applyFill="1" applyBorder="1" applyAlignment="1" applyProtection="1">
      <alignment horizontal="center" vertical="center" wrapText="1"/>
      <protection locked="0"/>
    </xf>
    <xf numFmtId="0" fontId="14" fillId="4" borderId="27" xfId="4" applyFont="1" applyFill="1" applyBorder="1" applyAlignment="1" applyProtection="1">
      <alignment horizontal="center" vertical="center" wrapText="1"/>
    </xf>
    <xf numFmtId="4" fontId="14" fillId="5" borderId="24" xfId="4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vertical="center" wrapText="1"/>
    </xf>
    <xf numFmtId="170" fontId="19" fillId="0" borderId="31" xfId="1" applyNumberFormat="1" applyFont="1" applyBorder="1" applyAlignment="1" applyProtection="1">
      <alignment horizontal="center" vertical="center" wrapText="1"/>
    </xf>
    <xf numFmtId="4" fontId="19" fillId="0" borderId="30" xfId="4" applyNumberFormat="1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Fill="1" applyAlignment="1" applyProtection="1">
      <alignment vertical="center" wrapText="1"/>
    </xf>
    <xf numFmtId="0" fontId="19" fillId="0" borderId="32" xfId="0" applyFont="1" applyBorder="1" applyAlignment="1" applyProtection="1">
      <alignment horizontal="center" vertical="center" wrapText="1"/>
    </xf>
    <xf numFmtId="0" fontId="19" fillId="0" borderId="33" xfId="0" applyFont="1" applyBorder="1" applyAlignment="1" applyProtection="1">
      <alignment horizontal="center" vertical="center" wrapText="1"/>
    </xf>
    <xf numFmtId="0" fontId="19" fillId="0" borderId="34" xfId="0" applyFont="1" applyBorder="1" applyAlignment="1" applyProtection="1">
      <alignment horizontal="center" vertical="center" wrapText="1"/>
    </xf>
    <xf numFmtId="170" fontId="19" fillId="0" borderId="35" xfId="1" applyNumberFormat="1" applyFont="1" applyBorder="1" applyAlignment="1" applyProtection="1">
      <alignment horizontal="center" vertical="center" wrapText="1"/>
    </xf>
    <xf numFmtId="4" fontId="19" fillId="0" borderId="34" xfId="4" applyNumberFormat="1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vertical="center" wrapText="1"/>
    </xf>
    <xf numFmtId="0" fontId="17" fillId="3" borderId="0" xfId="0" applyFont="1" applyFill="1" applyAlignment="1" applyProtection="1">
      <alignment horizontal="right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4" fillId="6" borderId="22" xfId="0" applyFont="1" applyFill="1" applyBorder="1" applyAlignment="1" applyProtection="1">
      <alignment horizontal="center" vertical="center" wrapText="1"/>
      <protection locked="0"/>
    </xf>
    <xf numFmtId="0" fontId="14" fillId="7" borderId="23" xfId="4" applyFont="1" applyFill="1" applyBorder="1" applyAlignment="1" applyProtection="1">
      <alignment horizontal="center" vertical="center" wrapText="1"/>
    </xf>
    <xf numFmtId="166" fontId="12" fillId="8" borderId="1" xfId="2" applyNumberFormat="1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6" fontId="12" fillId="0" borderId="1" xfId="2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right"/>
    </xf>
    <xf numFmtId="0" fontId="13" fillId="0" borderId="2" xfId="0" applyFont="1" applyFill="1" applyBorder="1" applyAlignment="1" applyProtection="1">
      <alignment horizontal="right"/>
    </xf>
    <xf numFmtId="0" fontId="13" fillId="0" borderId="5" xfId="0" applyFont="1" applyFill="1" applyBorder="1" applyAlignment="1">
      <alignment horizontal="right"/>
    </xf>
    <xf numFmtId="0" fontId="13" fillId="0" borderId="6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right"/>
    </xf>
    <xf numFmtId="0" fontId="0" fillId="0" borderId="2" xfId="0" applyFill="1" applyBorder="1" applyAlignment="1"/>
  </cellXfs>
  <cellStyles count="5">
    <cellStyle name="Денежный 2" xfId="2"/>
    <cellStyle name="Обычный" xfId="0" builtinId="0"/>
    <cellStyle name="Обычный 2" xfId="4"/>
    <cellStyle name="Финансовый" xfId="1" builtinId="3"/>
    <cellStyle name="Финансовый 2" xfId="3"/>
  </cellStyles>
  <dxfs count="2">
    <dxf>
      <fill>
        <patternFill>
          <bgColor theme="0" tint="-0.24994659260841701"/>
        </patternFill>
      </fill>
      <border>
        <top style="thin">
          <color theme="1"/>
        </top>
        <bottom style="thin">
          <color theme="1"/>
        </bottom>
      </border>
    </dxf>
    <dxf>
      <fill>
        <patternFill>
          <bgColor theme="0" tint="-0.24994659260841701"/>
        </patternFill>
      </fill>
      <border>
        <top style="thin">
          <color theme="1"/>
        </top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99;&#1083;&#1086;&#1074;&#1072;&#1088;%20&#1044;&#1085;&#1077;&#1074;&#1085;&#1086;&#1081;%20&#1086;&#1090;&#1095;&#1077;&#1090;%20&#1071;&#1085;&#1074;&#1072;&#1088;&#1100;%202019%20&#1055;&#1051;&#1040;&#1053;_0401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19"/>
      <sheetName val="План"/>
      <sheetName val="РКО"/>
      <sheetName val="Откуда узнали"/>
      <sheetName val="Время прихода"/>
      <sheetName val="анализ"/>
      <sheetName val="выводы"/>
      <sheetName val="инструкция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Январь</v>
          </cell>
          <cell r="C3">
            <v>43466</v>
          </cell>
        </row>
        <row r="4">
          <cell r="B4" t="str">
            <v>Февраль</v>
          </cell>
          <cell r="C4">
            <v>43497</v>
          </cell>
        </row>
        <row r="5">
          <cell r="B5" t="str">
            <v>Март</v>
          </cell>
          <cell r="C5">
            <v>43525</v>
          </cell>
        </row>
        <row r="6">
          <cell r="B6" t="str">
            <v>Апрель</v>
          </cell>
          <cell r="C6">
            <v>43556</v>
          </cell>
        </row>
        <row r="7">
          <cell r="B7" t="str">
            <v>Май</v>
          </cell>
          <cell r="C7">
            <v>43586</v>
          </cell>
        </row>
        <row r="8">
          <cell r="B8" t="str">
            <v>Июнь</v>
          </cell>
          <cell r="C8">
            <v>43617</v>
          </cell>
        </row>
        <row r="9">
          <cell r="B9" t="str">
            <v>Июль</v>
          </cell>
          <cell r="C9">
            <v>43647</v>
          </cell>
        </row>
        <row r="10">
          <cell r="B10" t="str">
            <v>Август</v>
          </cell>
          <cell r="C10">
            <v>43678</v>
          </cell>
        </row>
        <row r="11">
          <cell r="B11" t="str">
            <v>Сентябрь</v>
          </cell>
          <cell r="C11">
            <v>43709</v>
          </cell>
        </row>
        <row r="12">
          <cell r="B12" t="str">
            <v>Октябрь</v>
          </cell>
          <cell r="C12">
            <v>43739</v>
          </cell>
        </row>
        <row r="13">
          <cell r="B13" t="str">
            <v>Ноябрь</v>
          </cell>
          <cell r="C13">
            <v>43770</v>
          </cell>
        </row>
        <row r="14">
          <cell r="B14" t="str">
            <v>Декабрь</v>
          </cell>
          <cell r="C14">
            <v>43800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L8"/>
  <sheetViews>
    <sheetView tabSelected="1" workbookViewId="0">
      <selection activeCell="I17" sqref="I17"/>
    </sheetView>
  </sheetViews>
  <sheetFormatPr defaultRowHeight="15" x14ac:dyDescent="0.25"/>
  <cols>
    <col min="1" max="1" width="18.875" customWidth="1"/>
    <col min="4" max="4" width="6.25" customWidth="1"/>
    <col min="5" max="5" width="8.375" customWidth="1"/>
    <col min="7" max="7" width="5.25" customWidth="1"/>
    <col min="8" max="8" width="8.375" bestFit="1" customWidth="1"/>
    <col min="9" max="9" width="4.375" customWidth="1"/>
    <col min="10" max="10" width="8.75" customWidth="1"/>
    <col min="12" max="12" width="4.125" customWidth="1"/>
  </cols>
  <sheetData>
    <row r="1" spans="1:12" ht="24.75" customHeight="1" thickBot="1" x14ac:dyDescent="0.35">
      <c r="A1" s="1"/>
      <c r="B1" s="2"/>
      <c r="C1" s="2"/>
      <c r="D1" s="2"/>
      <c r="E1" s="3"/>
      <c r="F1" s="2"/>
      <c r="G1" s="2"/>
      <c r="H1" s="2"/>
      <c r="I1" s="4">
        <v>43469</v>
      </c>
      <c r="J1" s="5"/>
      <c r="K1" s="2"/>
      <c r="L1" s="2"/>
    </row>
    <row r="2" spans="1:12" ht="15.95" customHeight="1" x14ac:dyDescent="0.25">
      <c r="A2" s="2"/>
      <c r="B2" s="6"/>
      <c r="C2" s="6"/>
      <c r="D2" s="6"/>
      <c r="E2" s="6"/>
      <c r="F2" s="6"/>
      <c r="G2" s="6"/>
      <c r="H2" s="6"/>
      <c r="I2" s="6"/>
      <c r="J2" s="2"/>
      <c r="K2" s="2"/>
      <c r="L2" s="2"/>
    </row>
    <row r="3" spans="1:12" ht="25.5" customHeight="1" thickBot="1" x14ac:dyDescent="0.35">
      <c r="A3" s="7"/>
      <c r="B3" s="8"/>
      <c r="C3" s="9"/>
      <c r="D3" s="10"/>
      <c r="E3" s="11"/>
      <c r="F3" s="12"/>
      <c r="G3" s="11"/>
      <c r="H3" s="12"/>
      <c r="I3" s="13"/>
      <c r="J3" s="13"/>
      <c r="K3" s="14"/>
      <c r="L3" s="15"/>
    </row>
    <row r="4" spans="1:12" ht="15.95" customHeight="1" thickBot="1" x14ac:dyDescent="0.3">
      <c r="A4" s="16"/>
      <c r="B4" s="69">
        <f>E4-K4</f>
        <v>172217</v>
      </c>
      <c r="C4" s="70"/>
      <c r="D4" s="16"/>
      <c r="E4" s="73">
        <v>172217</v>
      </c>
      <c r="F4" s="74"/>
      <c r="G4" s="75">
        <v>134237</v>
      </c>
      <c r="H4" s="76"/>
      <c r="I4" s="71">
        <f>SUM(E4-G4-K4)</f>
        <v>37980</v>
      </c>
      <c r="J4" s="72"/>
      <c r="K4" s="77"/>
      <c r="L4" s="78"/>
    </row>
    <row r="8" spans="1:12" x14ac:dyDescent="0.25">
      <c r="B8" s="67">
        <v>-18</v>
      </c>
      <c r="C8" s="68">
        <v>30</v>
      </c>
    </row>
  </sheetData>
  <protectedRanges>
    <protectedRange sqref="A1:L1 E4:H4 K4" name="Диапазон1"/>
    <protectedRange sqref="B8" name="Диапазон1_1"/>
  </protectedRanges>
  <mergeCells count="11">
    <mergeCell ref="B4:C4"/>
    <mergeCell ref="E4:F4"/>
    <mergeCell ref="G4:H4"/>
    <mergeCell ref="I4:J4"/>
    <mergeCell ref="K4:L4"/>
    <mergeCell ref="I1:J1"/>
    <mergeCell ref="B3:C3"/>
    <mergeCell ref="E3:F3"/>
    <mergeCell ref="G3:H3"/>
    <mergeCell ref="I3:J3"/>
    <mergeCell ref="K3:L3"/>
  </mergeCells>
  <conditionalFormatting sqref="B8:C8">
    <cfRule type="expression" dxfId="0" priority="1">
      <formula>$C8="понедельник"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AF71"/>
  <sheetViews>
    <sheetView zoomScale="80" zoomScaleNormal="80" zoomScaleSheetLayoutView="90" workbookViewId="0">
      <pane xSplit="3" ySplit="5" topLeftCell="D6" activePane="bottomRight" state="frozen"/>
      <selection activeCell="N9" sqref="N9"/>
      <selection pane="topRight" activeCell="N9" sqref="N9"/>
      <selection pane="bottomLeft" activeCell="N9" sqref="N9"/>
      <selection pane="bottomRight" activeCell="O29" sqref="O29"/>
    </sheetView>
  </sheetViews>
  <sheetFormatPr defaultColWidth="9.125" defaultRowHeight="15" x14ac:dyDescent="0.25"/>
  <cols>
    <col min="1" max="1" width="1" style="20" customWidth="1"/>
    <col min="2" max="2" width="7.625" style="20" bestFit="1" customWidth="1"/>
    <col min="3" max="3" width="13.875" style="20" customWidth="1"/>
    <col min="4" max="4" width="7.625" style="20" bestFit="1" customWidth="1"/>
    <col min="5" max="5" width="8.375" style="20" customWidth="1"/>
    <col min="6" max="6" width="0.75" style="63" customWidth="1"/>
    <col min="7" max="7" width="14.375" style="20" customWidth="1"/>
    <col min="8" max="8" width="12.75" style="20" bestFit="1" customWidth="1"/>
    <col min="9" max="9" width="5.625" style="20" bestFit="1" customWidth="1"/>
    <col min="10" max="10" width="8.75" style="20" bestFit="1" customWidth="1"/>
    <col min="11" max="11" width="7.875" style="20" bestFit="1" customWidth="1"/>
    <col min="12" max="13" width="9" style="20" bestFit="1" customWidth="1"/>
    <col min="14" max="14" width="7.875" style="20" bestFit="1" customWidth="1"/>
    <col min="15" max="15" width="9.75" style="20" bestFit="1" customWidth="1"/>
    <col min="16" max="17" width="7.875" style="20" bestFit="1" customWidth="1"/>
    <col min="18" max="18" width="11.875" style="20" bestFit="1" customWidth="1"/>
    <col min="19" max="19" width="13.25" style="20" bestFit="1" customWidth="1"/>
    <col min="20" max="20" width="12.25" style="20" bestFit="1" customWidth="1"/>
    <col min="21" max="22" width="1.625" style="20" customWidth="1"/>
    <col min="23" max="23" width="10.75" style="20" customWidth="1"/>
    <col min="24" max="24" width="11.25" style="20" customWidth="1"/>
    <col min="25" max="25" width="4.75" style="20" customWidth="1"/>
    <col min="26" max="26" width="11" style="20" bestFit="1" customWidth="1"/>
    <col min="27" max="27" width="12.75" style="20" bestFit="1" customWidth="1"/>
    <col min="28" max="28" width="9.125" style="20"/>
    <col min="29" max="30" width="12.875" style="20" bestFit="1" customWidth="1"/>
    <col min="31" max="31" width="12.625" style="20" customWidth="1"/>
    <col min="32" max="32" width="1.25" style="21" customWidth="1"/>
    <col min="33" max="33" width="13.25" style="20" customWidth="1"/>
    <col min="34" max="16384" width="9.125" style="20"/>
  </cols>
  <sheetData>
    <row r="2" spans="1:32" ht="33.75" customHeight="1" x14ac:dyDescent="0.25">
      <c r="A2" s="17"/>
      <c r="B2" s="17"/>
      <c r="C2" s="18"/>
      <c r="D2" s="18"/>
      <c r="E2" s="18"/>
      <c r="F2" s="19"/>
      <c r="G2" s="65" t="s">
        <v>0</v>
      </c>
    </row>
    <row r="3" spans="1:32" s="24" customFormat="1" ht="5.25" x14ac:dyDescent="0.25">
      <c r="A3" s="22"/>
      <c r="B3" s="22"/>
      <c r="C3" s="22"/>
      <c r="D3" s="22"/>
      <c r="E3" s="22"/>
      <c r="F3" s="19"/>
      <c r="G3" s="22"/>
      <c r="AB3" s="25"/>
    </row>
    <row r="4" spans="1:32" ht="15" customHeight="1" x14ac:dyDescent="0.25">
      <c r="A4" s="17"/>
      <c r="B4" s="26" t="str">
        <f>G2</f>
        <v>Январь</v>
      </c>
      <c r="C4" s="27">
        <v>2019</v>
      </c>
      <c r="D4" s="27" t="s">
        <v>1</v>
      </c>
      <c r="E4" s="28" t="s">
        <v>2</v>
      </c>
      <c r="F4" s="19"/>
      <c r="G4" s="66" t="s">
        <v>3</v>
      </c>
      <c r="AB4" s="21"/>
      <c r="AF4" s="20"/>
    </row>
    <row r="5" spans="1:32" x14ac:dyDescent="0.25">
      <c r="A5" s="17"/>
      <c r="B5" s="29"/>
      <c r="C5" s="30"/>
      <c r="D5" s="30"/>
      <c r="E5" s="31"/>
      <c r="F5" s="19"/>
      <c r="G5" s="32" t="s">
        <v>4</v>
      </c>
      <c r="AB5" s="21"/>
      <c r="AF5" s="20"/>
    </row>
    <row r="6" spans="1:32" s="33" customFormat="1" ht="5.25" x14ac:dyDescent="0.25">
      <c r="A6" s="22"/>
      <c r="B6" s="22"/>
      <c r="C6" s="22"/>
      <c r="D6" s="22"/>
      <c r="E6" s="22"/>
      <c r="F6" s="19"/>
      <c r="G6" s="22"/>
    </row>
    <row r="7" spans="1:32" x14ac:dyDescent="0.25">
      <c r="A7" s="17"/>
      <c r="B7" s="34">
        <f>VLOOKUP($G$2,[1]Лист1!$B$3:$C$14,2,FALSE)</f>
        <v>43466</v>
      </c>
      <c r="C7" s="35" t="str">
        <f>TEXT(B7,"дддд")</f>
        <v>вторник</v>
      </c>
      <c r="D7" s="36"/>
      <c r="E7" s="37"/>
      <c r="F7" s="19"/>
      <c r="G7" s="38"/>
      <c r="AB7" s="21"/>
      <c r="AF7" s="20"/>
    </row>
    <row r="8" spans="1:32" x14ac:dyDescent="0.25">
      <c r="A8" s="17"/>
      <c r="B8" s="39">
        <f>B7+1</f>
        <v>43467</v>
      </c>
      <c r="C8" s="40" t="str">
        <f t="shared" ref="C8:C37" si="0">TEXT(B8,"дддд")</f>
        <v>среда</v>
      </c>
      <c r="D8" s="41"/>
      <c r="E8" s="42"/>
      <c r="F8" s="19"/>
      <c r="G8" s="43"/>
      <c r="AB8" s="21"/>
      <c r="AF8" s="20"/>
    </row>
    <row r="9" spans="1:32" x14ac:dyDescent="0.25">
      <c r="A9" s="17"/>
      <c r="B9" s="39">
        <f t="shared" ref="B9:B37" si="1">B8+1</f>
        <v>43468</v>
      </c>
      <c r="C9" s="40" t="str">
        <f t="shared" si="0"/>
        <v>четверг</v>
      </c>
      <c r="D9" s="41"/>
      <c r="E9" s="42"/>
      <c r="F9" s="19"/>
      <c r="G9" s="43"/>
      <c r="AB9" s="21"/>
      <c r="AF9" s="20"/>
    </row>
    <row r="10" spans="1:32" x14ac:dyDescent="0.25">
      <c r="A10" s="17"/>
      <c r="B10" s="39">
        <f t="shared" si="1"/>
        <v>43469</v>
      </c>
      <c r="C10" s="40" t="str">
        <f t="shared" si="0"/>
        <v>пятница</v>
      </c>
      <c r="D10" s="67">
        <v>-18</v>
      </c>
      <c r="E10" s="68">
        <v>30</v>
      </c>
      <c r="F10" s="19"/>
      <c r="G10" s="43">
        <v>172217</v>
      </c>
      <c r="AB10" s="21"/>
      <c r="AF10" s="20"/>
    </row>
    <row r="11" spans="1:32" x14ac:dyDescent="0.25">
      <c r="A11" s="17"/>
      <c r="B11" s="39">
        <f t="shared" si="1"/>
        <v>43470</v>
      </c>
      <c r="C11" s="40" t="str">
        <f t="shared" si="0"/>
        <v>суббота</v>
      </c>
      <c r="D11" s="41"/>
      <c r="E11" s="42"/>
      <c r="F11" s="19"/>
      <c r="G11" s="43"/>
      <c r="AB11" s="21"/>
      <c r="AF11" s="20"/>
    </row>
    <row r="12" spans="1:32" x14ac:dyDescent="0.25">
      <c r="A12" s="17"/>
      <c r="B12" s="39">
        <f t="shared" si="1"/>
        <v>43471</v>
      </c>
      <c r="C12" s="40" t="str">
        <f t="shared" si="0"/>
        <v>воскресенье</v>
      </c>
      <c r="D12" s="41"/>
      <c r="E12" s="42"/>
      <c r="F12" s="19"/>
      <c r="G12" s="43"/>
      <c r="AB12" s="21"/>
      <c r="AF12" s="20"/>
    </row>
    <row r="13" spans="1:32" x14ac:dyDescent="0.25">
      <c r="A13" s="17"/>
      <c r="B13" s="39">
        <f t="shared" si="1"/>
        <v>43472</v>
      </c>
      <c r="C13" s="40" t="str">
        <f t="shared" si="0"/>
        <v>понедельник</v>
      </c>
      <c r="D13" s="41"/>
      <c r="E13" s="42"/>
      <c r="F13" s="19"/>
      <c r="G13" s="43"/>
      <c r="AB13" s="21"/>
      <c r="AF13" s="20"/>
    </row>
    <row r="14" spans="1:32" x14ac:dyDescent="0.25">
      <c r="A14" s="17"/>
      <c r="B14" s="39">
        <f t="shared" si="1"/>
        <v>43473</v>
      </c>
      <c r="C14" s="40" t="str">
        <f t="shared" si="0"/>
        <v>вторник</v>
      </c>
      <c r="D14" s="41"/>
      <c r="E14" s="42"/>
      <c r="F14" s="19"/>
      <c r="G14" s="43"/>
      <c r="AB14" s="21"/>
      <c r="AF14" s="20"/>
    </row>
    <row r="15" spans="1:32" x14ac:dyDescent="0.25">
      <c r="A15" s="17"/>
      <c r="B15" s="39">
        <f t="shared" si="1"/>
        <v>43474</v>
      </c>
      <c r="C15" s="40" t="str">
        <f t="shared" si="0"/>
        <v>среда</v>
      </c>
      <c r="D15" s="41"/>
      <c r="E15" s="42"/>
      <c r="F15" s="19"/>
      <c r="G15" s="43"/>
    </row>
    <row r="16" spans="1:32" x14ac:dyDescent="0.25">
      <c r="A16" s="17"/>
      <c r="B16" s="39">
        <f t="shared" si="1"/>
        <v>43475</v>
      </c>
      <c r="C16" s="40" t="str">
        <f t="shared" si="0"/>
        <v>четверг</v>
      </c>
      <c r="D16" s="41"/>
      <c r="E16" s="42"/>
      <c r="F16" s="19"/>
      <c r="G16" s="43"/>
    </row>
    <row r="17" spans="1:32" x14ac:dyDescent="0.25">
      <c r="A17" s="17"/>
      <c r="B17" s="39">
        <f t="shared" si="1"/>
        <v>43476</v>
      </c>
      <c r="C17" s="40" t="str">
        <f t="shared" si="0"/>
        <v>пятница</v>
      </c>
      <c r="D17" s="41"/>
      <c r="E17" s="42"/>
      <c r="F17" s="19"/>
      <c r="G17" s="43"/>
    </row>
    <row r="18" spans="1:32" x14ac:dyDescent="0.25">
      <c r="A18" s="17"/>
      <c r="B18" s="39">
        <f t="shared" si="1"/>
        <v>43477</v>
      </c>
      <c r="C18" s="40" t="str">
        <f t="shared" si="0"/>
        <v>суббота</v>
      </c>
      <c r="D18" s="41"/>
      <c r="E18" s="42"/>
      <c r="F18" s="19"/>
      <c r="G18" s="43"/>
    </row>
    <row r="19" spans="1:32" x14ac:dyDescent="0.25">
      <c r="A19" s="17"/>
      <c r="B19" s="39">
        <f t="shared" si="1"/>
        <v>43478</v>
      </c>
      <c r="C19" s="40" t="str">
        <f t="shared" si="0"/>
        <v>воскресенье</v>
      </c>
      <c r="D19" s="41"/>
      <c r="E19" s="42"/>
      <c r="F19" s="19"/>
      <c r="G19" s="43"/>
    </row>
    <row r="20" spans="1:32" x14ac:dyDescent="0.25">
      <c r="A20" s="17"/>
      <c r="B20" s="39">
        <f t="shared" si="1"/>
        <v>43479</v>
      </c>
      <c r="C20" s="40" t="str">
        <f t="shared" si="0"/>
        <v>понедельник</v>
      </c>
      <c r="D20" s="41"/>
      <c r="E20" s="42"/>
      <c r="F20" s="19"/>
      <c r="G20" s="43"/>
    </row>
    <row r="21" spans="1:32" x14ac:dyDescent="0.25">
      <c r="A21" s="17"/>
      <c r="B21" s="39">
        <f t="shared" si="1"/>
        <v>43480</v>
      </c>
      <c r="C21" s="40" t="str">
        <f t="shared" si="0"/>
        <v>вторник</v>
      </c>
      <c r="D21" s="41"/>
      <c r="E21" s="42"/>
      <c r="F21" s="19"/>
      <c r="G21" s="43"/>
    </row>
    <row r="22" spans="1:32" x14ac:dyDescent="0.25">
      <c r="A22" s="17"/>
      <c r="B22" s="39">
        <f t="shared" si="1"/>
        <v>43481</v>
      </c>
      <c r="C22" s="40" t="str">
        <f t="shared" si="0"/>
        <v>среда</v>
      </c>
      <c r="D22" s="41"/>
      <c r="E22" s="42"/>
      <c r="F22" s="19"/>
      <c r="G22" s="43"/>
    </row>
    <row r="23" spans="1:32" x14ac:dyDescent="0.25">
      <c r="A23" s="17"/>
      <c r="B23" s="39">
        <f t="shared" si="1"/>
        <v>43482</v>
      </c>
      <c r="C23" s="40" t="str">
        <f t="shared" si="0"/>
        <v>четверг</v>
      </c>
      <c r="D23" s="41"/>
      <c r="E23" s="42"/>
      <c r="F23" s="19"/>
      <c r="G23" s="43"/>
    </row>
    <row r="24" spans="1:32" x14ac:dyDescent="0.25">
      <c r="A24" s="17"/>
      <c r="B24" s="39">
        <f t="shared" si="1"/>
        <v>43483</v>
      </c>
      <c r="C24" s="40" t="str">
        <f t="shared" si="0"/>
        <v>пятница</v>
      </c>
      <c r="D24" s="41"/>
      <c r="E24" s="42"/>
      <c r="F24" s="19"/>
      <c r="G24" s="43"/>
    </row>
    <row r="25" spans="1:32" x14ac:dyDescent="0.25">
      <c r="A25" s="17"/>
      <c r="B25" s="39">
        <f t="shared" si="1"/>
        <v>43484</v>
      </c>
      <c r="C25" s="40" t="str">
        <f t="shared" si="0"/>
        <v>суббота</v>
      </c>
      <c r="D25" s="41"/>
      <c r="E25" s="42"/>
      <c r="F25" s="19"/>
      <c r="G25" s="43"/>
    </row>
    <row r="26" spans="1:32" x14ac:dyDescent="0.25">
      <c r="A26" s="17"/>
      <c r="B26" s="39">
        <f t="shared" si="1"/>
        <v>43485</v>
      </c>
      <c r="C26" s="40" t="str">
        <f t="shared" si="0"/>
        <v>воскресенье</v>
      </c>
      <c r="D26" s="41"/>
      <c r="E26" s="42"/>
      <c r="F26" s="19"/>
      <c r="G26" s="43"/>
    </row>
    <row r="27" spans="1:32" x14ac:dyDescent="0.25">
      <c r="A27" s="17"/>
      <c r="B27" s="39">
        <f t="shared" si="1"/>
        <v>43486</v>
      </c>
      <c r="C27" s="40" t="str">
        <f t="shared" si="0"/>
        <v>понедельник</v>
      </c>
      <c r="D27" s="41"/>
      <c r="E27" s="42"/>
      <c r="F27" s="19"/>
      <c r="G27" s="43"/>
      <c r="AA27" s="21"/>
      <c r="AF27" s="20"/>
    </row>
    <row r="28" spans="1:32" x14ac:dyDescent="0.25">
      <c r="A28" s="17"/>
      <c r="B28" s="39">
        <f t="shared" si="1"/>
        <v>43487</v>
      </c>
      <c r="C28" s="40" t="str">
        <f t="shared" si="0"/>
        <v>вторник</v>
      </c>
      <c r="D28" s="41"/>
      <c r="E28" s="42"/>
      <c r="F28" s="19"/>
      <c r="G28" s="43"/>
      <c r="AA28" s="21"/>
      <c r="AF28" s="20"/>
    </row>
    <row r="29" spans="1:32" x14ac:dyDescent="0.25">
      <c r="A29" s="17"/>
      <c r="B29" s="39">
        <f t="shared" si="1"/>
        <v>43488</v>
      </c>
      <c r="C29" s="40" t="str">
        <f t="shared" si="0"/>
        <v>среда</v>
      </c>
      <c r="D29" s="41"/>
      <c r="E29" s="42"/>
      <c r="F29" s="19"/>
      <c r="G29" s="43"/>
    </row>
    <row r="30" spans="1:32" x14ac:dyDescent="0.25">
      <c r="A30" s="17"/>
      <c r="B30" s="39">
        <f t="shared" si="1"/>
        <v>43489</v>
      </c>
      <c r="C30" s="40" t="str">
        <f t="shared" si="0"/>
        <v>четверг</v>
      </c>
      <c r="D30" s="41"/>
      <c r="E30" s="42"/>
      <c r="F30" s="19"/>
      <c r="G30" s="43"/>
    </row>
    <row r="31" spans="1:32" x14ac:dyDescent="0.25">
      <c r="A31" s="17"/>
      <c r="B31" s="39">
        <f t="shared" si="1"/>
        <v>43490</v>
      </c>
      <c r="C31" s="40" t="str">
        <f t="shared" si="0"/>
        <v>пятница</v>
      </c>
      <c r="D31" s="41"/>
      <c r="E31" s="42"/>
      <c r="F31" s="19"/>
      <c r="G31" s="43"/>
    </row>
    <row r="32" spans="1:32" x14ac:dyDescent="0.25">
      <c r="A32" s="17"/>
      <c r="B32" s="39">
        <f t="shared" si="1"/>
        <v>43491</v>
      </c>
      <c r="C32" s="40" t="str">
        <f t="shared" si="0"/>
        <v>суббота</v>
      </c>
      <c r="D32" s="41"/>
      <c r="E32" s="42"/>
      <c r="F32" s="19"/>
      <c r="G32" s="43"/>
    </row>
    <row r="33" spans="1:32" x14ac:dyDescent="0.25">
      <c r="A33" s="17"/>
      <c r="B33" s="39">
        <f t="shared" si="1"/>
        <v>43492</v>
      </c>
      <c r="C33" s="40" t="str">
        <f t="shared" si="0"/>
        <v>воскресенье</v>
      </c>
      <c r="D33" s="41"/>
      <c r="E33" s="42"/>
      <c r="F33" s="19"/>
      <c r="G33" s="43"/>
    </row>
    <row r="34" spans="1:32" x14ac:dyDescent="0.25">
      <c r="A34" s="17"/>
      <c r="B34" s="39">
        <f t="shared" si="1"/>
        <v>43493</v>
      </c>
      <c r="C34" s="40" t="str">
        <f t="shared" si="0"/>
        <v>понедельник</v>
      </c>
      <c r="D34" s="41"/>
      <c r="E34" s="42"/>
      <c r="F34" s="19"/>
      <c r="G34" s="43"/>
    </row>
    <row r="35" spans="1:32" x14ac:dyDescent="0.25">
      <c r="A35" s="17"/>
      <c r="B35" s="39">
        <f t="shared" si="1"/>
        <v>43494</v>
      </c>
      <c r="C35" s="40" t="str">
        <f t="shared" si="0"/>
        <v>вторник</v>
      </c>
      <c r="D35" s="41"/>
      <c r="E35" s="42"/>
      <c r="F35" s="19"/>
      <c r="G35" s="43"/>
    </row>
    <row r="36" spans="1:32" x14ac:dyDescent="0.25">
      <c r="A36" s="17"/>
      <c r="B36" s="39">
        <f t="shared" si="1"/>
        <v>43495</v>
      </c>
      <c r="C36" s="40" t="str">
        <f t="shared" si="0"/>
        <v>среда</v>
      </c>
      <c r="D36" s="41"/>
      <c r="E36" s="42"/>
      <c r="F36" s="19"/>
      <c r="G36" s="43"/>
    </row>
    <row r="37" spans="1:32" x14ac:dyDescent="0.25">
      <c r="A37" s="17"/>
      <c r="B37" s="45">
        <f t="shared" si="1"/>
        <v>43496</v>
      </c>
      <c r="C37" s="46" t="str">
        <f t="shared" si="0"/>
        <v>четверг</v>
      </c>
      <c r="D37" s="47"/>
      <c r="E37" s="48"/>
      <c r="F37" s="19"/>
      <c r="G37" s="49"/>
    </row>
    <row r="38" spans="1:32" s="33" customFormat="1" ht="5.25" x14ac:dyDescent="0.25">
      <c r="A38" s="19"/>
      <c r="B38" s="19"/>
      <c r="C38" s="19"/>
      <c r="D38" s="19"/>
      <c r="E38" s="19"/>
      <c r="F38" s="19"/>
      <c r="G38" s="19"/>
    </row>
    <row r="39" spans="1:32" s="44" customFormat="1" x14ac:dyDescent="0.25">
      <c r="A39" s="50"/>
      <c r="B39" s="51" t="s">
        <v>5</v>
      </c>
      <c r="C39" s="52"/>
      <c r="D39" s="53"/>
      <c r="E39" s="54">
        <f>SUM(E7:E37)</f>
        <v>30</v>
      </c>
      <c r="F39" s="19"/>
      <c r="G39" s="55">
        <f>SUM(G7:G37)</f>
        <v>172217</v>
      </c>
      <c r="AF39" s="57"/>
    </row>
    <row r="40" spans="1:32" s="44" customFormat="1" x14ac:dyDescent="0.25">
      <c r="A40" s="50"/>
      <c r="B40" s="58" t="s">
        <v>6</v>
      </c>
      <c r="C40" s="59"/>
      <c r="D40" s="60">
        <f t="shared" ref="D40:G40" si="2">IFERROR(AVERAGE(D7:D37),0)</f>
        <v>-18</v>
      </c>
      <c r="E40" s="61">
        <f t="shared" si="2"/>
        <v>30</v>
      </c>
      <c r="F40" s="19"/>
      <c r="G40" s="62">
        <f t="shared" si="2"/>
        <v>172217</v>
      </c>
      <c r="H40" s="56"/>
      <c r="I40" s="56"/>
      <c r="J40" s="56"/>
      <c r="K40" s="56"/>
      <c r="L40" s="56"/>
      <c r="M40" s="56"/>
      <c r="N40" s="56"/>
      <c r="AF40" s="57"/>
    </row>
    <row r="41" spans="1:32" s="24" customFormat="1" ht="5.25" x14ac:dyDescent="0.25">
      <c r="A41" s="19"/>
      <c r="B41" s="19"/>
      <c r="C41" s="19"/>
      <c r="D41" s="19"/>
      <c r="E41" s="19"/>
      <c r="F41" s="19"/>
      <c r="G41" s="19"/>
      <c r="H41" s="23"/>
      <c r="I41" s="23"/>
      <c r="J41" s="23"/>
      <c r="K41" s="23"/>
      <c r="L41" s="23"/>
      <c r="M41" s="23"/>
      <c r="N41" s="23"/>
      <c r="AF41" s="25"/>
    </row>
    <row r="42" spans="1:32" s="21" customFormat="1" x14ac:dyDescent="0.25">
      <c r="F42" s="63"/>
    </row>
    <row r="43" spans="1:32" s="21" customFormat="1" x14ac:dyDescent="0.25">
      <c r="F43" s="63"/>
    </row>
    <row r="44" spans="1:32" s="21" customFormat="1" x14ac:dyDescent="0.25">
      <c r="F44" s="63"/>
    </row>
    <row r="45" spans="1:32" s="21" customFormat="1" x14ac:dyDescent="0.25">
      <c r="F45" s="63"/>
    </row>
    <row r="46" spans="1:32" s="21" customFormat="1" x14ac:dyDescent="0.25">
      <c r="F46" s="63"/>
    </row>
    <row r="47" spans="1:32" s="21" customFormat="1" x14ac:dyDescent="0.25">
      <c r="F47" s="63"/>
    </row>
    <row r="48" spans="1:32" s="21" customFormat="1" x14ac:dyDescent="0.25">
      <c r="F48" s="63"/>
    </row>
    <row r="49" spans="2:6" s="21" customFormat="1" x14ac:dyDescent="0.25">
      <c r="F49" s="63"/>
    </row>
    <row r="50" spans="2:6" s="21" customFormat="1" x14ac:dyDescent="0.25">
      <c r="F50" s="63"/>
    </row>
    <row r="51" spans="2:6" s="21" customFormat="1" x14ac:dyDescent="0.25">
      <c r="F51" s="63"/>
    </row>
    <row r="52" spans="2:6" s="21" customFormat="1" x14ac:dyDescent="0.25">
      <c r="F52" s="63"/>
    </row>
    <row r="53" spans="2:6" s="21" customFormat="1" x14ac:dyDescent="0.25">
      <c r="F53" s="63"/>
    </row>
    <row r="54" spans="2:6" s="21" customFormat="1" x14ac:dyDescent="0.25">
      <c r="F54" s="63"/>
    </row>
    <row r="55" spans="2:6" s="21" customFormat="1" x14ac:dyDescent="0.25">
      <c r="F55" s="63"/>
    </row>
    <row r="56" spans="2:6" s="21" customFormat="1" x14ac:dyDescent="0.25">
      <c r="F56" s="63"/>
    </row>
    <row r="57" spans="2:6" s="21" customFormat="1" x14ac:dyDescent="0.25">
      <c r="F57" s="63"/>
    </row>
    <row r="58" spans="2:6" s="21" customFormat="1" x14ac:dyDescent="0.25">
      <c r="F58" s="63"/>
    </row>
    <row r="59" spans="2:6" s="21" customFormat="1" x14ac:dyDescent="0.25">
      <c r="F59" s="63"/>
    </row>
    <row r="60" spans="2:6" s="21" customFormat="1" x14ac:dyDescent="0.25">
      <c r="F60" s="63"/>
    </row>
    <row r="61" spans="2:6" s="21" customFormat="1" x14ac:dyDescent="0.25">
      <c r="F61" s="63"/>
    </row>
    <row r="62" spans="2:6" s="21" customFormat="1" x14ac:dyDescent="0.25">
      <c r="B62" s="64"/>
      <c r="F62" s="63"/>
    </row>
    <row r="63" spans="2:6" s="21" customFormat="1" x14ac:dyDescent="0.25">
      <c r="F63" s="63"/>
    </row>
    <row r="64" spans="2:6" s="21" customFormat="1" x14ac:dyDescent="0.25">
      <c r="F64" s="63"/>
    </row>
    <row r="65" spans="6:6" s="21" customFormat="1" x14ac:dyDescent="0.25">
      <c r="F65" s="63"/>
    </row>
    <row r="66" spans="6:6" s="21" customFormat="1" x14ac:dyDescent="0.25">
      <c r="F66" s="63"/>
    </row>
    <row r="67" spans="6:6" s="21" customFormat="1" x14ac:dyDescent="0.25">
      <c r="F67" s="63"/>
    </row>
    <row r="68" spans="6:6" s="21" customFormat="1" x14ac:dyDescent="0.25">
      <c r="F68" s="63"/>
    </row>
    <row r="69" spans="6:6" s="21" customFormat="1" x14ac:dyDescent="0.25">
      <c r="F69" s="63"/>
    </row>
    <row r="70" spans="6:6" s="21" customFormat="1" x14ac:dyDescent="0.25">
      <c r="F70" s="63"/>
    </row>
    <row r="71" spans="6:6" s="21" customFormat="1" x14ac:dyDescent="0.25">
      <c r="F71" s="63"/>
    </row>
  </sheetData>
  <protectedRanges>
    <protectedRange sqref="G2 B4:C5 B7:D37" name="Диапазон1"/>
  </protectedRanges>
  <mergeCells count="6">
    <mergeCell ref="B39:C39"/>
    <mergeCell ref="B40:C40"/>
    <mergeCell ref="B4:B5"/>
    <mergeCell ref="C4:C5"/>
    <mergeCell ref="D4:D5"/>
    <mergeCell ref="E4:E5"/>
  </mergeCells>
  <conditionalFormatting sqref="B7:E37 G7:G37">
    <cfRule type="expression" dxfId="1" priority="24">
      <formula>$C7="понедельник"</formula>
    </cfRule>
  </conditionalFormatting>
  <conditionalFormatting sqref="G7:G3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">
      <formula1>Месяц</formula1>
    </dataValidation>
  </dataValidations>
  <pageMargins left="0.39370078740157483" right="0.19685039370078741" top="1.1811023622047245" bottom="1.3779527559055118" header="0.31496062992125984" footer="0.31496062992125984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Петрович</dc:creator>
  <cp:lastModifiedBy>Сергей Петрович</cp:lastModifiedBy>
  <dcterms:created xsi:type="dcterms:W3CDTF">2019-01-05T06:08:22Z</dcterms:created>
  <dcterms:modified xsi:type="dcterms:W3CDTF">2019-01-05T06:52:50Z</dcterms:modified>
</cp:coreProperties>
</file>