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Library/Containers/com.microsoft.Excel/Data/Downloads/"/>
    </mc:Choice>
  </mc:AlternateContent>
  <xr:revisionPtr revIDLastSave="0" documentId="13_ncr:1_{1A65003C-C726-7C49-A895-07EEF7FF979B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7" r:id="rId1"/>
    <sheet name="Лист2" sheetId="8" r:id="rId2"/>
  </sheets>
  <calcPr calcId="181029"/>
</workbook>
</file>

<file path=xl/calcChain.xml><?xml version="1.0" encoding="utf-8"?>
<calcChain xmlns="http://schemas.openxmlformats.org/spreadsheetml/2006/main">
  <c r="A8" i="7" l="1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7" i="7"/>
  <c r="J8" i="7" s="1"/>
  <c r="I12" i="7" l="1"/>
  <c r="J11" i="7"/>
  <c r="I7" i="7"/>
  <c r="I11" i="7"/>
  <c r="J7" i="7"/>
  <c r="J10" i="7"/>
  <c r="I10" i="7"/>
  <c r="J13" i="7"/>
  <c r="J9" i="7"/>
  <c r="I8" i="7"/>
  <c r="I13" i="7"/>
  <c r="I9" i="7"/>
  <c r="J12" i="7"/>
  <c r="J10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I10" i="8" s="1"/>
  <c r="I8" i="8" l="1" a="1"/>
  <c r="I8" i="8" s="1"/>
  <c r="J9" i="8" a="1"/>
  <c r="J9" i="8" s="1"/>
  <c r="J6" i="8" a="1"/>
  <c r="J6" i="8" s="1"/>
  <c r="J5" i="8" a="1"/>
  <c r="J5" i="8" s="1"/>
  <c r="J4" i="8" a="1"/>
  <c r="J4" i="8" s="1"/>
  <c r="I9" i="8" a="1"/>
  <c r="I9" i="8" s="1"/>
  <c r="J7" i="8" a="1"/>
  <c r="J7" i="8" s="1"/>
  <c r="I5" i="8" a="1"/>
  <c r="I5" i="8" s="1"/>
  <c r="I4" i="8" a="1"/>
  <c r="I4" i="8" s="1"/>
  <c r="J8" i="8" a="1"/>
  <c r="J8" i="8" s="1"/>
  <c r="I7" i="8" a="1"/>
  <c r="I7" i="8" s="1"/>
  <c r="I6" i="8" a="1"/>
  <c r="I6" i="8" s="1"/>
</calcChain>
</file>

<file path=xl/sharedStrings.xml><?xml version="1.0" encoding="utf-8"?>
<sst xmlns="http://schemas.openxmlformats.org/spreadsheetml/2006/main" count="120" uniqueCount="20">
  <si>
    <t>Бородавкина Ольга Дмитриевна</t>
  </si>
  <si>
    <t>Киселева Олеся Алексеевна</t>
  </si>
  <si>
    <t>Кырстя Сергей Сергеевич</t>
  </si>
  <si>
    <t>Ухарская Ольга Игоревна</t>
  </si>
  <si>
    <t>Варфоломеева Любовь Сергеевна</t>
  </si>
  <si>
    <t>Кравцова Виктория Витальевна</t>
  </si>
  <si>
    <t>Кулапина Лидия Викторовна</t>
  </si>
  <si>
    <t>Приход</t>
  </si>
  <si>
    <t>уход</t>
  </si>
  <si>
    <t xml:space="preserve">Добрый день! Существует два файла. </t>
  </si>
  <si>
    <t>1 (таблица слева) где будет отображаться приход сотрудника на работу и уход сотрудника с работы (дата и время)</t>
  </si>
  <si>
    <t>Кравцов  Виталий Васильевич</t>
  </si>
  <si>
    <t>Варфоломеева Надежда Сергеевна</t>
  </si>
  <si>
    <t>Кулапина Василиса Викторовна</t>
  </si>
  <si>
    <t>Кырстя Вадим Сергеевич</t>
  </si>
  <si>
    <t>Ухарская Надежда Игоревна</t>
  </si>
  <si>
    <t>Бородавкина Наталья Дмитриевна</t>
  </si>
  <si>
    <t>Киселева Марина Алексеевна</t>
  </si>
  <si>
    <t>и так я прописал формулу где, если в течение одного дня человек пришел и ушёл, то считает время проведенное на работе, однако,  некоторые сотрудники работают по графику сутки/трое или сутки/двое, таким образом пришёл на работу 10 ноября в 8:00? а ушел 11 ноября в 9:00 и в этом случае не считает как нужно что приведено в примере ячеек I7 и I8</t>
  </si>
  <si>
    <t>2 таблица имеет вид календаря, что бы проставить информацию согласно таблице 1 в какой день человек был на работе и сколько времени отработал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</si>
</sst>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14" fontId="0" fillId="3" borderId="1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14" zoomScaleNormal="115" workbookViewId="0">
      <selection activeCell="D20" sqref="D20"/>
    </sheetView>
  </sheetViews>
  <sheetFormatPr baseColWidth="10" defaultColWidth="8.83203125" defaultRowHeight="15"/>
  <cols>
    <col min="2" max="2" width="46.6640625" customWidth="1"/>
    <col min="4" max="4" width="12" customWidth="1"/>
    <col min="7" max="7" width="16.5" customWidth="1"/>
    <col min="8" max="8" width="38.6640625" customWidth="1"/>
    <col min="9" max="9" width="14.83203125" customWidth="1"/>
    <col min="10" max="10" width="11.1640625" bestFit="1" customWidth="1"/>
    <col min="11" max="12" width="11.33203125" customWidth="1"/>
  </cols>
  <sheetData>
    <row r="1" spans="1:12" ht="18.75" customHeight="1">
      <c r="C1" s="17" t="s">
        <v>9</v>
      </c>
      <c r="D1" s="17"/>
      <c r="E1" s="17"/>
      <c r="F1" s="17"/>
      <c r="G1" s="17"/>
      <c r="H1" s="17"/>
      <c r="I1" s="17"/>
      <c r="J1" s="17"/>
    </row>
    <row r="2" spans="1:12" ht="14.25" customHeight="1">
      <c r="C2" s="17" t="s">
        <v>10</v>
      </c>
      <c r="D2" s="17"/>
      <c r="E2" s="17"/>
      <c r="F2" s="17"/>
      <c r="G2" s="17"/>
      <c r="H2" s="17"/>
      <c r="I2" s="17"/>
      <c r="J2" s="17"/>
    </row>
    <row r="3" spans="1:12" ht="30.75" customHeight="1">
      <c r="C3" s="17" t="s">
        <v>19</v>
      </c>
      <c r="D3" s="17"/>
      <c r="E3" s="17"/>
      <c r="F3" s="17"/>
      <c r="G3" s="17"/>
      <c r="H3" s="17"/>
      <c r="I3" s="17"/>
      <c r="J3" s="17"/>
    </row>
    <row r="4" spans="1:12" ht="45.75" customHeight="1">
      <c r="C4" s="17" t="s">
        <v>18</v>
      </c>
      <c r="D4" s="17"/>
      <c r="E4" s="17"/>
      <c r="F4" s="17"/>
      <c r="G4" s="17"/>
      <c r="H4" s="17"/>
      <c r="I4" s="17"/>
      <c r="J4" s="17"/>
    </row>
    <row r="5" spans="1:12" ht="16">
      <c r="H5" s="13"/>
    </row>
    <row r="6" spans="1:12" ht="16">
      <c r="H6" s="13"/>
      <c r="I6" s="6">
        <v>43414</v>
      </c>
      <c r="J6" s="6">
        <v>43415</v>
      </c>
      <c r="K6" s="6">
        <v>43416</v>
      </c>
      <c r="L6" s="6">
        <v>43417</v>
      </c>
    </row>
    <row r="7" spans="1:12" ht="17">
      <c r="A7" t="str">
        <f>B7&amp;C7&amp;D7</f>
        <v>Варфоломеева Надежда СергеевнаПриход43414</v>
      </c>
      <c r="B7" s="2" t="s">
        <v>12</v>
      </c>
      <c r="C7" t="s">
        <v>7</v>
      </c>
      <c r="D7" s="14">
        <v>43414</v>
      </c>
      <c r="E7" s="7">
        <v>0.3611111111111111</v>
      </c>
      <c r="H7" s="2" t="s">
        <v>12</v>
      </c>
      <c r="I7" s="15">
        <f>IFERROR(VLOOKUP($H7&amp;"уход"&amp;I$6,$A$7:$E$30,5,0),1)-VLOOKUP($H7&amp;"Приход"&amp;I$6,$A$7:$E$30,5,0)</f>
        <v>0.63888888888888884</v>
      </c>
      <c r="J7" s="16">
        <f>IFERROR(VLOOKUP($H7&amp;"уход"&amp;J$6,$A$7:$E$30,5,0),1)-IFERROR(VLOOKUP($H7&amp;"Приход"&amp;J$6,$A$7:$E$30,5,0),0)</f>
        <v>0.79166666666666663</v>
      </c>
      <c r="K7" s="7"/>
      <c r="L7" s="7"/>
    </row>
    <row r="8" spans="1:12" ht="17">
      <c r="A8" t="str">
        <f t="shared" ref="A8:A30" si="0">B8&amp;C8&amp;D8</f>
        <v>Кравцов  Виталий ВасильевичПриход43414</v>
      </c>
      <c r="B8" s="1" t="s">
        <v>11</v>
      </c>
      <c r="C8" t="s">
        <v>7</v>
      </c>
      <c r="D8" s="14">
        <v>43414</v>
      </c>
      <c r="E8" s="7">
        <v>0.3611111111111111</v>
      </c>
      <c r="H8" s="1" t="s">
        <v>11</v>
      </c>
      <c r="I8" s="15">
        <f>IFERROR(VLOOKUP($H8&amp;"уход"&amp;I$6,$A$7:$E$30,5,0),1)-VLOOKUP($H8&amp;"Приход"&amp;I$6,$A$7:$E$30,5,0)</f>
        <v>0.63888888888888884</v>
      </c>
      <c r="J8" s="16">
        <f>IFERROR(VLOOKUP($H8&amp;"уход"&amp;J$6,$A$7:$E$30,5,0),1)-IFERROR(VLOOKUP($H8&amp;"Приход"&amp;J$6,$A$7:$E$30,5,0),0)</f>
        <v>0.78472222222222221</v>
      </c>
    </row>
    <row r="9" spans="1:12" ht="17">
      <c r="A9" t="str">
        <f t="shared" si="0"/>
        <v>Кулапина Василиса ВикторовнаПриход43414</v>
      </c>
      <c r="B9" s="1" t="s">
        <v>13</v>
      </c>
      <c r="C9" t="s">
        <v>7</v>
      </c>
      <c r="D9" s="6">
        <v>43414</v>
      </c>
      <c r="E9" s="7">
        <v>0.35416666666666669</v>
      </c>
      <c r="H9" s="1" t="s">
        <v>13</v>
      </c>
      <c r="I9" s="16">
        <f>IFERROR(VLOOKUP($H9&amp;"уход"&amp;I$6,$A$7:$E$30,5,0),1)-VLOOKUP($H9&amp;"Приход"&amp;I$6,$A$7:$E$30,5,0)</f>
        <v>0.32638888888888878</v>
      </c>
      <c r="J9" s="16">
        <f>IFERROR(VLOOKUP($H9&amp;"уход"&amp;J$6,$A$7:$E$30,5,0),1)-IFERROR(VLOOKUP($H9&amp;"Приход"&amp;J$6,$A$7:$E$30,5,0),0)</f>
        <v>0.39930555555555547</v>
      </c>
    </row>
    <row r="10" spans="1:12" ht="17">
      <c r="A10" t="str">
        <f t="shared" si="0"/>
        <v>Кырстя Вадим СергеевичПриход43414</v>
      </c>
      <c r="B10" s="1" t="s">
        <v>14</v>
      </c>
      <c r="C10" t="s">
        <v>7</v>
      </c>
      <c r="D10" s="6">
        <v>43414</v>
      </c>
      <c r="E10" s="7">
        <v>0.33333333333333331</v>
      </c>
      <c r="H10" s="1" t="s">
        <v>14</v>
      </c>
      <c r="I10" s="16">
        <f>IFERROR(VLOOKUP($H10&amp;"уход"&amp;I$6,$A$7:$E$30,5,0),1)-VLOOKUP($H10&amp;"Приход"&amp;I$6,$A$7:$E$30,5,0)</f>
        <v>0.3</v>
      </c>
      <c r="J10" s="16">
        <f>IFERROR(VLOOKUP($H10&amp;"уход"&amp;J$6,$A$7:$E$30,5,0),1)-IFERROR(VLOOKUP($H10&amp;"Приход"&amp;J$6,$A$7:$E$30,5,0),0)</f>
        <v>0.31597222222222227</v>
      </c>
    </row>
    <row r="11" spans="1:12" ht="17">
      <c r="A11" t="str">
        <f t="shared" si="0"/>
        <v>Ухарская Надежда ИгоревнаПриход43414</v>
      </c>
      <c r="B11" s="1" t="s">
        <v>15</v>
      </c>
      <c r="C11" t="s">
        <v>7</v>
      </c>
      <c r="D11" s="6">
        <v>43414</v>
      </c>
      <c r="E11" s="7">
        <v>0.35972222222222222</v>
      </c>
      <c r="H11" s="1" t="s">
        <v>15</v>
      </c>
      <c r="I11" s="16">
        <f>IFERROR(VLOOKUP($H11&amp;"уход"&amp;I$6,$A$7:$E$30,5,0),1)-VLOOKUP($H11&amp;"Приход"&amp;I$6,$A$7:$E$30,5,0)</f>
        <v>0.45972222222222231</v>
      </c>
      <c r="J11" s="16">
        <f>IFERROR(VLOOKUP($H11&amp;"уход"&amp;J$6,$A$7:$E$30,5,0),1)-IFERROR(VLOOKUP($H11&amp;"Приход"&amp;J$6,$A$7:$E$30,5,0),0)</f>
        <v>0.30555555555555552</v>
      </c>
    </row>
    <row r="12" spans="1:12" ht="17">
      <c r="A12" t="str">
        <f t="shared" si="0"/>
        <v>Бородавкина Наталья ДмитриевнаПриход43414</v>
      </c>
      <c r="B12" s="2" t="s">
        <v>16</v>
      </c>
      <c r="C12" t="s">
        <v>7</v>
      </c>
      <c r="D12" s="6">
        <v>43414</v>
      </c>
      <c r="E12" s="7">
        <v>0.3611111111111111</v>
      </c>
      <c r="H12" s="2" t="s">
        <v>16</v>
      </c>
      <c r="I12" s="16">
        <f>IFERROR(VLOOKUP($H12&amp;"уход"&amp;I$6,$A$7:$E$30,5,0),1)-VLOOKUP($H12&amp;"Приход"&amp;I$6,$A$7:$E$30,5,0)</f>
        <v>0.46875000000000006</v>
      </c>
      <c r="J12" s="16">
        <f>IFERROR(VLOOKUP($H12&amp;"уход"&amp;J$6,$A$7:$E$30,5,0),1)-IFERROR(VLOOKUP($H12&amp;"Приход"&amp;J$6,$A$7:$E$30,5,0),0)</f>
        <v>0.18749999999999994</v>
      </c>
    </row>
    <row r="13" spans="1:12" ht="17">
      <c r="A13" t="str">
        <f t="shared" si="0"/>
        <v>Киселева Марина АлексеевнаПриход43414</v>
      </c>
      <c r="B13" s="9" t="s">
        <v>17</v>
      </c>
      <c r="C13" t="s">
        <v>7</v>
      </c>
      <c r="D13" s="6">
        <v>43414</v>
      </c>
      <c r="E13" s="7">
        <v>0.3611111111111111</v>
      </c>
      <c r="H13" s="9" t="s">
        <v>17</v>
      </c>
      <c r="I13" s="16">
        <f>IFERROR(VLOOKUP($H13&amp;"уход"&amp;I$6,$A$7:$E$30,5,0),1)-VLOOKUP($H13&amp;"Приход"&amp;I$6,$A$7:$E$30,5,0)</f>
        <v>0.5625</v>
      </c>
      <c r="J13" s="16">
        <f>IFERROR(VLOOKUP($H13&amp;"уход"&amp;J$6,$A$7:$E$30,5,0),1)-IFERROR(VLOOKUP($H13&amp;"Приход"&amp;J$6,$A$7:$E$30,5,0),0)</f>
        <v>0.6909722222222221</v>
      </c>
    </row>
    <row r="14" spans="1:12" ht="17">
      <c r="A14" t="str">
        <f t="shared" si="0"/>
        <v>Кулапина Василиса Викторовнауход43414</v>
      </c>
      <c r="B14" s="5" t="s">
        <v>13</v>
      </c>
      <c r="C14" s="4" t="s">
        <v>8</v>
      </c>
      <c r="D14" s="6">
        <v>43414</v>
      </c>
      <c r="E14" s="7">
        <v>0.68055555555555547</v>
      </c>
      <c r="H14" s="13"/>
      <c r="I14" s="11"/>
      <c r="J14" s="12"/>
    </row>
    <row r="15" spans="1:12" ht="17">
      <c r="A15" t="str">
        <f t="shared" si="0"/>
        <v>Кырстя Вадим Сергеевичуход43414</v>
      </c>
      <c r="B15" s="5" t="s">
        <v>14</v>
      </c>
      <c r="C15" s="4" t="s">
        <v>8</v>
      </c>
      <c r="D15" s="6">
        <v>43414</v>
      </c>
      <c r="E15" s="7">
        <v>0.6333333333333333</v>
      </c>
      <c r="H15" s="13"/>
      <c r="I15" s="11"/>
      <c r="J15" s="12"/>
    </row>
    <row r="16" spans="1:12" ht="17">
      <c r="A16" t="str">
        <f t="shared" si="0"/>
        <v>Ухарская Надежда Игоревнауход43414</v>
      </c>
      <c r="B16" s="3" t="s">
        <v>15</v>
      </c>
      <c r="C16" s="4" t="s">
        <v>8</v>
      </c>
      <c r="D16" s="6">
        <v>43414</v>
      </c>
      <c r="E16" s="7">
        <v>0.81944444444444453</v>
      </c>
      <c r="H16" s="13"/>
      <c r="I16" s="11"/>
      <c r="J16" s="12"/>
    </row>
    <row r="17" spans="1:10" ht="17">
      <c r="A17" t="str">
        <f t="shared" si="0"/>
        <v>Бородавкина Наталья Дмитриевнауход43414</v>
      </c>
      <c r="B17" s="5" t="s">
        <v>16</v>
      </c>
      <c r="C17" s="4" t="s">
        <v>8</v>
      </c>
      <c r="D17" s="6">
        <v>43414</v>
      </c>
      <c r="E17" s="7">
        <v>0.82986111111111116</v>
      </c>
      <c r="H17" s="10"/>
      <c r="I17" s="11"/>
      <c r="J17" s="12"/>
    </row>
    <row r="18" spans="1:10" ht="17">
      <c r="A18" t="str">
        <f t="shared" si="0"/>
        <v>Киселева Марина Алексеевнауход43414</v>
      </c>
      <c r="B18" s="5" t="s">
        <v>17</v>
      </c>
      <c r="C18" s="4" t="s">
        <v>8</v>
      </c>
      <c r="D18" s="6">
        <v>43414</v>
      </c>
      <c r="E18" s="7">
        <v>0.92361111111111116</v>
      </c>
      <c r="H18" s="13"/>
      <c r="I18" s="11"/>
      <c r="J18" s="12"/>
    </row>
    <row r="19" spans="1:10" ht="16.5" customHeight="1">
      <c r="A19" t="str">
        <f t="shared" si="0"/>
        <v>Кулапина Василиса ВикторовнаПриход43415</v>
      </c>
      <c r="B19" s="1" t="s">
        <v>13</v>
      </c>
      <c r="C19" t="s">
        <v>7</v>
      </c>
      <c r="D19" s="6">
        <v>43415</v>
      </c>
      <c r="E19" s="7">
        <v>0.28125</v>
      </c>
      <c r="I19" s="11"/>
      <c r="J19" s="12"/>
    </row>
    <row r="20" spans="1:10" ht="17">
      <c r="A20" t="str">
        <f t="shared" si="0"/>
        <v>Кырстя Вадим СергеевичПриход43415</v>
      </c>
      <c r="B20" s="1" t="s">
        <v>14</v>
      </c>
      <c r="C20" t="s">
        <v>7</v>
      </c>
      <c r="D20" s="6">
        <v>43415</v>
      </c>
      <c r="E20" s="7">
        <v>0.32291666666666669</v>
      </c>
      <c r="I20" s="11"/>
      <c r="J20" s="12"/>
    </row>
    <row r="21" spans="1:10" ht="17">
      <c r="A21" t="str">
        <f t="shared" si="0"/>
        <v>Ухарская Надежда ИгоревнаПриход43415</v>
      </c>
      <c r="B21" s="2" t="s">
        <v>15</v>
      </c>
      <c r="C21" t="s">
        <v>7</v>
      </c>
      <c r="D21" s="6">
        <v>43415</v>
      </c>
      <c r="E21" s="7">
        <v>0.31944444444444448</v>
      </c>
      <c r="I21" s="11"/>
      <c r="J21" s="12"/>
    </row>
    <row r="22" spans="1:10" ht="17">
      <c r="A22" t="str">
        <f t="shared" si="0"/>
        <v>Бородавкина Наталья ДмитриевнаПриход43415</v>
      </c>
      <c r="B22" s="1" t="s">
        <v>16</v>
      </c>
      <c r="C22" t="s">
        <v>7</v>
      </c>
      <c r="D22" s="6">
        <v>43415</v>
      </c>
      <c r="E22" s="7">
        <v>0.35416666666666669</v>
      </c>
      <c r="H22" s="10"/>
      <c r="I22" s="11"/>
      <c r="J22" s="12"/>
    </row>
    <row r="23" spans="1:10" ht="17">
      <c r="A23" t="str">
        <f t="shared" si="0"/>
        <v>Киселева Марина АлексеевнаПриход43415</v>
      </c>
      <c r="B23" s="1" t="s">
        <v>17</v>
      </c>
      <c r="C23" t="s">
        <v>7</v>
      </c>
      <c r="D23" s="6">
        <v>43415</v>
      </c>
      <c r="E23" s="7">
        <v>0.30208333333333331</v>
      </c>
      <c r="H23" s="13"/>
      <c r="I23" s="11"/>
      <c r="J23" s="12"/>
    </row>
    <row r="24" spans="1:10" ht="17">
      <c r="A24" t="str">
        <f t="shared" si="0"/>
        <v>Варфоломеева Надежда Сергеевнауход43415</v>
      </c>
      <c r="B24" s="3" t="s">
        <v>12</v>
      </c>
      <c r="C24" s="4" t="s">
        <v>8</v>
      </c>
      <c r="D24" s="6">
        <v>43415</v>
      </c>
      <c r="E24" s="7">
        <v>0.79166666666666663</v>
      </c>
      <c r="H24" s="10"/>
      <c r="I24" s="11"/>
      <c r="J24" s="12"/>
    </row>
    <row r="25" spans="1:10" ht="17">
      <c r="A25" t="str">
        <f t="shared" si="0"/>
        <v>Кравцов  Виталий Васильевичуход43415</v>
      </c>
      <c r="B25" s="5" t="s">
        <v>11</v>
      </c>
      <c r="C25" s="4" t="s">
        <v>8</v>
      </c>
      <c r="D25" s="6">
        <v>43415</v>
      </c>
      <c r="E25" s="7">
        <v>0.78472222222222221</v>
      </c>
      <c r="H25" s="13"/>
      <c r="I25" s="11"/>
      <c r="J25" s="12"/>
    </row>
    <row r="26" spans="1:10" ht="17">
      <c r="A26" t="str">
        <f t="shared" si="0"/>
        <v>Кулапина Василиса Викторовнауход43415</v>
      </c>
      <c r="B26" s="5" t="s">
        <v>13</v>
      </c>
      <c r="C26" s="4" t="s">
        <v>8</v>
      </c>
      <c r="D26" s="6">
        <v>43415</v>
      </c>
      <c r="E26" s="7">
        <v>0.68055555555555547</v>
      </c>
      <c r="H26" s="13"/>
      <c r="I26" s="11"/>
      <c r="J26" s="12"/>
    </row>
    <row r="27" spans="1:10" ht="17">
      <c r="A27" t="str">
        <f t="shared" si="0"/>
        <v>Кырстя Вадим Сергеевичуход43415</v>
      </c>
      <c r="B27" s="5" t="s">
        <v>14</v>
      </c>
      <c r="C27" s="4" t="s">
        <v>8</v>
      </c>
      <c r="D27" s="6">
        <v>43415</v>
      </c>
      <c r="E27" s="7">
        <v>0.63888888888888895</v>
      </c>
      <c r="H27" s="13"/>
      <c r="I27" s="11"/>
      <c r="J27" s="12"/>
    </row>
    <row r="28" spans="1:10" ht="17">
      <c r="A28" t="str">
        <f t="shared" si="0"/>
        <v>Ухарская Надежда Игоревнауход43415</v>
      </c>
      <c r="B28" s="3" t="s">
        <v>15</v>
      </c>
      <c r="C28" s="4" t="s">
        <v>8</v>
      </c>
      <c r="D28" s="6">
        <v>43415</v>
      </c>
      <c r="E28" s="7">
        <v>0.625</v>
      </c>
      <c r="H28" s="13"/>
      <c r="I28" s="11"/>
      <c r="J28" s="12"/>
    </row>
    <row r="29" spans="1:10" ht="17">
      <c r="A29" t="str">
        <f t="shared" si="0"/>
        <v>Бородавкина Наталья Дмитриевнауход43415</v>
      </c>
      <c r="B29" s="5" t="s">
        <v>16</v>
      </c>
      <c r="C29" s="4" t="s">
        <v>8</v>
      </c>
      <c r="D29" s="6">
        <v>43415</v>
      </c>
      <c r="E29" s="7">
        <v>0.54166666666666663</v>
      </c>
      <c r="H29" s="10"/>
      <c r="I29" s="11"/>
      <c r="J29" s="12"/>
    </row>
    <row r="30" spans="1:10" ht="17">
      <c r="A30" t="str">
        <f t="shared" si="0"/>
        <v>Киселева Марина Алексеевнауход43415</v>
      </c>
      <c r="B30" s="5" t="s">
        <v>17</v>
      </c>
      <c r="C30" s="4" t="s">
        <v>8</v>
      </c>
      <c r="D30" s="6">
        <v>43415</v>
      </c>
      <c r="E30" s="7">
        <v>0.99305555555555547</v>
      </c>
      <c r="H30" s="13"/>
      <c r="I30" s="12"/>
      <c r="J30" s="12"/>
    </row>
  </sheetData>
  <mergeCells count="4">
    <mergeCell ref="C1:J1"/>
    <mergeCell ref="C2:J2"/>
    <mergeCell ref="C4:J4"/>
    <mergeCell ref="C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1"/>
  <sheetViews>
    <sheetView workbookViewId="0">
      <selection activeCell="H23" sqref="H23"/>
    </sheetView>
  </sheetViews>
  <sheetFormatPr baseColWidth="10" defaultColWidth="8.83203125" defaultRowHeight="15"/>
  <cols>
    <col min="2" max="2" width="46.6640625" customWidth="1"/>
    <col min="4" max="4" width="12" customWidth="1"/>
    <col min="8" max="8" width="38.6640625" customWidth="1"/>
    <col min="9" max="9" width="14.83203125" customWidth="1"/>
    <col min="10" max="10" width="11.1640625" bestFit="1" customWidth="1"/>
    <col min="11" max="12" width="11.33203125" customWidth="1"/>
  </cols>
  <sheetData>
    <row r="3" spans="1:12">
      <c r="I3" s="6">
        <v>43414</v>
      </c>
      <c r="J3" s="6">
        <v>43415</v>
      </c>
      <c r="K3" s="6"/>
      <c r="L3" s="6"/>
    </row>
    <row r="4" spans="1:12" ht="17">
      <c r="A4" t="str">
        <f>B4&amp;C4</f>
        <v>Бородавкина Ольга ДмитриевнаПриход</v>
      </c>
      <c r="B4" s="2" t="s">
        <v>0</v>
      </c>
      <c r="C4" t="s">
        <v>7</v>
      </c>
      <c r="D4" s="6">
        <v>43414</v>
      </c>
      <c r="E4" s="7">
        <v>0.3611111111111111</v>
      </c>
      <c r="H4" s="2" t="s">
        <v>4</v>
      </c>
      <c r="I4" s="7" t="b">
        <f t="array" ref="I4">IFERROR(VLOOKUP($H4&amp;"Приход",IF($D$4:$D$31=I$3,$A$4:$E$31,""),3,0)="Приход","-")</f>
        <v>1</v>
      </c>
      <c r="J4" s="7" t="b">
        <f t="array" ref="J4">IFERROR(VLOOKUP($H4&amp;"Приход",IF($D$4:$D$31=J$3,$A$4:$E$31,""),3,0)="Приход","-")</f>
        <v>1</v>
      </c>
      <c r="K4" s="7"/>
      <c r="L4" s="7"/>
    </row>
    <row r="5" spans="1:12" ht="17">
      <c r="A5" t="str">
        <f t="shared" ref="A5:A31" si="0">B5&amp;C5</f>
        <v>Киселева Олеся АлексеевнаПриход</v>
      </c>
      <c r="B5" s="1" t="s">
        <v>1</v>
      </c>
      <c r="C5" t="s">
        <v>7</v>
      </c>
      <c r="D5" s="6">
        <v>43414</v>
      </c>
      <c r="E5" s="7">
        <v>0.3611111111111111</v>
      </c>
      <c r="H5" s="1" t="s">
        <v>5</v>
      </c>
      <c r="I5" s="7" t="b">
        <f t="array" ref="I5">IFERROR(VLOOKUP($H5&amp;"Приход",IF($D$4:$D$31=I$3,$A$4:$E$31,""),3,0)="Приход","-")</f>
        <v>1</v>
      </c>
      <c r="J5" s="7" t="b">
        <f t="array" ref="J5">IFERROR(VLOOKUP($H5&amp;"Приход",IF($D$4:$D$31=J$3,$A$4:$E$31,""),3,0)="Приход","-")</f>
        <v>1</v>
      </c>
    </row>
    <row r="6" spans="1:12" ht="17">
      <c r="A6" t="str">
        <f t="shared" si="0"/>
        <v>Приход</v>
      </c>
      <c r="B6" s="1"/>
      <c r="C6" t="s">
        <v>7</v>
      </c>
      <c r="D6" s="6">
        <v>43414</v>
      </c>
      <c r="E6" s="7">
        <v>0.35416666666666669</v>
      </c>
      <c r="H6" s="1" t="s">
        <v>6</v>
      </c>
      <c r="I6" s="7" t="b">
        <f t="array" ref="I6">IFERROR(VLOOKUP($H6&amp;"Приход",IF($D$4:$D$31=I$3,$A$4:$E$31,""),3,0)="Приход","-")</f>
        <v>1</v>
      </c>
      <c r="J6" s="7" t="b">
        <f t="array" ref="J6">IFERROR(VLOOKUP($H6&amp;"Приход",IF($D$4:$D$31=J$3,$A$4:$E$31,""),3,0)="Приход","-")</f>
        <v>1</v>
      </c>
    </row>
    <row r="7" spans="1:12" ht="17">
      <c r="A7" t="str">
        <f t="shared" si="0"/>
        <v>Ухарская Ольга ИгоревнаПриход</v>
      </c>
      <c r="B7" s="1" t="s">
        <v>3</v>
      </c>
      <c r="C7" t="s">
        <v>7</v>
      </c>
      <c r="D7" s="6">
        <v>43414</v>
      </c>
      <c r="E7" s="7">
        <v>0.33333333333333331</v>
      </c>
      <c r="H7" s="1" t="s">
        <v>2</v>
      </c>
      <c r="I7" s="7" t="str">
        <f t="array" ref="I7">IFERROR(VLOOKUP($H7&amp;"Приход",IF($D$4:$D$31=I$3,$A$4:$E$31,""),3,0)="Приход","-")</f>
        <v>-</v>
      </c>
      <c r="J7" s="7" t="b">
        <f t="array" ref="J7">IFERROR(VLOOKUP($H7&amp;"Приход",IF($D$4:$D$31=J$3,$A$4:$E$31,""),3,0)="Приход","-")</f>
        <v>1</v>
      </c>
    </row>
    <row r="8" spans="1:12" ht="17">
      <c r="A8" t="str">
        <f t="shared" si="0"/>
        <v>Варфоломеева Любовь СергеевнаПриход</v>
      </c>
      <c r="B8" s="3" t="s">
        <v>4</v>
      </c>
      <c r="C8" t="s">
        <v>7</v>
      </c>
      <c r="D8" s="6">
        <v>43414</v>
      </c>
      <c r="E8" s="7">
        <v>0.35972222222222222</v>
      </c>
      <c r="H8" s="1" t="s">
        <v>3</v>
      </c>
      <c r="I8" s="7" t="b">
        <f t="array" ref="I8">IFERROR(VLOOKUP($H8&amp;"Приход",IF($D$4:$D$31=I$3,$A$4:$E$31,""),3,0)="Приход","-")</f>
        <v>1</v>
      </c>
      <c r="J8" s="7" t="str">
        <f t="array" ref="J8">IFERROR(VLOOKUP($H8&amp;"Приход",IF($D$4:$D$31=J$3,$A$4:$E$31,""),3,0)="Приход","-")</f>
        <v>-</v>
      </c>
    </row>
    <row r="9" spans="1:12" ht="17">
      <c r="A9" t="str">
        <f t="shared" si="0"/>
        <v>Кравцова Виктория ВитальевнаПриход</v>
      </c>
      <c r="B9" s="1" t="s">
        <v>5</v>
      </c>
      <c r="C9" t="s">
        <v>7</v>
      </c>
      <c r="D9" s="6">
        <v>43414</v>
      </c>
      <c r="E9" s="7">
        <v>0.3611111111111111</v>
      </c>
      <c r="H9" s="2" t="s">
        <v>0</v>
      </c>
      <c r="I9" s="7" t="b">
        <f t="array" ref="I9">IFERROR(VLOOKUP($H9&amp;"Приход",IF($D$4:$D$31=I$3,$A$4:$E$31,""),3,0)="Приход","-")</f>
        <v>1</v>
      </c>
      <c r="J9" s="7" t="b">
        <f t="array" ref="J9">IFERROR(VLOOKUP($H9&amp;"Приход",IF($D$4:$D$31=J$3,$A$4:$E$31,""),3,0)="Приход","-")</f>
        <v>1</v>
      </c>
    </row>
    <row r="10" spans="1:12" ht="17">
      <c r="A10" t="str">
        <f t="shared" si="0"/>
        <v>Кулапина Лидия ВикторовнаПриход</v>
      </c>
      <c r="B10" s="1" t="s">
        <v>6</v>
      </c>
      <c r="C10" t="s">
        <v>7</v>
      </c>
      <c r="D10" s="6">
        <v>43414</v>
      </c>
      <c r="E10" s="7">
        <v>0.3611111111111111</v>
      </c>
      <c r="H10" s="1" t="s">
        <v>1</v>
      </c>
      <c r="I10" s="7" t="b">
        <f>IFERROR(VLOOKUP($H10&amp;"Приход",IF($D$4:$D$31=I$3,$A$4:$E$31,""),3,0)="Приход","-")</f>
        <v>1</v>
      </c>
      <c r="J10" s="7" t="str">
        <f>IFERROR(VLOOKUP($H10&amp;"Приход",IF($D$4:$D$31=J$3,$A$4:$E$31,""),3,0)="Приход","-")</f>
        <v>-</v>
      </c>
    </row>
    <row r="11" spans="1:12" ht="17">
      <c r="A11" t="str">
        <f t="shared" si="0"/>
        <v>Бородавкина Ольга Дмитриевнауход</v>
      </c>
      <c r="B11" s="3" t="s">
        <v>0</v>
      </c>
      <c r="C11" s="4" t="s">
        <v>8</v>
      </c>
      <c r="D11" s="6">
        <v>43415</v>
      </c>
      <c r="E11" s="7">
        <v>0.81944444444444453</v>
      </c>
      <c r="H11" s="2"/>
      <c r="I11" s="7"/>
      <c r="J11" s="8"/>
    </row>
    <row r="12" spans="1:12" ht="17">
      <c r="A12" t="str">
        <f t="shared" si="0"/>
        <v>Киселева Олеся Алексеевнауход</v>
      </c>
      <c r="B12" s="5" t="s">
        <v>1</v>
      </c>
      <c r="C12" s="4" t="s">
        <v>8</v>
      </c>
      <c r="D12" s="6">
        <v>43415</v>
      </c>
      <c r="E12" s="7">
        <v>0.81805555555555554</v>
      </c>
      <c r="H12" s="1"/>
      <c r="I12" s="7"/>
      <c r="J12" s="8"/>
    </row>
    <row r="13" spans="1:12" ht="17">
      <c r="A13" t="str">
        <f t="shared" si="0"/>
        <v>Кырстя Сергей Сергеевичуход</v>
      </c>
      <c r="B13" s="5" t="s">
        <v>2</v>
      </c>
      <c r="C13" s="4" t="s">
        <v>8</v>
      </c>
      <c r="D13" s="6">
        <v>43414</v>
      </c>
      <c r="E13" s="7">
        <v>0.8125</v>
      </c>
      <c r="H13" s="1"/>
      <c r="I13" s="7"/>
      <c r="J13" s="8"/>
    </row>
    <row r="14" spans="1:12" ht="17">
      <c r="A14" t="str">
        <f t="shared" si="0"/>
        <v>Ухарская Ольга Игоревнауход</v>
      </c>
      <c r="B14" s="5" t="s">
        <v>3</v>
      </c>
      <c r="C14" s="4" t="s">
        <v>8</v>
      </c>
      <c r="D14" s="6">
        <v>43414</v>
      </c>
      <c r="E14" s="7">
        <v>0.79166666666666663</v>
      </c>
      <c r="H14" s="1"/>
      <c r="I14" s="7"/>
      <c r="J14" s="8"/>
    </row>
    <row r="15" spans="1:12" ht="17">
      <c r="A15" t="str">
        <f t="shared" si="0"/>
        <v>Варфоломеева Любовь Сергеевнауход</v>
      </c>
      <c r="B15" s="3" t="s">
        <v>4</v>
      </c>
      <c r="C15" s="4" t="s">
        <v>8</v>
      </c>
      <c r="D15" s="6">
        <v>43414</v>
      </c>
      <c r="E15" s="7">
        <v>0.81944444444444453</v>
      </c>
      <c r="H15" s="1"/>
      <c r="I15" s="7"/>
      <c r="J15" s="8"/>
    </row>
    <row r="16" spans="1:12" ht="17">
      <c r="A16" t="str">
        <f t="shared" si="0"/>
        <v>Кравцова Виктория Витальевнауход</v>
      </c>
      <c r="B16" s="5" t="s">
        <v>5</v>
      </c>
      <c r="C16" s="4" t="s">
        <v>8</v>
      </c>
      <c r="D16" s="6">
        <v>43414</v>
      </c>
      <c r="E16" s="7">
        <v>0.81944444444444453</v>
      </c>
      <c r="H16" s="2"/>
      <c r="I16" s="7"/>
      <c r="J16" s="8"/>
    </row>
    <row r="17" spans="1:10" ht="17">
      <c r="A17" t="str">
        <f t="shared" si="0"/>
        <v>Кулапина Лидия Викторовнауход</v>
      </c>
      <c r="B17" s="5" t="s">
        <v>6</v>
      </c>
      <c r="C17" s="4" t="s">
        <v>8</v>
      </c>
      <c r="D17" s="6">
        <v>43414</v>
      </c>
      <c r="E17" s="7">
        <v>0.81944444444444453</v>
      </c>
      <c r="H17" s="1"/>
      <c r="I17" s="7"/>
      <c r="J17" s="8"/>
    </row>
    <row r="18" spans="1:10" ht="17">
      <c r="A18" t="str">
        <f t="shared" si="0"/>
        <v>Бородавкина Ольга ДмитриевнаПриход</v>
      </c>
      <c r="B18" s="2" t="s">
        <v>0</v>
      </c>
      <c r="C18" t="s">
        <v>7</v>
      </c>
      <c r="D18" s="6">
        <v>43415</v>
      </c>
      <c r="E18" s="7">
        <v>0.32083333333333336</v>
      </c>
      <c r="H18" s="2"/>
      <c r="I18" s="7"/>
      <c r="J18" s="8"/>
    </row>
    <row r="19" spans="1:10" ht="17">
      <c r="A19" t="str">
        <f t="shared" si="0"/>
        <v>Киселева Олеся АлексеевнаПриход</v>
      </c>
      <c r="B19" s="1" t="s">
        <v>1</v>
      </c>
      <c r="C19" t="s">
        <v>7</v>
      </c>
      <c r="D19" s="6">
        <v>43415</v>
      </c>
      <c r="E19" s="7">
        <v>0.27430555555555552</v>
      </c>
      <c r="H19" s="1"/>
      <c r="I19" s="7"/>
      <c r="J19" s="8"/>
    </row>
    <row r="20" spans="1:10" ht="17">
      <c r="A20" t="str">
        <f t="shared" si="0"/>
        <v>Кырстя Сергей СергеевичПриход</v>
      </c>
      <c r="B20" s="1" t="s">
        <v>2</v>
      </c>
      <c r="C20" t="s">
        <v>7</v>
      </c>
      <c r="D20" s="6">
        <v>43415</v>
      </c>
      <c r="E20" s="7">
        <v>0.28125</v>
      </c>
      <c r="H20" s="1"/>
      <c r="I20" s="7"/>
      <c r="J20" s="8"/>
    </row>
    <row r="21" spans="1:10" ht="16">
      <c r="A21" t="str">
        <f t="shared" si="0"/>
        <v>Приход</v>
      </c>
      <c r="B21" s="1"/>
      <c r="C21" t="s">
        <v>7</v>
      </c>
      <c r="D21" s="6">
        <v>43415</v>
      </c>
      <c r="E21" s="7">
        <v>0.32291666666666669</v>
      </c>
      <c r="H21" s="1"/>
      <c r="I21" s="7"/>
      <c r="J21" s="8"/>
    </row>
    <row r="22" spans="1:10" ht="17">
      <c r="A22" t="str">
        <f t="shared" si="0"/>
        <v>Варфоломеева Любовь СергеевнаПриход</v>
      </c>
      <c r="B22" s="2" t="s">
        <v>4</v>
      </c>
      <c r="C22" t="s">
        <v>7</v>
      </c>
      <c r="D22" s="6">
        <v>43415</v>
      </c>
      <c r="E22" s="7">
        <v>0.31944444444444448</v>
      </c>
      <c r="H22" s="1"/>
      <c r="I22" s="7"/>
      <c r="J22" s="8"/>
    </row>
    <row r="23" spans="1:10" ht="17">
      <c r="A23" t="str">
        <f t="shared" si="0"/>
        <v>Кравцова Виктория ВитальевнаПриход</v>
      </c>
      <c r="B23" s="1" t="s">
        <v>5</v>
      </c>
      <c r="C23" t="s">
        <v>7</v>
      </c>
      <c r="D23" s="6">
        <v>43415</v>
      </c>
      <c r="E23" s="7">
        <v>0.35416666666666669</v>
      </c>
      <c r="H23" s="2"/>
      <c r="I23" s="7"/>
      <c r="J23" s="8"/>
    </row>
    <row r="24" spans="1:10" ht="17">
      <c r="A24" t="str">
        <f t="shared" si="0"/>
        <v>Кулапина Лидия ВикторовнаПриход</v>
      </c>
      <c r="B24" s="1" t="s">
        <v>6</v>
      </c>
      <c r="C24" t="s">
        <v>7</v>
      </c>
      <c r="D24" s="6">
        <v>43415</v>
      </c>
      <c r="E24" s="7">
        <v>0.30208333333333331</v>
      </c>
      <c r="H24" s="1"/>
      <c r="I24" s="7"/>
      <c r="J24" s="8"/>
    </row>
    <row r="25" spans="1:10" ht="17">
      <c r="A25" t="str">
        <f t="shared" si="0"/>
        <v>Бородавкина Ольга Дмитриевнауход</v>
      </c>
      <c r="B25" s="3" t="s">
        <v>0</v>
      </c>
      <c r="C25" s="4" t="s">
        <v>8</v>
      </c>
      <c r="D25" s="6">
        <v>43415</v>
      </c>
      <c r="E25" s="7">
        <v>0.79166666666666663</v>
      </c>
      <c r="H25" s="2"/>
      <c r="I25" s="7"/>
      <c r="J25" s="8"/>
    </row>
    <row r="26" spans="1:10" ht="17">
      <c r="A26" t="str">
        <f t="shared" si="0"/>
        <v>Киселева Олеся Алексеевнауход</v>
      </c>
      <c r="B26" s="5" t="s">
        <v>1</v>
      </c>
      <c r="C26" s="4" t="s">
        <v>8</v>
      </c>
      <c r="D26" s="6">
        <v>43415</v>
      </c>
      <c r="E26" s="7">
        <v>0.78472222222222221</v>
      </c>
      <c r="H26" s="1"/>
      <c r="I26" s="7"/>
      <c r="J26" s="8"/>
    </row>
    <row r="27" spans="1:10" ht="17">
      <c r="A27" t="str">
        <f t="shared" si="0"/>
        <v>Кырстя Сергей Сергеевичуход</v>
      </c>
      <c r="B27" s="5" t="s">
        <v>2</v>
      </c>
      <c r="C27" s="4" t="s">
        <v>8</v>
      </c>
      <c r="D27" s="6">
        <v>43415</v>
      </c>
      <c r="E27" s="7">
        <v>0.68055555555555547</v>
      </c>
      <c r="H27" s="1"/>
      <c r="I27" s="7"/>
      <c r="J27" s="8"/>
    </row>
    <row r="28" spans="1:10" ht="17">
      <c r="A28" t="str">
        <f t="shared" si="0"/>
        <v>Ухарская Ольга Игоревнауход</v>
      </c>
      <c r="B28" s="5" t="s">
        <v>3</v>
      </c>
      <c r="C28" s="4" t="s">
        <v>8</v>
      </c>
      <c r="D28" s="6">
        <v>43415</v>
      </c>
      <c r="E28" s="7">
        <v>0.63888888888888895</v>
      </c>
      <c r="H28" s="1"/>
      <c r="I28" s="7"/>
      <c r="J28" s="8"/>
    </row>
    <row r="29" spans="1:10" ht="17">
      <c r="A29" t="str">
        <f t="shared" si="0"/>
        <v>Варфоломеева Любовь Сергеевнауход</v>
      </c>
      <c r="B29" s="3" t="s">
        <v>4</v>
      </c>
      <c r="C29" s="4" t="s">
        <v>8</v>
      </c>
      <c r="D29" s="6">
        <v>43415</v>
      </c>
      <c r="E29" s="7">
        <v>0.625</v>
      </c>
      <c r="H29" s="1"/>
      <c r="I29" s="7"/>
      <c r="J29" s="8"/>
    </row>
    <row r="30" spans="1:10" ht="17">
      <c r="A30" t="str">
        <f t="shared" si="0"/>
        <v>Кравцова Виктория Витальевнауход</v>
      </c>
      <c r="B30" s="5" t="s">
        <v>5</v>
      </c>
      <c r="C30" s="4" t="s">
        <v>8</v>
      </c>
      <c r="D30" s="6">
        <v>43415</v>
      </c>
      <c r="E30" s="7">
        <v>0.54166666666666663</v>
      </c>
      <c r="H30" s="2"/>
      <c r="I30" s="7"/>
      <c r="J30" s="8"/>
    </row>
    <row r="31" spans="1:10" ht="17">
      <c r="A31" t="str">
        <f t="shared" si="0"/>
        <v>Кулапина Лидия Викторовнауход</v>
      </c>
      <c r="B31" s="5" t="s">
        <v>6</v>
      </c>
      <c r="C31" s="4" t="s">
        <v>8</v>
      </c>
      <c r="D31" s="6">
        <v>43415</v>
      </c>
      <c r="E31" s="7">
        <v>0.99305555555555547</v>
      </c>
      <c r="H31" s="1"/>
      <c r="I31" s="8"/>
      <c r="J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Ожерельева</dc:creator>
  <cp:lastModifiedBy>Elena</cp:lastModifiedBy>
  <cp:lastPrinted>2019-01-10T14:13:53Z</cp:lastPrinted>
  <dcterms:created xsi:type="dcterms:W3CDTF">2019-01-09T13:13:42Z</dcterms:created>
  <dcterms:modified xsi:type="dcterms:W3CDTF">2019-01-11T19:01:15Z</dcterms:modified>
</cp:coreProperties>
</file>